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CF88DE13-83B2-4384-87AF-1E1C7E92BA68}"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L10" i="28" l="1"/>
  <c r="O25" i="7"/>
  <c r="G12" i="15"/>
  <c r="Q14" i="7"/>
  <c r="Q91" i="7"/>
  <c r="L31" i="27"/>
  <c r="G30" i="24"/>
  <c r="P6" i="30"/>
  <c r="L29" i="27"/>
  <c r="Q61" i="7"/>
  <c r="P74" i="30"/>
  <c r="O47" i="7"/>
  <c r="P90" i="30"/>
  <c r="P24" i="30"/>
  <c r="Q36" i="7"/>
  <c r="O113" i="7"/>
  <c r="Q24" i="7"/>
  <c r="L10" i="27"/>
  <c r="Q44" i="7"/>
  <c r="R56" i="30"/>
  <c r="Q30" i="7"/>
  <c r="Q25" i="7"/>
  <c r="G36" i="29"/>
  <c r="Q81" i="30"/>
  <c r="P93" i="7"/>
  <c r="Q37" i="7"/>
  <c r="G20" i="24"/>
  <c r="Q75" i="30"/>
  <c r="Q49" i="7"/>
  <c r="P48" i="7"/>
  <c r="G32" i="24"/>
  <c r="Q82" i="7"/>
  <c r="R94" i="30"/>
  <c r="P34" i="7"/>
  <c r="O32" i="7"/>
  <c r="O20" i="7"/>
  <c r="P4" i="30"/>
  <c r="O101" i="7"/>
  <c r="N12" i="8"/>
  <c r="Q46" i="7"/>
  <c r="P13" i="30"/>
  <c r="P108" i="30"/>
  <c r="P23" i="30"/>
  <c r="Q113" i="30"/>
  <c r="N58" i="8"/>
  <c r="P33" i="7"/>
  <c r="G21" i="28"/>
  <c r="Q119" i="30"/>
  <c r="L12" i="8"/>
  <c r="P49" i="7"/>
  <c r="R115" i="30"/>
  <c r="Q28" i="30"/>
  <c r="G18" i="29"/>
  <c r="P32" i="7"/>
  <c r="K15" i="21"/>
  <c r="Q125" i="30"/>
  <c r="R124" i="30"/>
  <c r="Q22" i="30"/>
  <c r="N42" i="8"/>
  <c r="L22" i="24"/>
  <c r="P83" i="7"/>
  <c r="Q56" i="30"/>
  <c r="P111" i="30"/>
  <c r="G10" i="15"/>
  <c r="G35" i="28"/>
  <c r="R75" i="30"/>
  <c r="R17" i="30"/>
  <c r="L18" i="8"/>
  <c r="L34" i="8"/>
  <c r="Q99" i="30"/>
  <c r="N41" i="8"/>
  <c r="F5" i="21"/>
  <c r="N13" i="8"/>
  <c r="G3" i="27"/>
  <c r="R21" i="30"/>
  <c r="P101" i="30"/>
  <c r="L19" i="8"/>
  <c r="N9" i="8"/>
  <c r="P114" i="7"/>
  <c r="P121" i="7"/>
  <c r="O34" i="7"/>
  <c r="G28" i="29"/>
  <c r="G32" i="29"/>
  <c r="O60" i="7"/>
  <c r="Q60" i="7"/>
  <c r="Q33" i="30"/>
  <c r="P47" i="7"/>
  <c r="G39" i="24"/>
  <c r="P91" i="7"/>
  <c r="O11" i="7"/>
  <c r="Q34" i="30"/>
  <c r="Q110" i="7"/>
  <c r="R36" i="30"/>
  <c r="L24" i="29"/>
  <c r="R29" i="30"/>
  <c r="L4" i="8"/>
  <c r="G19" i="24"/>
  <c r="L19" i="24"/>
  <c r="R91" i="30"/>
  <c r="M2" i="8"/>
  <c r="Q114" i="30"/>
  <c r="P41" i="30"/>
  <c r="R92" i="30"/>
  <c r="M58" i="8"/>
  <c r="Q21" i="30"/>
  <c r="N11" i="8"/>
  <c r="G37" i="28"/>
  <c r="P88" i="7"/>
  <c r="Q40" i="7"/>
  <c r="M61" i="8"/>
  <c r="R112" i="30"/>
  <c r="Q20" i="7"/>
  <c r="L8" i="28"/>
  <c r="P11" i="30"/>
  <c r="G25" i="24"/>
  <c r="G32" i="28"/>
  <c r="F12" i="21"/>
  <c r="N3" i="8"/>
  <c r="G30" i="28"/>
  <c r="N60" i="8"/>
  <c r="G4" i="15"/>
  <c r="O55" i="7"/>
  <c r="R46" i="30"/>
  <c r="G23" i="29"/>
  <c r="F9" i="21"/>
  <c r="L8" i="24"/>
  <c r="O117" i="7"/>
  <c r="Q124" i="7"/>
  <c r="P99" i="30"/>
  <c r="G9" i="24"/>
  <c r="P22" i="7"/>
  <c r="P83" i="30"/>
  <c r="O88" i="7"/>
  <c r="L11" i="8"/>
  <c r="L57" i="8"/>
  <c r="P78" i="30"/>
  <c r="Q116" i="7"/>
  <c r="Q33" i="7"/>
  <c r="Q11" i="7"/>
  <c r="P55" i="7"/>
  <c r="F4" i="21"/>
  <c r="L22" i="27"/>
  <c r="O78" i="7"/>
  <c r="L38" i="8"/>
  <c r="P75" i="30"/>
  <c r="L7" i="27"/>
  <c r="G25" i="28"/>
  <c r="O74" i="7"/>
  <c r="R47" i="30"/>
  <c r="Q41" i="30"/>
  <c r="Q98" i="7"/>
  <c r="P36" i="30"/>
  <c r="Q17" i="7"/>
  <c r="G6" i="28"/>
  <c r="F17" i="21"/>
  <c r="Q29" i="30"/>
  <c r="F7" i="21"/>
  <c r="R103" i="30"/>
  <c r="Q112" i="30"/>
  <c r="R83" i="30"/>
  <c r="R51" i="30"/>
  <c r="L37" i="8"/>
  <c r="O28" i="7"/>
  <c r="Q115" i="7"/>
  <c r="L64" i="8"/>
  <c r="N64" i="8"/>
  <c r="O115" i="7"/>
  <c r="F3" i="21"/>
  <c r="P54" i="30"/>
  <c r="P92" i="30"/>
  <c r="L9" i="27"/>
  <c r="Q27" i="7"/>
  <c r="L59" i="8"/>
  <c r="P37" i="7"/>
  <c r="Q32" i="7"/>
  <c r="L14" i="29"/>
  <c r="O100" i="7"/>
  <c r="M37" i="8"/>
  <c r="Q122" i="7"/>
  <c r="G31" i="28"/>
  <c r="P80" i="7"/>
  <c r="G4" i="29"/>
  <c r="N53" i="8"/>
  <c r="Q118" i="30"/>
  <c r="Q32" i="30"/>
  <c r="L62" i="8"/>
  <c r="O102" i="7"/>
  <c r="L22" i="8"/>
  <c r="R102" i="30"/>
  <c r="M53" i="8"/>
  <c r="P29" i="30"/>
  <c r="G6" i="27"/>
  <c r="P120" i="7"/>
  <c r="G28" i="28"/>
  <c r="L35" i="8"/>
  <c r="L17" i="28"/>
  <c r="Q88" i="30"/>
  <c r="R117" i="30"/>
  <c r="O124" i="7"/>
  <c r="G31" i="29"/>
  <c r="G9" i="15"/>
  <c r="M3" i="8"/>
  <c r="K7" i="21"/>
  <c r="Q74" i="30"/>
  <c r="G18" i="27"/>
  <c r="N61" i="8"/>
  <c r="G33" i="28"/>
  <c r="L35" i="24"/>
  <c r="L10" i="24"/>
  <c r="R114" i="30"/>
  <c r="P92" i="7"/>
  <c r="Q12" i="7"/>
  <c r="O83" i="7"/>
  <c r="O99" i="7"/>
  <c r="P110" i="30"/>
  <c r="R60" i="30"/>
  <c r="F11" i="21"/>
  <c r="L23" i="27"/>
  <c r="P113" i="30"/>
  <c r="Q78" i="30"/>
  <c r="L36" i="29"/>
  <c r="O49" i="7"/>
  <c r="L35" i="28"/>
  <c r="L53" i="8"/>
  <c r="R37" i="30"/>
  <c r="L7" i="28"/>
  <c r="Q125" i="7"/>
  <c r="Q22" i="7"/>
  <c r="P122" i="30"/>
  <c r="L32" i="8"/>
  <c r="L12" i="24"/>
  <c r="P82" i="7"/>
  <c r="L23" i="8"/>
  <c r="G42" i="29"/>
  <c r="O51" i="7"/>
  <c r="R96" i="30"/>
  <c r="G7" i="24"/>
  <c r="R15" i="30"/>
  <c r="L23" i="28"/>
  <c r="P95" i="7"/>
  <c r="O112" i="7"/>
  <c r="L36" i="28"/>
  <c r="L61" i="8"/>
  <c r="G19" i="27"/>
  <c r="Q82" i="30"/>
  <c r="G7" i="27"/>
  <c r="P20" i="7"/>
  <c r="L37" i="27"/>
  <c r="P100" i="7"/>
  <c r="G36" i="27"/>
  <c r="P98" i="30"/>
  <c r="G10" i="29"/>
  <c r="L3" i="28"/>
  <c r="G40" i="27"/>
  <c r="R34" i="30"/>
  <c r="P112" i="30"/>
  <c r="Q37" i="30"/>
  <c r="L30" i="27"/>
  <c r="Q38" i="30"/>
  <c r="R33" i="30"/>
  <c r="Q59" i="30"/>
  <c r="G5" i="28"/>
  <c r="M22" i="8"/>
  <c r="P15" i="7"/>
  <c r="P56" i="30"/>
  <c r="Q17" i="30"/>
  <c r="L15" i="29"/>
  <c r="O122" i="7"/>
  <c r="L40" i="28"/>
  <c r="G4" i="28"/>
  <c r="L18" i="24"/>
  <c r="G8" i="29"/>
  <c r="Q90" i="30"/>
  <c r="Q50" i="30"/>
  <c r="P25" i="7"/>
  <c r="O23" i="7"/>
  <c r="L32" i="28"/>
  <c r="G12" i="24"/>
  <c r="L42" i="28"/>
  <c r="R100" i="30"/>
  <c r="N6" i="8"/>
  <c r="L14" i="24"/>
  <c r="O14" i="7"/>
  <c r="G25" i="27"/>
  <c r="G13" i="28"/>
  <c r="L20" i="28"/>
  <c r="L11" i="28"/>
  <c r="G8" i="28"/>
  <c r="O119" i="7"/>
  <c r="Q54" i="7"/>
  <c r="P6" i="7"/>
  <c r="O50" i="7"/>
  <c r="Q95" i="30"/>
  <c r="L37" i="28"/>
  <c r="P34" i="30"/>
  <c r="O40" i="7"/>
  <c r="M40" i="8"/>
  <c r="R53" i="30"/>
  <c r="G5" i="24"/>
  <c r="O17" i="7"/>
  <c r="L21" i="27"/>
  <c r="P26" i="7"/>
  <c r="L30" i="24"/>
  <c r="L24" i="28"/>
  <c r="Q92" i="30"/>
  <c r="L15" i="27"/>
  <c r="P46" i="7"/>
  <c r="Q96" i="30"/>
  <c r="F14" i="21"/>
  <c r="G30" i="29"/>
  <c r="O114" i="7"/>
  <c r="L19" i="28"/>
  <c r="L13" i="27"/>
  <c r="P82" i="30"/>
  <c r="L21" i="24"/>
  <c r="Q53" i="30"/>
  <c r="Q58" i="30"/>
  <c r="O22" i="7"/>
  <c r="O61" i="7"/>
  <c r="P91" i="30"/>
  <c r="L35" i="27"/>
  <c r="P13" i="7"/>
  <c r="Q52" i="7"/>
  <c r="L5" i="28"/>
  <c r="R20" i="30"/>
  <c r="P50" i="30"/>
  <c r="G33" i="27"/>
  <c r="N18" i="8"/>
  <c r="P12" i="30"/>
  <c r="Q109" i="30"/>
  <c r="Q43" i="30"/>
  <c r="L8" i="8"/>
  <c r="Q23" i="7"/>
  <c r="G33" i="24"/>
  <c r="L13" i="8"/>
  <c r="R97" i="30"/>
  <c r="N50" i="8"/>
  <c r="P123" i="7"/>
  <c r="G35" i="27"/>
  <c r="P11" i="7"/>
  <c r="G33" i="29"/>
  <c r="G6" i="15"/>
  <c r="G42" i="27"/>
  <c r="R32" i="30"/>
  <c r="R12" i="30"/>
  <c r="L5" i="27"/>
  <c r="M31" i="8"/>
  <c r="Q34" i="7"/>
  <c r="M43" i="8"/>
  <c r="Q117" i="7"/>
  <c r="P102" i="7"/>
  <c r="P116" i="30"/>
  <c r="Q27" i="30"/>
  <c r="R58" i="30"/>
  <c r="M62" i="8"/>
  <c r="G11" i="28"/>
  <c r="P50" i="7"/>
  <c r="R77" i="30"/>
  <c r="R27" i="30"/>
  <c r="G11" i="27"/>
  <c r="O97" i="7"/>
  <c r="M32" i="8"/>
  <c r="P56" i="7"/>
  <c r="G13" i="24"/>
  <c r="G29" i="27"/>
  <c r="P100" i="30"/>
  <c r="M42" i="8"/>
  <c r="G12" i="28"/>
  <c r="P88" i="30"/>
  <c r="O58" i="7"/>
  <c r="L12" i="28"/>
  <c r="Q44" i="30"/>
  <c r="G36" i="24"/>
  <c r="Q49" i="30"/>
  <c r="R11" i="30"/>
  <c r="L23" i="24"/>
  <c r="Q114" i="7"/>
  <c r="O90" i="7"/>
  <c r="M63" i="8"/>
  <c r="P94" i="30"/>
  <c r="P44" i="7"/>
  <c r="G35" i="29"/>
  <c r="L5" i="24"/>
  <c r="L40" i="8"/>
  <c r="O59" i="7"/>
  <c r="M36" i="8"/>
  <c r="G10" i="27"/>
  <c r="Q90" i="7"/>
  <c r="M60" i="8"/>
  <c r="P94" i="7"/>
  <c r="G5" i="27"/>
  <c r="O125" i="7"/>
  <c r="P93" i="30"/>
  <c r="L15" i="24"/>
  <c r="G39" i="28"/>
  <c r="G29" i="29"/>
  <c r="L29" i="29" s="1"/>
  <c r="P58" i="7"/>
  <c r="Q48" i="7"/>
  <c r="L16" i="27"/>
  <c r="Q13" i="7"/>
  <c r="Q100" i="7"/>
  <c r="O116" i="7"/>
  <c r="O6" i="7"/>
  <c r="P12" i="7"/>
  <c r="L4" i="27"/>
  <c r="Q93" i="7"/>
  <c r="N2" i="8"/>
  <c r="P14" i="30"/>
  <c r="L39" i="28"/>
  <c r="N63" i="8"/>
  <c r="P96" i="7"/>
  <c r="L42" i="8"/>
  <c r="L6" i="27"/>
  <c r="P117" i="7"/>
  <c r="P103" i="7"/>
  <c r="P30" i="7"/>
  <c r="G21" i="29"/>
  <c r="R125" i="30"/>
  <c r="M41" i="8"/>
  <c r="M12" i="8"/>
  <c r="O13" i="7"/>
  <c r="P28" i="7"/>
  <c r="L13" i="28"/>
  <c r="G11" i="15"/>
  <c r="L8" i="27"/>
  <c r="R88" i="30"/>
  <c r="L10" i="29"/>
  <c r="O103" i="7"/>
  <c r="L9" i="24"/>
  <c r="L31" i="28"/>
  <c r="G39" i="27"/>
  <c r="L50" i="8"/>
  <c r="G37" i="24"/>
  <c r="Q54" i="30"/>
  <c r="G11" i="29"/>
  <c r="R122" i="30"/>
  <c r="P27" i="7"/>
  <c r="O93" i="7"/>
  <c r="P15" i="30"/>
  <c r="P29" i="7"/>
  <c r="L7" i="8"/>
  <c r="P37" i="30"/>
  <c r="O46" i="7"/>
  <c r="G9" i="28"/>
  <c r="O98" i="7"/>
  <c r="G26" i="28"/>
  <c r="G30" i="27"/>
  <c r="P49" i="30"/>
  <c r="R90" i="30"/>
  <c r="P123" i="30"/>
  <c r="R23" i="30"/>
  <c r="F15" i="21"/>
  <c r="P101" i="7"/>
  <c r="L18" i="29"/>
  <c r="Q24" i="30"/>
  <c r="G42" i="24"/>
  <c r="Q13" i="30"/>
  <c r="G5" i="29"/>
  <c r="G40" i="24"/>
  <c r="K14" i="21"/>
  <c r="Q11" i="30"/>
  <c r="Q7" i="30"/>
  <c r="L31" i="29"/>
  <c r="R81" i="30"/>
  <c r="Q52" i="30"/>
  <c r="P77" i="30"/>
  <c r="P99" i="7"/>
  <c r="P30" i="30"/>
  <c r="G41" i="28"/>
  <c r="N36" i="8"/>
  <c r="P44" i="30"/>
  <c r="R123" i="30"/>
  <c r="P96" i="30"/>
  <c r="L9" i="8"/>
  <c r="L16" i="29"/>
  <c r="O92" i="7"/>
  <c r="Q56" i="7"/>
  <c r="P109" i="30"/>
  <c r="G37" i="29"/>
  <c r="L37" i="29" s="1"/>
  <c r="M11" i="8"/>
  <c r="P52" i="30"/>
  <c r="O7" i="7"/>
  <c r="P109" i="7"/>
  <c r="Q47" i="7"/>
  <c r="L32" i="24"/>
  <c r="G36" i="28"/>
  <c r="O81" i="7"/>
  <c r="L40" i="27"/>
  <c r="R22" i="30"/>
  <c r="O123" i="7"/>
  <c r="G3" i="15"/>
  <c r="G10" i="24"/>
  <c r="L3" i="8"/>
  <c r="N38" i="8"/>
  <c r="F6" i="21"/>
  <c r="M35" i="8"/>
  <c r="Q75" i="7"/>
  <c r="P38" i="7"/>
  <c r="Q61" i="30"/>
  <c r="O44" i="7"/>
  <c r="O80" i="7"/>
  <c r="O110" i="7"/>
  <c r="L20" i="24"/>
  <c r="R101" i="30"/>
  <c r="G41" i="29"/>
  <c r="L41" i="29" s="1"/>
  <c r="O30" i="7"/>
  <c r="Q53" i="7"/>
  <c r="Q111" i="30"/>
  <c r="G10" i="28"/>
  <c r="Q28" i="7"/>
  <c r="G38" i="24"/>
  <c r="N35" i="8"/>
  <c r="R80" i="30"/>
  <c r="Q51" i="7"/>
  <c r="P59" i="30"/>
  <c r="Q36" i="30"/>
  <c r="L3" i="24"/>
  <c r="K16" i="21"/>
  <c r="R120" i="30"/>
  <c r="L8" i="29"/>
  <c r="N8" i="8"/>
  <c r="R52" i="30"/>
  <c r="L39" i="24"/>
  <c r="G41" i="27"/>
  <c r="O26" i="7"/>
  <c r="P110" i="7"/>
  <c r="G32" i="27"/>
  <c r="Q46" i="30"/>
  <c r="O27" i="7"/>
  <c r="M38" i="8"/>
  <c r="P23" i="7"/>
  <c r="O29" i="7"/>
  <c r="L20" i="27"/>
  <c r="R14" i="30"/>
  <c r="G37" i="27"/>
  <c r="L41" i="27"/>
  <c r="Q109" i="7"/>
  <c r="L43" i="8"/>
  <c r="Q94" i="30"/>
  <c r="Q102" i="7"/>
  <c r="Q123" i="30"/>
  <c r="Q91" i="30"/>
  <c r="G13" i="15"/>
  <c r="O91" i="7"/>
  <c r="Q15" i="30"/>
  <c r="R99" i="30"/>
  <c r="R13" i="30"/>
  <c r="L37" i="24"/>
  <c r="R25" i="30"/>
  <c r="G42" i="28"/>
  <c r="P51" i="7"/>
  <c r="R41" i="30"/>
  <c r="L14" i="28"/>
  <c r="G21" i="24"/>
  <c r="P32" i="30"/>
  <c r="R40" i="30"/>
  <c r="P14" i="7"/>
  <c r="P90" i="7"/>
  <c r="P17" i="30"/>
  <c r="P20" i="30"/>
  <c r="L32" i="29"/>
  <c r="Q41" i="7"/>
  <c r="G34" i="28"/>
  <c r="P81" i="30"/>
  <c r="L7" i="24"/>
  <c r="G12" i="29"/>
  <c r="G6" i="29"/>
  <c r="K4" i="21"/>
  <c r="P60" i="30"/>
  <c r="G41" i="24"/>
  <c r="Q97" i="7"/>
  <c r="P61" i="30"/>
  <c r="K12" i="21"/>
  <c r="M34" i="8"/>
  <c r="G31" i="24"/>
  <c r="L17" i="29"/>
  <c r="P112" i="7"/>
  <c r="O82" i="7"/>
  <c r="L39" i="8"/>
  <c r="G21" i="27"/>
  <c r="G25" i="29"/>
  <c r="L40" i="24"/>
  <c r="L23" i="29"/>
  <c r="M7" i="8"/>
  <c r="G28" i="24"/>
  <c r="N22" i="8"/>
  <c r="P122" i="7"/>
  <c r="O75" i="7"/>
  <c r="Q20" i="30"/>
  <c r="Q120" i="30"/>
  <c r="G38" i="29"/>
  <c r="G22" i="27"/>
  <c r="P115" i="30"/>
  <c r="P125" i="30"/>
  <c r="Q50" i="7"/>
  <c r="G7" i="29"/>
  <c r="L31" i="8"/>
  <c r="O108" i="7"/>
  <c r="P114" i="30"/>
  <c r="N57" i="8"/>
  <c r="O12" i="7"/>
  <c r="G40" i="29"/>
  <c r="L40" i="29" s="1"/>
  <c r="P75" i="7"/>
  <c r="L29" i="28"/>
  <c r="G35" i="24"/>
  <c r="Q77" i="7"/>
  <c r="Q12" i="30"/>
  <c r="P43" i="7"/>
  <c r="L65" i="8"/>
  <c r="R78" i="30"/>
  <c r="R61" i="30"/>
  <c r="G5" i="15"/>
  <c r="L32" i="27"/>
  <c r="R28" i="30"/>
  <c r="P7" i="30"/>
  <c r="O4" i="7"/>
  <c r="P121" i="30"/>
  <c r="Q60" i="30"/>
  <c r="R74" i="30"/>
  <c r="M23" i="8"/>
  <c r="Q101" i="30"/>
  <c r="K10" i="21"/>
  <c r="P60" i="7"/>
  <c r="G40" i="28"/>
  <c r="Q47" i="30"/>
  <c r="Q38" i="7"/>
  <c r="P17" i="7"/>
  <c r="F16" i="21"/>
  <c r="N23" i="8"/>
  <c r="P115" i="7"/>
  <c r="P28" i="30"/>
  <c r="Q43" i="7"/>
  <c r="G31" i="27"/>
  <c r="Q81" i="7"/>
  <c r="O37" i="7"/>
  <c r="P24" i="7"/>
  <c r="Q78" i="7"/>
  <c r="O96" i="7"/>
  <c r="G39" i="29"/>
  <c r="R121" i="30"/>
  <c r="O21" i="7"/>
  <c r="P38" i="30"/>
  <c r="M59" i="8"/>
  <c r="L60" i="8"/>
  <c r="Q4" i="7"/>
  <c r="M57" i="8"/>
  <c r="R44" i="30"/>
  <c r="G6" i="24"/>
  <c r="P54" i="7"/>
  <c r="Q77" i="30"/>
  <c r="G3" i="28"/>
  <c r="G3" i="29"/>
  <c r="L18" i="28"/>
  <c r="Q58" i="7"/>
  <c r="Q100" i="30"/>
  <c r="L30" i="28"/>
  <c r="R93" i="30"/>
  <c r="R48" i="30"/>
  <c r="L16" i="24"/>
  <c r="P40" i="7"/>
  <c r="N34" i="8"/>
  <c r="P52" i="7"/>
  <c r="Q80" i="30"/>
  <c r="Q26" i="30"/>
  <c r="L24" i="24"/>
  <c r="L7" i="29"/>
  <c r="L24" i="27"/>
  <c r="Q94" i="7"/>
  <c r="P124" i="7"/>
  <c r="Q115" i="30"/>
  <c r="L18" i="27"/>
  <c r="O54" i="7"/>
  <c r="P125" i="7"/>
  <c r="L42" i="29"/>
  <c r="P25" i="30"/>
  <c r="R95" i="30"/>
  <c r="M9" i="8"/>
  <c r="G9" i="27"/>
  <c r="P61" i="7"/>
  <c r="R30" i="30"/>
  <c r="Q29" i="7"/>
  <c r="Q120" i="7"/>
  <c r="M8" i="8"/>
  <c r="R113" i="30"/>
  <c r="N4" i="8"/>
  <c r="O94" i="7"/>
  <c r="Q55" i="30"/>
  <c r="Q117" i="30"/>
  <c r="P7" i="7"/>
  <c r="L5" i="29"/>
  <c r="L36" i="27"/>
  <c r="O15" i="7"/>
  <c r="G19" i="28"/>
  <c r="K9" i="21"/>
  <c r="O24" i="7"/>
  <c r="O121" i="7"/>
  <c r="P108" i="7"/>
  <c r="G23" i="27"/>
  <c r="Q80" i="7"/>
  <c r="O77" i="7"/>
  <c r="P48" i="30"/>
  <c r="O111" i="7"/>
  <c r="L42" i="24"/>
  <c r="P116" i="7"/>
  <c r="N39" i="8"/>
  <c r="N43" i="8"/>
  <c r="N65" i="8"/>
  <c r="P120" i="30"/>
  <c r="Q119" i="7"/>
  <c r="Q30" i="30"/>
  <c r="L16" i="28"/>
  <c r="Q92" i="7"/>
  <c r="G13" i="29"/>
  <c r="Q95" i="7"/>
  <c r="P22" i="30"/>
  <c r="G26" i="24"/>
  <c r="Q112" i="7"/>
  <c r="G34" i="27"/>
  <c r="Q101" i="7"/>
  <c r="L31" i="24"/>
  <c r="G22" i="24"/>
  <c r="L3" i="27"/>
  <c r="L13" i="29"/>
  <c r="M65" i="8"/>
  <c r="R6" i="30"/>
  <c r="L41" i="24"/>
  <c r="G23" i="24"/>
  <c r="O52" i="7"/>
  <c r="L22" i="28"/>
  <c r="O56" i="7"/>
  <c r="R4" i="30"/>
  <c r="Q48" i="30"/>
  <c r="L36" i="8"/>
  <c r="M13" i="8"/>
  <c r="L58" i="8"/>
  <c r="L4" i="24"/>
  <c r="P74" i="7"/>
  <c r="L6" i="8"/>
  <c r="P36" i="7"/>
  <c r="L6" i="24"/>
  <c r="G23" i="28"/>
  <c r="R111" i="30"/>
  <c r="F8" i="21"/>
  <c r="G13" i="27"/>
  <c r="R110" i="30"/>
  <c r="K6" i="21"/>
  <c r="R49" i="30"/>
  <c r="Q59" i="7"/>
  <c r="P119" i="30"/>
  <c r="N32" i="8"/>
  <c r="G22" i="29"/>
  <c r="M4" i="8"/>
  <c r="G38" i="27"/>
  <c r="O53" i="7"/>
  <c r="Q55" i="7"/>
  <c r="N59" i="8"/>
  <c r="P103" i="30"/>
  <c r="P4" i="7"/>
  <c r="M64" i="8"/>
  <c r="G3" i="24"/>
  <c r="P53" i="30"/>
  <c r="R50" i="30"/>
  <c r="P97" i="7"/>
  <c r="Q15" i="7"/>
  <c r="Q40" i="30"/>
  <c r="O41" i="7"/>
  <c r="G29" i="28"/>
  <c r="G9" i="29"/>
  <c r="O48" i="7"/>
  <c r="G18" i="28"/>
  <c r="P81" i="7"/>
  <c r="Q96" i="7"/>
  <c r="G8" i="27"/>
  <c r="G12" i="27"/>
  <c r="L39" i="27"/>
  <c r="Q6" i="30"/>
  <c r="P97" i="30"/>
  <c r="Q108" i="30"/>
  <c r="P77" i="7"/>
  <c r="P53" i="7"/>
  <c r="Q110" i="30"/>
  <c r="P41" i="7"/>
  <c r="N33" i="8"/>
  <c r="M33" i="8"/>
  <c r="Q102" i="30"/>
  <c r="P117" i="30"/>
  <c r="Q14" i="30"/>
  <c r="P95" i="30"/>
  <c r="P33" i="30"/>
  <c r="R54" i="30"/>
  <c r="Q23" i="30"/>
  <c r="Q6" i="7"/>
  <c r="L4" i="28"/>
  <c r="Q97" i="30"/>
  <c r="G28" i="27"/>
  <c r="G20" i="28"/>
  <c r="P46" i="30"/>
  <c r="R26" i="30"/>
  <c r="L11" i="24"/>
  <c r="Q21" i="7"/>
  <c r="K11" i="21"/>
  <c r="P78" i="7"/>
  <c r="L29" i="24"/>
  <c r="P47" i="30"/>
  <c r="O109" i="7"/>
  <c r="N31" i="8"/>
  <c r="Q103" i="7"/>
  <c r="Q7" i="7"/>
  <c r="L14" i="27"/>
  <c r="P119" i="7"/>
  <c r="O33" i="7"/>
  <c r="Q116" i="30"/>
  <c r="G38" i="28"/>
  <c r="G20" i="29"/>
  <c r="Q108" i="7"/>
  <c r="O118" i="7"/>
  <c r="O120" i="7"/>
  <c r="Q93" i="30"/>
  <c r="P118" i="7"/>
  <c r="L36" i="24"/>
  <c r="G22" i="28"/>
  <c r="R118" i="30"/>
  <c r="P58" i="30"/>
  <c r="R38" i="30"/>
  <c r="Q4" i="30"/>
  <c r="R116" i="30"/>
  <c r="G8" i="15"/>
  <c r="G26" i="29"/>
  <c r="L13" i="24"/>
  <c r="P27" i="30"/>
  <c r="Q118" i="7"/>
  <c r="G18" i="24"/>
  <c r="L2" i="8"/>
  <c r="F10" i="21"/>
  <c r="M18" i="8"/>
  <c r="N19" i="8"/>
  <c r="Q25" i="30"/>
  <c r="Q26" i="7"/>
  <c r="R119" i="30"/>
  <c r="R59" i="30"/>
  <c r="L34" i="27"/>
  <c r="R98" i="30"/>
  <c r="L9" i="28"/>
  <c r="Q88" i="7"/>
  <c r="L41" i="8"/>
  <c r="R43" i="30"/>
  <c r="Q103" i="30"/>
  <c r="M19" i="8"/>
  <c r="P43" i="30"/>
  <c r="M39" i="8"/>
  <c r="L17" i="24"/>
  <c r="P98" i="7"/>
  <c r="L6" i="28"/>
  <c r="R109" i="30"/>
  <c r="R24" i="30"/>
  <c r="G7" i="15"/>
  <c r="Q74" i="7"/>
  <c r="Q99" i="7"/>
  <c r="P21" i="7"/>
  <c r="K17" i="21"/>
  <c r="L4" i="29"/>
  <c r="P40" i="30"/>
  <c r="P51" i="30"/>
  <c r="P102" i="30"/>
  <c r="L34" i="24"/>
  <c r="L34" i="28"/>
  <c r="R82" i="30"/>
  <c r="L41" i="28"/>
  <c r="Q121" i="7"/>
  <c r="P59" i="7"/>
  <c r="P80" i="30"/>
  <c r="G4" i="27"/>
  <c r="G20" i="27"/>
  <c r="P124" i="30"/>
  <c r="G26" i="27"/>
  <c r="O43" i="7"/>
  <c r="G34" i="24"/>
  <c r="R55" i="30"/>
  <c r="L11" i="27"/>
  <c r="Q123" i="7"/>
  <c r="G8" i="24"/>
  <c r="L15" i="28"/>
  <c r="Q122" i="30"/>
  <c r="G4" i="24"/>
  <c r="M50" i="8"/>
  <c r="Q113" i="7"/>
  <c r="O95" i="7"/>
  <c r="N7" i="8"/>
  <c r="L63" i="8"/>
  <c r="Q51" i="30"/>
  <c r="Q83" i="30"/>
  <c r="O36" i="7"/>
  <c r="L42" i="27"/>
  <c r="P26" i="30"/>
  <c r="P118" i="30"/>
  <c r="Q124" i="30"/>
  <c r="O38" i="7"/>
  <c r="R7" i="30"/>
  <c r="K5" i="21"/>
  <c r="P55" i="30"/>
  <c r="Q98" i="30"/>
  <c r="P21" i="30"/>
  <c r="N40" i="8"/>
  <c r="L19" i="27"/>
  <c r="M6" i="8"/>
  <c r="R108" i="30"/>
  <c r="L21" i="28"/>
  <c r="N62" i="8"/>
  <c r="G7" i="28"/>
  <c r="F13" i="21"/>
  <c r="G29" i="24"/>
  <c r="Q121" i="30"/>
  <c r="Q83" i="7"/>
  <c r="L17" i="27"/>
  <c r="G11" i="24"/>
  <c r="P113" i="7"/>
  <c r="N37" i="8"/>
  <c r="L33" i="8"/>
  <c r="L12" i="27"/>
  <c r="G34" i="29"/>
  <c r="L34" i="29" s="1"/>
  <c r="P111" i="7"/>
  <c r="Q111" i="7"/>
  <c r="G19" i="29"/>
  <c r="L39" i="29"/>
  <c r="L30" i="29"/>
  <c r="L21" i="29"/>
  <c r="L11" i="29"/>
  <c r="L12" i="29"/>
  <c r="L6" i="29"/>
  <c r="L3" i="29"/>
  <c r="L22" i="29"/>
  <c r="L9" i="29"/>
  <c r="L20" i="29"/>
  <c r="L19" i="29"/>
  <c r="H19" i="29" l="1"/>
  <c r="I11" i="24"/>
  <c r="H11" i="24"/>
  <c r="I7" i="28"/>
  <c r="H7" i="28"/>
  <c r="I4" i="24"/>
  <c r="H4" i="24"/>
  <c r="O8" i="24"/>
  <c r="H26" i="27"/>
  <c r="H20" i="27"/>
  <c r="H4" i="27"/>
  <c r="I4" i="27"/>
  <c r="H7" i="15"/>
  <c r="I7" i="15"/>
  <c r="K18" i="24"/>
  <c r="H18" i="24"/>
  <c r="O14" i="24"/>
  <c r="H26" i="29"/>
  <c r="H22" i="28"/>
  <c r="H20" i="29"/>
  <c r="H20" i="28"/>
  <c r="O28" i="27"/>
  <c r="H12" i="27"/>
  <c r="I12" i="27"/>
  <c r="O8" i="27"/>
  <c r="O14" i="28"/>
  <c r="H18" i="28"/>
  <c r="K18" i="28"/>
  <c r="H9" i="29"/>
  <c r="I9" i="29"/>
  <c r="O3" i="24"/>
  <c r="H22" i="29"/>
  <c r="I13" i="27"/>
  <c r="H13" i="27"/>
  <c r="H23" i="28"/>
  <c r="H23" i="24"/>
  <c r="H22" i="24"/>
  <c r="H26" i="24"/>
  <c r="H13" i="29"/>
  <c r="I13" i="29"/>
  <c r="H23" i="27"/>
  <c r="H19" i="28"/>
  <c r="I9" i="27"/>
  <c r="H9" i="27"/>
  <c r="O3" i="29"/>
  <c r="O3" i="28"/>
  <c r="H6" i="24"/>
  <c r="I6" i="24"/>
  <c r="H5" i="15"/>
  <c r="I5" i="15"/>
  <c r="I7" i="29"/>
  <c r="H7" i="29"/>
  <c r="H22" i="27"/>
  <c r="O28" i="24"/>
  <c r="O25" i="29"/>
  <c r="H25" i="29"/>
  <c r="H21" i="27"/>
  <c r="H6" i="29"/>
  <c r="I6" i="29"/>
  <c r="H12" i="29"/>
  <c r="I12" i="29"/>
  <c r="H21" i="24"/>
  <c r="I13" i="15"/>
  <c r="H13" i="15"/>
  <c r="H10" i="28"/>
  <c r="I10" i="28"/>
  <c r="I10" i="24"/>
  <c r="H10" i="24"/>
  <c r="H5" i="29"/>
  <c r="I5" i="29"/>
  <c r="H26" i="28"/>
  <c r="I9" i="28"/>
  <c r="H9" i="28"/>
  <c r="I11" i="29"/>
  <c r="H11" i="29"/>
  <c r="I11" i="15"/>
  <c r="H11" i="15"/>
  <c r="H21" i="29"/>
  <c r="I5" i="27"/>
  <c r="H5" i="27"/>
  <c r="I10" i="27"/>
  <c r="H10" i="27"/>
  <c r="H12" i="28"/>
  <c r="I12" i="28"/>
  <c r="I13" i="24"/>
  <c r="H13" i="24"/>
  <c r="H11" i="27"/>
  <c r="I11" i="27"/>
  <c r="I11" i="28"/>
  <c r="H11" i="28"/>
  <c r="H6" i="15"/>
  <c r="I6" i="15"/>
  <c r="H5" i="24"/>
  <c r="I5" i="24"/>
  <c r="O8" i="28"/>
  <c r="H13" i="28"/>
  <c r="I13" i="28"/>
  <c r="H25" i="27"/>
  <c r="O25" i="27"/>
  <c r="H12" i="24"/>
  <c r="I12" i="24"/>
  <c r="O8" i="29"/>
  <c r="H4" i="28"/>
  <c r="I4" i="28"/>
  <c r="I5" i="28"/>
  <c r="H5" i="28"/>
  <c r="H10" i="29"/>
  <c r="I10" i="29"/>
  <c r="I7" i="27"/>
  <c r="H7" i="27"/>
  <c r="H19" i="27"/>
  <c r="H7" i="24"/>
  <c r="I7" i="24"/>
  <c r="K18" i="27"/>
  <c r="O14" i="27"/>
  <c r="H18" i="27"/>
  <c r="H9" i="15"/>
  <c r="I9" i="15"/>
  <c r="O28" i="28"/>
  <c r="H6" i="27"/>
  <c r="I6" i="27"/>
  <c r="H4" i="29"/>
  <c r="I4" i="29"/>
  <c r="O3" i="21"/>
  <c r="I6" i="28"/>
  <c r="H6" i="28"/>
  <c r="O25" i="28"/>
  <c r="H25" i="28"/>
  <c r="I9" i="24"/>
  <c r="H9" i="24"/>
  <c r="H23" i="29"/>
  <c r="I4" i="15"/>
  <c r="H4" i="15"/>
  <c r="O25" i="24"/>
  <c r="H25" i="24"/>
  <c r="H19" i="24"/>
  <c r="O28" i="29"/>
  <c r="O3" i="27"/>
  <c r="I10" i="15"/>
  <c r="H10" i="15"/>
  <c r="H18" i="29"/>
  <c r="O14" i="29"/>
  <c r="K18" i="29"/>
  <c r="H21" i="28"/>
  <c r="H20" i="24"/>
  <c r="I12" i="15"/>
  <c r="H12" i="15"/>
  <c r="L3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<sst xmlns="http://schemas.openxmlformats.org/spreadsheetml/2006/main" count="20532" uniqueCount="2528">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</sst>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3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7" dataDxfId="1065" headerRowBorderDxfId="1066">
  <autoFilter ref="C4:AI308" xr:uid="{5AC71680-DE96-4D5C-A1F5-D9F97567B45C}">
    <filterColumn colId="9">
      <filters>
        <filter val="1"/>
      </filters>
    </filterColumn>
  </autoFilter>
  <tableColumns count="33">
    <tableColumn id="1" xr3:uid="{9EDAF894-8331-4743-94F4-7A2C61AEC0A1}" name="Fuse Registers" dataDxfId="1064"/>
    <tableColumn id="36" xr3:uid="{93DDF459-EEB2-44B5-8ACB-0F9B1835DA3A}" name="This fuse DW in CRC-16 or SEC_CRC-16?" dataDxfId="1063"/>
    <tableColumn id="2" xr3:uid="{56080C49-2132-4BBC-BD70-66605F446E4C}" name="Fuse name " dataDxfId="1062"/>
    <tableColumn id="30" xr3:uid="{BCE7ED6A-C51D-4638-9C64-0F0837DAC72E}" name="Usage (HW, FW,ROM,  RB)" dataDxfId="1061"/>
    <tableColumn id="3" xr3:uid="{82A3AB6F-2E1A-4461-9A3C-6FFC945FECF1}" name="Parameter" dataDxfId="1060"/>
    <tableColumn id="28" xr3:uid="{C108EEE1-7EC3-4EC5-921A-A7282B0850D8}" name="Deprecator (Deprecated_prj, New_prj)" dataDxfId="1059"/>
    <tableColumn id="4" xr3:uid="{BB2BCB78-F408-4B6B-921B-9C4173134BF7}" name="Attributes (show when attribute is TRUE)_x000a_     This column includes Block On Dbg (“BOD”), JTag RD (“JtagRD”), JTag WR (JtagWr”), IOSF-SB RD (“SBRd”), IOSF-SB WR (“SBWr”), Read For Error (“R4Err”), Lockout Valid ID Tag (“LockTag&quot;)" dataDxfId="1058"/>
    <tableColumn id="21" xr3:uid="{D7EDDA1C-9A33-4016-9C63-467315747559}" name="Default" dataDxfId="1057"/>
    <tableColumn id="20" xr3:uid="{38861B6B-B95F-422E-A032-993645580F06}" name="Category" dataDxfId="1056"/>
    <tableColumn id="5" xr3:uid="{3F162C8D-1B65-4512-AE9E-472563802795}" name="Group" dataDxfId="1055"/>
    <tableColumn id="6" xr3:uid="{DA79B23D-5FE0-43F6-829B-8D575A2A0C4E}" name="Bit Width" dataDxfId="1054"/>
    <tableColumn id="31" xr3:uid="{49A0585B-46EB-481C-9A2F-CF10416CBBEC}" name="GSK Addr_x000a_Base: 0x0F00B0000" dataDxfId="1053"/>
    <tableColumn id="7" xr3:uid="{511BA9F9-3C6B-4C63-866D-52DFBC8525D9}" name="Receiver Addr_x000a_({Addr per byte}.{bit start num})" dataDxfId="1052"/>
    <tableColumn id="18" xr3:uid="{87197C3F-A42F-4DDA-864A-968D83B48D5E}" name="Descriptions " dataDxfId="1051"/>
    <tableColumn id="11" xr3:uid="{2C3BC7C9-07FC-405D-8BC0-ED6E89154F90}" name="ADP-S_x000a_(Kaizen Sheet)" dataDxfId="1050"/>
    <tableColumn id="8" xr3:uid="{27226D23-4345-4FE7-A41C-5F515779B1C4}" name="MTL-M CSME _x000a_(Kaizen Sheet)" dataDxfId="1049"/>
    <tableColumn id="10" xr3:uid="{BF367567-B609-4EB6-BD3D-80CCCDD3DB11}" name="MTL-M ESE _x000a_(Kaizen Sheet)" dataDxfId="1048"/>
    <tableColumn id="14" xr3:uid="{EDC8F3D1-15DA-47B8-B419-42C2ECC31D0B}" name="MTP-PCH-S CSME" dataDxfId="1047"/>
    <tableColumn id="15" xr3:uid="{51424B1A-17A0-415B-A62E-161C9907ADD7}" name="MTP-PCH-S ESE" dataDxfId="1046"/>
    <tableColumn id="17" xr3:uid="{D0DEA104-7BF8-4527-AC3F-3B36CA6A520B}" name="MTL-SOC-S CSE (ZBB-ed)" dataDxfId="1045"/>
    <tableColumn id="16" xr3:uid="{3C0A934E-AC5E-4047-B641-7E684018856A}" name="MTL-SOC-S ESE (ZBB-ed)" dataDxfId="1044"/>
    <tableColumn id="22" xr3:uid="{06D8154B-4A39-45E2-9FE6-D860FF964ED3}" name="MTL-SOC-S ESE++" dataDxfId="1043"/>
    <tableColumn id="25" xr3:uid="{E605F94B-9624-4919-BDD6-32E7668D22F8}" name="Elasti CSC" dataDxfId="1042"/>
    <tableColumn id="24" xr3:uid="{D7D9443C-8A8B-4604-A120-9101A4A030AD}" name="Elasti GSC " dataDxfId="1041"/>
    <tableColumn id="27" xr3:uid="{F9FE8313-3D8E-4C48-99FE-57623D313E49}" name="LNL GSC" dataDxfId="1040"/>
    <tableColumn id="23" xr3:uid="{BDFC0B63-7EBE-4EA2-8777-5862008338BA}" name="LNL-SOC-M CSME (1)" dataDxfId="1039"/>
    <tableColumn id="26" xr3:uid="{538DF79E-54BC-4DC1-9F8F-CBB8389447F5}" name="LNL-SOC-M ESE (1)" dataDxfId="1038"/>
    <tableColumn id="32" xr3:uid="{A961D978-3FFA-4EDA-AFDE-DE05963A05BB}" name="LNL-SOC-M OSSE (1)" dataDxfId="1037"/>
    <tableColumn id="9" xr3:uid="{025D42BA-8D40-4BF5-A107-32DA8E79D40E}" name="Note" dataDxfId="1036"/>
    <tableColumn id="29" xr3:uid="{B6BF83CA-0F92-4400-B742-BA67624DFD90}" name="SFIP Feedback WW08'21 (for MTL-S/Elasti/LNL) Hadas/Eli/Ilan/Simcha/Yanai/Yonatan" dataDxfId="1035"/>
    <tableColumn id="12" xr3:uid="{B4A9B220-D9C2-414A-A890-9AF9449678C0}" name="MB Comment (8/31)" dataDxfId="1034"/>
    <tableColumn id="13" xr3:uid="{5BD9F532-FB37-48F7-8624-F84F895D40F2}" name="ELI Comment (8/31)" dataDxfId="1033"/>
    <tableColumn id="19" xr3:uid="{8A21F9C7-D960-4B70-90D2-F1220CE4D69C}" name="yanai (9/1)" dataDxfId="103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92" dataDxfId="590" headerRowBorderDxfId="591">
  <autoFilter ref="C4:AL308" xr:uid="{5AC71680-DE96-4D5C-A1F5-D9F97567B45C}"/>
  <tableColumns count="36">
    <tableColumn id="1" xr3:uid="{5AA34712-8DEE-4526-8004-A54072590A98}" name="Fuse Registers" dataDxfId="589"/>
    <tableColumn id="36" xr3:uid="{B59E65A5-B664-4450-A644-BCFAC5C3F60B}" name="This fuse DW in CRC-16 or SEC_CRC-16?" dataDxfId="588"/>
    <tableColumn id="2" xr3:uid="{C985E4B3-2BFB-412D-9F38-83D74A4C790A}" name="Fuse name " dataDxfId="587"/>
    <tableColumn id="30" xr3:uid="{5DD557C5-FBA6-43A4-AE7F-074AEFBBFA15}" name="Usage (HW, FW,ROM,  RB)" dataDxfId="586"/>
    <tableColumn id="3" xr3:uid="{25FF77FE-4477-404A-82A2-04B5576E3A15}" name="Parameter" dataDxfId="585"/>
    <tableColumn id="28" xr3:uid="{886CB09C-EE13-489A-8DD9-0647E580B089}" name="Deprecator (Deprecated_prj, New_prj)" dataDxfId="584"/>
    <tableColumn id="4" xr3:uid="{F3DBDE00-C859-44B9-8519-8B2F97A901B7}" name="Attributes (show when attribute is TRUE)_x000a_     This column includes Block On Dbg (“BOD”), JTag RD (“JtagRD”), JTag WR (JtagWr”), IOSF-SB RD (“SBRd”), IOSF-SB WR (“SBWr”), Read For Error (“R4Err”), Lockout Valid ID Tag (“LockTag&quot;)" dataDxfId="583"/>
    <tableColumn id="21" xr3:uid="{71197EC2-CA60-4FD6-98FC-BBE16DBF8DD2}" name="Default" dataDxfId="582"/>
    <tableColumn id="20" xr3:uid="{10E4E73D-EDB6-41B2-8AF0-A070D23CA4F3}" name="Category" dataDxfId="581"/>
    <tableColumn id="5" xr3:uid="{BC4A14C0-DA65-4701-B8B5-018ED9DBAEF8}" name="Group" dataDxfId="580"/>
    <tableColumn id="6" xr3:uid="{88408DE0-59C1-4DDA-AD4B-C126A2D9DC5A}" name="Bit Width" dataDxfId="579"/>
    <tableColumn id="31" xr3:uid="{3D2A61D6-2563-426D-B2FA-89365A62E897}" name="GSK Addr_x000a_Base: 0x0F00B0000" dataDxfId="578"/>
    <tableColumn id="7" xr3:uid="{4811D256-A50C-47C2-AB8A-88C6D742FF25}" name="Receiver Addr_x000a_({Addr per byte}.{bit start num})" dataDxfId="577"/>
    <tableColumn id="18" xr3:uid="{D99FB9DF-33BE-41D5-A052-75083AA1FF1E}" name="Descriptions " dataDxfId="576"/>
    <tableColumn id="11" xr3:uid="{9A7D2FDB-EA6D-4CC4-8D3D-2DBD0335644F}" name="ADP-S_x000a_(Kaizen Sheet)" dataDxfId="575"/>
    <tableColumn id="8" xr3:uid="{FB74AE86-7D8E-430B-BD16-A6F773553AB0}" name="MTL-M CSME _x000a_(Kaizen Sheet)" dataDxfId="574"/>
    <tableColumn id="10" xr3:uid="{B84EF941-ACAB-4FF9-B90B-273E7DF77C55}" name="MTL-M ESE _x000a_(Kaizen Sheet)" dataDxfId="573"/>
    <tableColumn id="14" xr3:uid="{21480017-BB20-41BB-8714-AC5C12977AF1}" name="MTP-PCH-S CSME" dataDxfId="572"/>
    <tableColumn id="15" xr3:uid="{7B5B70C0-6748-4A76-8B8B-F28B7ED4AD99}" name="MTP-PCH-S ESE" dataDxfId="571"/>
    <tableColumn id="17" xr3:uid="{9020F582-5003-48CD-98A1-83FC76450F6A}" name="MTL-SOC-S CSE (ZBB-ed)" dataDxfId="570"/>
    <tableColumn id="16" xr3:uid="{82EE4674-A5D5-477C-B55E-CA62C5E98D5C}" name="MTL-SOC-S ESE (ZBB-ed)" dataDxfId="569"/>
    <tableColumn id="22" xr3:uid="{413FD5D5-C2BA-4C0E-B878-7FA80D79BC48}" name="MTL-SOC-S ESE++" dataDxfId="568"/>
    <tableColumn id="25" xr3:uid="{6D73654E-F8A4-4B0B-B7AE-9F44670B5344}" name="Elasti CSC" dataDxfId="567"/>
    <tableColumn id="24" xr3:uid="{7C29A7ED-4125-4DB4-9134-8203F2DEA031}" name="Elasti GSC " dataDxfId="566"/>
    <tableColumn id="27" xr3:uid="{A472EA61-88E2-463F-A685-9B9AFDACBC04}" name="LNL GSC" dataDxfId="565"/>
    <tableColumn id="23" xr3:uid="{D79677F3-2FC8-4AE9-AEAF-23633A6B3CF6}" name="LNL-SOC-M CSME (1)" dataDxfId="564"/>
    <tableColumn id="33" xr3:uid="{0103C02A-CE17-4301-93CE-EA0A8111E535}" name="LNL-SOC-M CSME" dataDxfId="563">
      <calculatedColumnFormula>Table1332[[#This Row],[Default]]</calculatedColumnFormula>
    </tableColumn>
    <tableColumn id="26" xr3:uid="{D180F35C-0F58-40BA-936D-88C0D17BFB31}" name="LNL-SOC-M ESE (1)" dataDxfId="562"/>
    <tableColumn id="34" xr3:uid="{70A6ACB8-6455-44A0-976C-6617237192BF}" name="LNL-SOC-M ESE" dataDxfId="561"/>
    <tableColumn id="32" xr3:uid="{9F15064E-6BAA-4EE9-B21F-CBAF15C74552}" name="LNL-SOC-M OSSE (1)" dataDxfId="560"/>
    <tableColumn id="35" xr3:uid="{A5BC8369-1E0B-4711-8C9B-ACFFA4F6EBD0}" name="LNL-SOC-M OSSE" dataDxfId="559"/>
    <tableColumn id="9" xr3:uid="{DB54F70D-E0FC-45D0-BC86-B14B1D1567ED}" name="Note" dataDxfId="558"/>
    <tableColumn id="29" xr3:uid="{3DF73A77-7834-461D-8D2E-A51DA94DD10E}" name="SFIP Feedback WW08'21 (for MTL-S/Elasti/LNL) Hadas/Eli/Ilan/Simcha/Yanai/Yonatan" dataDxfId="557"/>
    <tableColumn id="12" xr3:uid="{8B21E9B3-1672-4C2B-AC7E-E99D0BD1F08F}" name="MB Comment (8/31)" dataDxfId="556"/>
    <tableColumn id="13" xr3:uid="{7D5B2A77-D399-41A8-8D9E-0049B94B5E69}" name="ELI Comment (8/31)" dataDxfId="555"/>
    <tableColumn id="19" xr3:uid="{1A2FD490-92E5-48FC-B517-50F83B7E50FF}" name="yanai (9/1)" dataDxfId="55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07" zoomScaleNormal="100" workbookViewId="0">
      <selection activeCell="D112" sqref="D112"/>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2146</v>
      </c>
    </row>
    <row r="86" spans="1:4" ht="43.2" x14ac:dyDescent="0.3">
      <c r="A86" s="7">
        <v>82</v>
      </c>
      <c r="B86" s="293">
        <v>44397</v>
      </c>
      <c r="C86" s="7" t="s">
        <v>2054</v>
      </c>
      <c r="D86" s="129" t="s">
        <v>2148</v>
      </c>
    </row>
    <row r="87" spans="1:4" ht="288" x14ac:dyDescent="0.3">
      <c r="A87" s="7">
        <v>83</v>
      </c>
      <c r="B87" s="293">
        <v>44406</v>
      </c>
      <c r="C87" s="7" t="s">
        <v>1432</v>
      </c>
      <c r="D87" s="129" t="s">
        <v>2348</v>
      </c>
    </row>
    <row r="88" spans="1:4" ht="129.6" x14ac:dyDescent="0.3">
      <c r="A88" s="7">
        <v>84</v>
      </c>
      <c r="B88" s="293">
        <v>44408</v>
      </c>
      <c r="C88" s="7" t="s">
        <v>1432</v>
      </c>
      <c r="D88" s="129" t="s">
        <v>2359</v>
      </c>
    </row>
    <row r="89" spans="1:4" ht="28.8" x14ac:dyDescent="0.3">
      <c r="A89" s="7">
        <v>85</v>
      </c>
      <c r="B89" s="293">
        <v>44411</v>
      </c>
      <c r="C89" s="7" t="s">
        <v>606</v>
      </c>
      <c r="D89" s="138" t="s">
        <v>2360</v>
      </c>
    </row>
    <row r="90" spans="1:4" ht="72" x14ac:dyDescent="0.3">
      <c r="A90" s="7">
        <v>86</v>
      </c>
      <c r="B90" s="293">
        <v>44416</v>
      </c>
      <c r="C90" s="7" t="s">
        <v>2054</v>
      </c>
      <c r="D90" s="129" t="s">
        <v>2362</v>
      </c>
    </row>
    <row r="91" spans="1:4" ht="57.6" x14ac:dyDescent="0.3">
      <c r="A91" s="7">
        <v>87</v>
      </c>
      <c r="B91" s="293">
        <v>44418</v>
      </c>
      <c r="C91" s="7" t="s">
        <v>2054</v>
      </c>
      <c r="D91" s="129" t="s">
        <v>2364</v>
      </c>
    </row>
    <row r="92" spans="1:4" ht="43.2" x14ac:dyDescent="0.3">
      <c r="A92" s="7">
        <v>88</v>
      </c>
      <c r="B92" s="293">
        <v>44418</v>
      </c>
      <c r="C92" s="7" t="s">
        <v>2054</v>
      </c>
      <c r="D92" s="129" t="s">
        <v>2365</v>
      </c>
    </row>
    <row r="93" spans="1:4" ht="187.2" x14ac:dyDescent="0.3">
      <c r="A93" s="7">
        <v>89</v>
      </c>
      <c r="B93" s="293">
        <v>44420</v>
      </c>
      <c r="C93" s="7" t="s">
        <v>2054</v>
      </c>
      <c r="D93" s="129" t="s">
        <v>2371</v>
      </c>
    </row>
    <row r="94" spans="1:4" ht="43.2" x14ac:dyDescent="0.3">
      <c r="A94" s="7">
        <v>90</v>
      </c>
      <c r="B94" s="293">
        <v>44428</v>
      </c>
      <c r="C94" s="7" t="s">
        <v>2054</v>
      </c>
      <c r="D94" s="129" t="s">
        <v>2374</v>
      </c>
    </row>
    <row r="95" spans="1:4" ht="100.8" x14ac:dyDescent="0.3">
      <c r="A95" s="7">
        <v>91</v>
      </c>
      <c r="B95" s="293">
        <v>44432</v>
      </c>
      <c r="C95" s="7" t="s">
        <v>2054</v>
      </c>
      <c r="D95" s="129" t="s">
        <v>2395</v>
      </c>
    </row>
    <row r="96" spans="1:4" ht="43.2" x14ac:dyDescent="0.3">
      <c r="A96" s="295">
        <v>92</v>
      </c>
      <c r="B96" s="453">
        <v>44447</v>
      </c>
      <c r="C96" s="295" t="s">
        <v>606</v>
      </c>
      <c r="D96" s="255" t="s">
        <v>2417</v>
      </c>
    </row>
    <row r="97" spans="1:4" ht="172.8" x14ac:dyDescent="0.3">
      <c r="A97" s="295">
        <v>93</v>
      </c>
      <c r="B97" s="453">
        <v>44447</v>
      </c>
      <c r="C97" s="295" t="s">
        <v>606</v>
      </c>
      <c r="D97" s="454" t="s">
        <v>2468</v>
      </c>
    </row>
    <row r="98" spans="1:4" ht="43.2" x14ac:dyDescent="0.3">
      <c r="A98" s="7">
        <v>94</v>
      </c>
      <c r="B98" s="293">
        <v>44448</v>
      </c>
      <c r="C98" s="7" t="s">
        <v>2054</v>
      </c>
      <c r="D98" s="129" t="s">
        <v>2420</v>
      </c>
    </row>
    <row r="99" spans="1:4" ht="28.8" x14ac:dyDescent="0.3">
      <c r="A99" s="7">
        <v>95</v>
      </c>
      <c r="B99" s="293">
        <v>44449</v>
      </c>
      <c r="C99" s="7" t="s">
        <v>2054</v>
      </c>
      <c r="D99" s="129" t="s">
        <v>2421</v>
      </c>
    </row>
    <row r="100" spans="1:4" ht="259.2" x14ac:dyDescent="0.3">
      <c r="A100" s="7">
        <v>96</v>
      </c>
      <c r="B100" s="293">
        <v>44451</v>
      </c>
      <c r="C100" s="7" t="s">
        <v>2054</v>
      </c>
      <c r="D100" s="129" t="s">
        <v>2444</v>
      </c>
    </row>
    <row r="101" spans="1:4" ht="28.8" x14ac:dyDescent="0.3">
      <c r="A101" s="7">
        <v>97</v>
      </c>
      <c r="B101" s="293">
        <v>44453</v>
      </c>
      <c r="C101" s="7" t="s">
        <v>2054</v>
      </c>
      <c r="D101" s="129" t="s">
        <v>2445</v>
      </c>
    </row>
    <row r="102" spans="1:4" ht="28.8" x14ac:dyDescent="0.3">
      <c r="A102" s="7">
        <v>98</v>
      </c>
      <c r="B102" s="293">
        <v>44453</v>
      </c>
      <c r="C102" s="7" t="s">
        <v>2054</v>
      </c>
      <c r="D102" s="129" t="s">
        <v>2451</v>
      </c>
    </row>
    <row r="103" spans="1:4" ht="28.8" x14ac:dyDescent="0.3">
      <c r="A103" s="7">
        <v>99</v>
      </c>
      <c r="B103" s="293">
        <v>44453</v>
      </c>
      <c r="C103" s="7" t="s">
        <v>2449</v>
      </c>
      <c r="D103" s="129" t="s">
        <v>2450</v>
      </c>
    </row>
    <row r="104" spans="1:4" ht="28.8" x14ac:dyDescent="0.3">
      <c r="A104" s="7">
        <v>100</v>
      </c>
      <c r="B104" s="293">
        <v>44454</v>
      </c>
      <c r="C104" s="7" t="s">
        <v>2054</v>
      </c>
      <c r="D104" s="129" t="s">
        <v>2452</v>
      </c>
    </row>
    <row r="105" spans="1:4" ht="86.4" x14ac:dyDescent="0.3">
      <c r="A105" s="7">
        <v>101</v>
      </c>
      <c r="B105" s="293">
        <v>44454</v>
      </c>
      <c r="C105" s="7" t="s">
        <v>2054</v>
      </c>
      <c r="D105" s="129" t="s">
        <v>2457</v>
      </c>
    </row>
    <row r="106" spans="1:4" ht="100.8" x14ac:dyDescent="0.3">
      <c r="A106" s="7">
        <v>102</v>
      </c>
      <c r="B106" s="293">
        <v>44458</v>
      </c>
      <c r="C106" s="7" t="s">
        <v>2054</v>
      </c>
      <c r="D106" s="129" t="s">
        <v>2464</v>
      </c>
    </row>
    <row r="107" spans="1:4" x14ac:dyDescent="0.3">
      <c r="A107" s="295">
        <v>103</v>
      </c>
      <c r="B107" s="453">
        <v>44459</v>
      </c>
      <c r="C107" s="295" t="s">
        <v>606</v>
      </c>
      <c r="D107" s="315" t="s">
        <v>2469</v>
      </c>
    </row>
    <row r="108" spans="1:4" ht="43.2" x14ac:dyDescent="0.3">
      <c r="A108" s="7">
        <v>104</v>
      </c>
      <c r="B108" s="293">
        <v>44460</v>
      </c>
      <c r="C108" s="7" t="s">
        <v>2054</v>
      </c>
      <c r="D108" s="129" t="s">
        <v>2470</v>
      </c>
    </row>
    <row r="109" spans="1:4" x14ac:dyDescent="0.3">
      <c r="A109" s="7">
        <v>104</v>
      </c>
      <c r="B109" s="293">
        <v>44461</v>
      </c>
      <c r="C109" s="7" t="s">
        <v>2054</v>
      </c>
      <c r="D109" s="129" t="s">
        <v>2471</v>
      </c>
    </row>
    <row r="110" spans="1:4" ht="57.6" x14ac:dyDescent="0.3">
      <c r="A110" s="7">
        <v>104</v>
      </c>
      <c r="B110" s="293">
        <v>44463</v>
      </c>
      <c r="C110" s="7" t="s">
        <v>2054</v>
      </c>
      <c r="D110" s="129" t="s">
        <v>2477</v>
      </c>
    </row>
    <row r="111" spans="1:4" ht="115.2" x14ac:dyDescent="0.3">
      <c r="A111" s="7">
        <v>105</v>
      </c>
      <c r="B111" s="293">
        <v>44464</v>
      </c>
      <c r="C111" s="7" t="s">
        <v>2054</v>
      </c>
      <c r="D111" s="129" t="s">
        <v>2526</v>
      </c>
    </row>
    <row r="112" spans="1:4" ht="115.2" x14ac:dyDescent="0.3">
      <c r="A112" s="295">
        <v>106</v>
      </c>
      <c r="B112" s="453">
        <v>44466</v>
      </c>
      <c r="C112" s="295" t="s">
        <v>606</v>
      </c>
      <c r="D112" s="315" t="s">
        <v>2527</v>
      </c>
    </row>
    <row r="140" spans="4:5" x14ac:dyDescent="0.3">
      <c r="D140" s="322"/>
    </row>
    <row r="141" spans="4:5" x14ac:dyDescent="0.3">
      <c r="D141" s="322"/>
    </row>
    <row r="143" spans="4:5" x14ac:dyDescent="0.3">
      <c r="D143" s="336"/>
      <c r="E143" s="322"/>
    </row>
    <row r="144" spans="4:5" x14ac:dyDescent="0.3">
      <c r="D144" s="336"/>
      <c r="E144" s="322"/>
    </row>
    <row r="145" spans="4:5" x14ac:dyDescent="0.3">
      <c r="D145" s="336"/>
      <c r="E145" s="322"/>
    </row>
    <row r="146" spans="4:5" x14ac:dyDescent="0.3">
      <c r="D146" s="336"/>
      <c r="E146" s="322"/>
    </row>
  </sheetData>
  <conditionalFormatting sqref="D143">
    <cfRule type="cellIs" dxfId="3" priority="4" operator="equal">
      <formula>0</formula>
    </cfRule>
  </conditionalFormatting>
  <conditionalFormatting sqref="D144">
    <cfRule type="cellIs" dxfId="2" priority="3" operator="equal">
      <formula>0</formula>
    </cfRule>
  </conditionalFormatting>
  <conditionalFormatting sqref="D145">
    <cfRule type="cellIs" dxfId="1" priority="2" operator="equal">
      <formula>0</formula>
    </cfRule>
  </conditionalFormatting>
  <conditionalFormatting sqref="D146">
    <cfRule type="cellIs" dxfId="0"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6" t="s">
        <v>1823</v>
      </c>
      <c r="D18" s="468" t="s">
        <v>1856</v>
      </c>
      <c r="E18" s="352" t="s">
        <v>1828</v>
      </c>
      <c r="W18" s="356"/>
    </row>
    <row r="19" spans="3:27" s="259" customFormat="1" ht="15" customHeight="1" thickBot="1" x14ac:dyDescent="0.35">
      <c r="C19" s="467"/>
      <c r="D19" s="469"/>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zoomScaleNormal="100" workbookViewId="0">
      <pane ySplit="6" topLeftCell="A140" activePane="bottomLeft" state="frozen"/>
      <selection activeCell="R1" sqref="R1"/>
      <selection pane="bottomLeft" activeCell="P155" sqref="P155"/>
    </sheetView>
  </sheetViews>
  <sheetFormatPr defaultColWidth="8.88671875" defaultRowHeight="14.4" x14ac:dyDescent="0.3"/>
  <cols>
    <col min="1" max="1" width="46"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3">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3">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3">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3">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3">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3">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3">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2" customHeight="1" x14ac:dyDescent="0.3">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2" customHeight="1" x14ac:dyDescent="0.3">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3">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3">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3">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3">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3">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3">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3">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3">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2" customHeight="1" x14ac:dyDescent="0.3">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2" customHeight="1" x14ac:dyDescent="0.3">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2" customHeight="1" x14ac:dyDescent="0.3">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2" customHeight="1" x14ac:dyDescent="0.3">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2" customHeight="1" x14ac:dyDescent="0.3">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3">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3">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3">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3">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3">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3">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3">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3">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3">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3">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3">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3">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2" customHeight="1" x14ac:dyDescent="0.3">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2" customHeight="1" x14ac:dyDescent="0.3">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2" customHeight="1" x14ac:dyDescent="0.3">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2" customHeight="1" x14ac:dyDescent="0.3">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2" customHeight="1" x14ac:dyDescent="0.3">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2" customHeight="1" x14ac:dyDescent="0.3">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2" customHeight="1" x14ac:dyDescent="0.3">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2" customHeight="1" x14ac:dyDescent="0.3">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2" customHeight="1" x14ac:dyDescent="0.3">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2" customHeight="1" x14ac:dyDescent="0.3">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2" customHeight="1" x14ac:dyDescent="0.3">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2" customHeight="1" x14ac:dyDescent="0.3">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2" customHeight="1" x14ac:dyDescent="0.3">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2" customHeight="1" x14ac:dyDescent="0.3">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3">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2" customHeight="1" x14ac:dyDescent="0.3">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2" customHeight="1" x14ac:dyDescent="0.3">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2" customHeight="1" x14ac:dyDescent="0.3">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2" customHeight="1" x14ac:dyDescent="0.3">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3">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3">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16</v>
      </c>
      <c r="T114" s="16">
        <v>1</v>
      </c>
      <c r="U114" s="16">
        <v>0</v>
      </c>
      <c r="V114" s="16">
        <v>0</v>
      </c>
      <c r="W114" s="16"/>
      <c r="X114" s="16"/>
      <c r="Y114" s="16"/>
      <c r="Z114" s="16"/>
      <c r="AA114" s="16"/>
      <c r="AB114" s="16"/>
      <c r="AC114" s="16"/>
      <c r="AD114" s="16"/>
      <c r="AE114" s="16"/>
      <c r="AF114" s="16"/>
      <c r="AG114" s="138" t="s">
        <v>1447</v>
      </c>
    </row>
    <row r="115" spans="1:33" ht="13.5" customHeight="1" x14ac:dyDescent="0.3">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2" customHeight="1" x14ac:dyDescent="0.3">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3">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3">
      <c r="A119" s="388" t="s">
        <v>2062</v>
      </c>
    </row>
    <row r="120" spans="1:33" ht="13.2" customHeight="1" x14ac:dyDescent="0.3">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3">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3">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3">
      <c r="A123" s="317" t="s">
        <v>2066</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1379</v>
      </c>
      <c r="T123" s="16" t="s">
        <v>1250</v>
      </c>
      <c r="U123" s="16" t="s">
        <v>1250</v>
      </c>
      <c r="V123" s="16" t="s">
        <v>1250</v>
      </c>
      <c r="W123" s="16"/>
      <c r="X123" s="16"/>
      <c r="Y123" s="16"/>
      <c r="Z123" s="16"/>
      <c r="AA123" s="16"/>
      <c r="AB123" s="16"/>
      <c r="AC123" s="16"/>
      <c r="AD123" s="16"/>
      <c r="AE123" s="16"/>
    </row>
    <row r="124" spans="1:33" ht="13.5" customHeight="1" x14ac:dyDescent="0.3">
      <c r="A124" s="239" t="s">
        <v>2375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57" t="s">
        <v>1525</v>
      </c>
      <c r="R124" s="238" t="s">
        <v>1379</v>
      </c>
      <c r="S124" s="238" t="s">
        <v>1379</v>
      </c>
      <c r="T124" s="16" t="s">
        <v>1250</v>
      </c>
      <c r="U124" s="16" t="s">
        <v>1250</v>
      </c>
      <c r="V124" s="16" t="s">
        <v>1250</v>
      </c>
      <c r="W124" s="16"/>
      <c r="X124" s="16"/>
      <c r="Y124" s="16"/>
      <c r="Z124" s="16"/>
      <c r="AA124" s="16"/>
      <c r="AB124" s="16"/>
      <c r="AC124" s="16"/>
      <c r="AD124" s="16"/>
      <c r="AE124" s="16"/>
    </row>
    <row r="126" spans="1:33" ht="15.6" x14ac:dyDescent="0.3">
      <c r="A126" s="253" t="s">
        <v>1745</v>
      </c>
    </row>
    <row r="127" spans="1:33" ht="15.6" x14ac:dyDescent="0.3">
      <c r="A127" s="343" t="s">
        <v>1756</v>
      </c>
      <c r="B127" s="16"/>
      <c r="C127" s="16"/>
      <c r="D127" s="16"/>
      <c r="E127" s="333">
        <v>1</v>
      </c>
      <c r="F127" s="333">
        <v>1</v>
      </c>
      <c r="G127" s="333">
        <v>1</v>
      </c>
      <c r="H127" s="333">
        <v>1</v>
      </c>
      <c r="I127" s="333">
        <v>1</v>
      </c>
      <c r="J127" s="333">
        <v>1</v>
      </c>
      <c r="K127" s="333">
        <v>1</v>
      </c>
      <c r="L127" s="333">
        <v>1</v>
      </c>
      <c r="M127" s="333">
        <v>1</v>
      </c>
      <c r="N127" s="333">
        <v>1</v>
      </c>
      <c r="O127" s="333">
        <v>1</v>
      </c>
      <c r="P127" s="333">
        <v>1</v>
      </c>
      <c r="Q127" s="333">
        <v>1</v>
      </c>
      <c r="R127" s="333">
        <v>1</v>
      </c>
      <c r="S127" s="333">
        <v>1</v>
      </c>
      <c r="T127" s="333">
        <v>1</v>
      </c>
      <c r="U127" s="333">
        <v>1</v>
      </c>
      <c r="V127" s="333">
        <v>1</v>
      </c>
      <c r="W127" s="16"/>
      <c r="X127" s="16"/>
      <c r="Y127" s="16"/>
      <c r="Z127" s="16"/>
      <c r="AA127" s="16"/>
      <c r="AB127" s="16"/>
      <c r="AC127" s="16"/>
      <c r="AD127" s="16"/>
      <c r="AE127" s="16"/>
      <c r="AF127" s="16"/>
      <c r="AG127" s="138" t="s">
        <v>1760</v>
      </c>
    </row>
    <row r="128" spans="1:33" ht="28.8" x14ac:dyDescent="0.3">
      <c r="A128" s="63" t="s">
        <v>1757</v>
      </c>
      <c r="B128" s="16"/>
      <c r="C128" s="16"/>
      <c r="D128" s="16"/>
      <c r="E128" s="7">
        <v>0</v>
      </c>
      <c r="F128" s="7">
        <v>0</v>
      </c>
      <c r="G128" s="7">
        <v>0</v>
      </c>
      <c r="H128" s="7">
        <v>0</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1750</v>
      </c>
    </row>
    <row r="129" spans="1:33" ht="28.8" x14ac:dyDescent="0.3">
      <c r="A129" s="63" t="s">
        <v>1758</v>
      </c>
      <c r="B129" s="16"/>
      <c r="C129" s="16"/>
      <c r="D129" s="16"/>
      <c r="E129" s="7">
        <v>0</v>
      </c>
      <c r="F129" s="7">
        <v>0</v>
      </c>
      <c r="G129" s="7">
        <v>0</v>
      </c>
      <c r="H129" s="7">
        <v>0</v>
      </c>
      <c r="I129" s="333">
        <v>1</v>
      </c>
      <c r="J129" s="333">
        <v>1</v>
      </c>
      <c r="K129" s="333">
        <v>1</v>
      </c>
      <c r="L129" s="333">
        <v>1</v>
      </c>
      <c r="M129" s="333">
        <v>1</v>
      </c>
      <c r="N129" s="7">
        <v>0</v>
      </c>
      <c r="O129" s="7">
        <v>0</v>
      </c>
      <c r="P129" s="333">
        <v>1</v>
      </c>
      <c r="Q129" s="333">
        <v>1</v>
      </c>
      <c r="R129" s="333">
        <v>1</v>
      </c>
      <c r="S129" s="333">
        <v>1</v>
      </c>
      <c r="T129" s="7">
        <v>1</v>
      </c>
      <c r="U129" s="7">
        <v>1</v>
      </c>
      <c r="V129" s="7">
        <v>1</v>
      </c>
      <c r="W129" s="16"/>
      <c r="X129" s="16"/>
      <c r="Y129" s="16"/>
      <c r="Z129" s="16"/>
      <c r="AA129" s="16"/>
      <c r="AB129" s="16"/>
      <c r="AC129" s="16"/>
      <c r="AD129" s="16"/>
      <c r="AE129" s="16"/>
      <c r="AF129" s="16"/>
      <c r="AG129" s="138" t="s">
        <v>1751</v>
      </c>
    </row>
    <row r="130" spans="1:33" x14ac:dyDescent="0.3">
      <c r="A130" s="63" t="s">
        <v>1759</v>
      </c>
      <c r="B130" s="16"/>
      <c r="C130" s="16"/>
      <c r="D130" s="16"/>
      <c r="E130" s="7">
        <v>0</v>
      </c>
      <c r="F130" s="7">
        <v>0</v>
      </c>
      <c r="G130" s="7">
        <v>0</v>
      </c>
      <c r="H130" s="7">
        <v>0</v>
      </c>
      <c r="I130" s="7">
        <v>0</v>
      </c>
      <c r="J130" s="7">
        <v>0</v>
      </c>
      <c r="K130" s="7">
        <v>0</v>
      </c>
      <c r="L130" s="7">
        <v>0</v>
      </c>
      <c r="M130" s="7">
        <v>0</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1761</v>
      </c>
    </row>
    <row r="131" spans="1:33" x14ac:dyDescent="0.3">
      <c r="A131" s="57" t="s">
        <v>2096</v>
      </c>
      <c r="B131" s="16"/>
      <c r="C131" s="16"/>
      <c r="D131" s="16"/>
      <c r="E131" s="333">
        <v>0</v>
      </c>
      <c r="F131" s="333">
        <v>0</v>
      </c>
      <c r="G131" s="333">
        <v>0</v>
      </c>
      <c r="H131" s="333">
        <v>0</v>
      </c>
      <c r="I131" s="333">
        <v>0</v>
      </c>
      <c r="J131" s="333">
        <v>0</v>
      </c>
      <c r="K131" s="333">
        <v>0</v>
      </c>
      <c r="L131" s="333">
        <v>0</v>
      </c>
      <c r="M131" s="333">
        <v>0</v>
      </c>
      <c r="N131" s="333">
        <v>0</v>
      </c>
      <c r="O131" s="333">
        <v>0</v>
      </c>
      <c r="P131" s="333">
        <v>0</v>
      </c>
      <c r="Q131" s="7">
        <v>1</v>
      </c>
      <c r="R131" s="7">
        <v>1</v>
      </c>
      <c r="S131" s="7">
        <v>1</v>
      </c>
      <c r="T131" s="7">
        <v>1</v>
      </c>
      <c r="U131" s="7">
        <v>1</v>
      </c>
      <c r="V131" s="7">
        <v>1</v>
      </c>
      <c r="W131" s="16"/>
      <c r="X131" s="16"/>
      <c r="Y131" s="16"/>
      <c r="Z131" s="16"/>
      <c r="AA131" s="16"/>
      <c r="AB131" s="16"/>
      <c r="AC131" s="16"/>
      <c r="AD131" s="16"/>
      <c r="AE131" s="16"/>
      <c r="AF131" s="16"/>
      <c r="AG131" s="138" t="s">
        <v>2097</v>
      </c>
    </row>
    <row r="132" spans="1:33" customFormat="1" x14ac:dyDescent="0.3">
      <c r="A132" s="386" t="s">
        <v>1763</v>
      </c>
      <c r="E132" s="333">
        <v>0</v>
      </c>
      <c r="F132" s="333">
        <v>0</v>
      </c>
      <c r="G132" s="333">
        <v>0</v>
      </c>
      <c r="H132" s="386">
        <v>1</v>
      </c>
      <c r="I132" s="386">
        <v>1</v>
      </c>
      <c r="J132" s="386">
        <v>1</v>
      </c>
      <c r="K132" s="386">
        <v>1</v>
      </c>
      <c r="L132" s="386">
        <v>1</v>
      </c>
      <c r="M132" s="386">
        <v>1</v>
      </c>
      <c r="N132" s="386">
        <v>1</v>
      </c>
      <c r="O132" s="386">
        <v>1</v>
      </c>
      <c r="P132" s="386">
        <v>1</v>
      </c>
      <c r="Q132" s="386">
        <v>1</v>
      </c>
      <c r="R132" s="386">
        <v>1</v>
      </c>
      <c r="S132" s="386">
        <v>1</v>
      </c>
      <c r="T132" s="386">
        <v>1</v>
      </c>
      <c r="U132" s="386">
        <v>1</v>
      </c>
      <c r="V132" s="386">
        <v>1</v>
      </c>
      <c r="AG132" s="138" t="s">
        <v>2041</v>
      </c>
    </row>
    <row r="133" spans="1:33" x14ac:dyDescent="0.3">
      <c r="A133" s="16" t="s">
        <v>1754</v>
      </c>
      <c r="B133" s="16"/>
      <c r="C133" s="16"/>
      <c r="D133" s="16"/>
      <c r="E133" s="333">
        <v>0</v>
      </c>
      <c r="F133" s="333">
        <v>0</v>
      </c>
      <c r="G133" s="333">
        <v>0</v>
      </c>
      <c r="H133" s="333">
        <v>0</v>
      </c>
      <c r="I133" s="333">
        <v>0</v>
      </c>
      <c r="J133" s="333">
        <v>0</v>
      </c>
      <c r="K133" s="333">
        <v>0</v>
      </c>
      <c r="L133" s="333">
        <v>0</v>
      </c>
      <c r="M133" s="333">
        <v>0</v>
      </c>
      <c r="N133" s="7">
        <v>1</v>
      </c>
      <c r="O133" s="7">
        <v>1</v>
      </c>
      <c r="P133" s="7">
        <v>1</v>
      </c>
      <c r="Q133" s="7">
        <v>1</v>
      </c>
      <c r="R133" s="7">
        <v>1</v>
      </c>
      <c r="S133" s="7">
        <v>1</v>
      </c>
      <c r="T133" s="7">
        <v>1</v>
      </c>
      <c r="U133" s="7">
        <v>1</v>
      </c>
      <c r="V133" s="7">
        <v>1</v>
      </c>
      <c r="W133" s="16"/>
      <c r="X133" s="16"/>
      <c r="Y133" s="16"/>
      <c r="Z133" s="16"/>
      <c r="AA133" s="16"/>
      <c r="AB133" s="16"/>
      <c r="AC133" s="16"/>
      <c r="AD133" s="16"/>
      <c r="AE133" s="16"/>
      <c r="AF133" s="16"/>
      <c r="AG133" s="138" t="s">
        <v>1762</v>
      </c>
    </row>
    <row r="134" spans="1:33" x14ac:dyDescent="0.3">
      <c r="A134" s="16" t="s">
        <v>1755</v>
      </c>
      <c r="B134" s="16"/>
      <c r="C134" s="16"/>
      <c r="D134" s="16"/>
      <c r="E134" s="333">
        <v>0</v>
      </c>
      <c r="F134" s="333">
        <v>0</v>
      </c>
      <c r="G134" s="333">
        <v>0</v>
      </c>
      <c r="H134" s="333">
        <v>0</v>
      </c>
      <c r="I134" s="333">
        <v>0</v>
      </c>
      <c r="J134" s="333">
        <v>0</v>
      </c>
      <c r="K134" s="333">
        <v>0</v>
      </c>
      <c r="L134" s="333">
        <v>0</v>
      </c>
      <c r="M134" s="333">
        <v>0</v>
      </c>
      <c r="N134" s="333">
        <v>0</v>
      </c>
      <c r="O134" s="333">
        <v>0</v>
      </c>
      <c r="P134" s="7">
        <v>1</v>
      </c>
      <c r="Q134" s="7">
        <v>1</v>
      </c>
      <c r="R134" s="7">
        <v>1</v>
      </c>
      <c r="S134" s="7">
        <v>1</v>
      </c>
      <c r="T134" s="7">
        <v>1</v>
      </c>
      <c r="U134" s="7">
        <v>1</v>
      </c>
      <c r="V134" s="7">
        <v>1</v>
      </c>
      <c r="W134" s="16"/>
      <c r="X134" s="16"/>
      <c r="Y134" s="16"/>
      <c r="Z134" s="16"/>
      <c r="AA134" s="16"/>
      <c r="AB134" s="16"/>
      <c r="AC134" s="16"/>
      <c r="AD134" s="16"/>
      <c r="AE134" s="16"/>
      <c r="AF134" s="16"/>
      <c r="AG134" s="138" t="s">
        <v>1761</v>
      </c>
    </row>
    <row r="135" spans="1:33" x14ac:dyDescent="0.3">
      <c r="A135" s="57" t="s">
        <v>2094</v>
      </c>
      <c r="B135" s="16"/>
      <c r="C135" s="16"/>
      <c r="D135" s="16"/>
      <c r="E135" s="333">
        <v>0</v>
      </c>
      <c r="F135" s="333">
        <v>0</v>
      </c>
      <c r="G135" s="333">
        <v>0</v>
      </c>
      <c r="H135" s="333">
        <v>0</v>
      </c>
      <c r="I135" s="333">
        <v>0</v>
      </c>
      <c r="J135" s="333">
        <v>0</v>
      </c>
      <c r="K135" s="333">
        <v>0</v>
      </c>
      <c r="L135" s="333">
        <v>0</v>
      </c>
      <c r="M135" s="333">
        <v>0</v>
      </c>
      <c r="N135" s="333">
        <v>0</v>
      </c>
      <c r="O135" s="333">
        <v>0</v>
      </c>
      <c r="P135" s="333">
        <v>0</v>
      </c>
      <c r="Q135" s="7">
        <v>1</v>
      </c>
      <c r="R135" s="7">
        <v>1</v>
      </c>
      <c r="S135" s="7">
        <v>1</v>
      </c>
      <c r="T135" s="7">
        <v>1</v>
      </c>
      <c r="U135" s="7">
        <v>1</v>
      </c>
      <c r="V135" s="7">
        <v>1</v>
      </c>
      <c r="W135" s="16"/>
      <c r="X135" s="16"/>
      <c r="Y135" s="16"/>
      <c r="Z135" s="16"/>
      <c r="AA135" s="16"/>
      <c r="AB135" s="16"/>
      <c r="AC135" s="16"/>
      <c r="AD135" s="16"/>
      <c r="AE135" s="16"/>
      <c r="AF135" s="16"/>
      <c r="AG135" s="138" t="s">
        <v>2095</v>
      </c>
    </row>
    <row r="137" spans="1:33" ht="15.6" x14ac:dyDescent="0.3">
      <c r="A137" s="253" t="s">
        <v>1177</v>
      </c>
    </row>
    <row r="138" spans="1:33" ht="13.5" customHeight="1" x14ac:dyDescent="0.3">
      <c r="A138" s="239" t="s">
        <v>70</v>
      </c>
      <c r="B138" s="16">
        <v>1</v>
      </c>
      <c r="C138" s="16">
        <v>1</v>
      </c>
      <c r="D138" s="16">
        <v>1</v>
      </c>
      <c r="E138" s="16">
        <v>0</v>
      </c>
      <c r="F138" s="16">
        <v>1</v>
      </c>
      <c r="G138" s="16">
        <v>0</v>
      </c>
      <c r="H138" s="16">
        <v>0</v>
      </c>
      <c r="I138" s="16">
        <v>0</v>
      </c>
      <c r="J138" s="16">
        <v>1</v>
      </c>
      <c r="K138" s="16">
        <v>0</v>
      </c>
      <c r="L138" s="16">
        <v>1</v>
      </c>
      <c r="M138" s="16">
        <v>0</v>
      </c>
      <c r="N138" s="63">
        <v>0</v>
      </c>
      <c r="O138" s="16">
        <v>0</v>
      </c>
      <c r="P138" s="16">
        <v>0</v>
      </c>
      <c r="Q138" s="57">
        <v>1</v>
      </c>
      <c r="R138" s="57">
        <v>1</v>
      </c>
      <c r="S138" s="57">
        <v>1</v>
      </c>
      <c r="T138" s="7">
        <v>0</v>
      </c>
      <c r="U138" s="7">
        <v>0</v>
      </c>
      <c r="V138" s="7">
        <v>0</v>
      </c>
      <c r="W138" s="16"/>
      <c r="X138" s="16"/>
      <c r="Y138" s="16"/>
      <c r="Z138" s="16"/>
      <c r="AA138" s="16"/>
      <c r="AB138" s="16"/>
      <c r="AC138" s="16"/>
      <c r="AD138" s="16"/>
      <c r="AE138" s="16"/>
      <c r="AF138" s="16"/>
      <c r="AG138" s="138" t="s">
        <v>817</v>
      </c>
    </row>
    <row r="139" spans="1:33" ht="13.5" customHeight="1" x14ac:dyDescent="0.3">
      <c r="A139" s="254" t="s">
        <v>1178</v>
      </c>
      <c r="B139" s="63">
        <v>1</v>
      </c>
      <c r="C139" s="63">
        <v>1</v>
      </c>
      <c r="D139" s="63">
        <v>1</v>
      </c>
      <c r="E139" s="63">
        <v>0</v>
      </c>
      <c r="F139" s="63">
        <v>0</v>
      </c>
      <c r="G139" s="63">
        <v>0</v>
      </c>
      <c r="H139" s="63">
        <v>0</v>
      </c>
      <c r="I139" s="63">
        <v>0</v>
      </c>
      <c r="J139" s="63">
        <v>0</v>
      </c>
      <c r="K139" s="63">
        <v>0</v>
      </c>
      <c r="L139" s="63">
        <v>1</v>
      </c>
      <c r="M139" s="63">
        <v>0</v>
      </c>
      <c r="N139" s="63">
        <v>0</v>
      </c>
      <c r="O139" s="16">
        <v>0</v>
      </c>
      <c r="P139" s="16">
        <v>0</v>
      </c>
      <c r="Q139" s="57">
        <v>1</v>
      </c>
      <c r="R139" s="57">
        <v>1</v>
      </c>
      <c r="S139" s="57">
        <v>0</v>
      </c>
      <c r="T139" s="7">
        <v>0</v>
      </c>
      <c r="U139" s="7">
        <v>0</v>
      </c>
      <c r="V139" s="7">
        <v>0</v>
      </c>
      <c r="W139" s="16"/>
      <c r="X139" s="16"/>
      <c r="Y139" s="16"/>
      <c r="Z139" s="16"/>
      <c r="AA139" s="16"/>
      <c r="AB139" s="16"/>
      <c r="AC139" s="16"/>
      <c r="AD139" s="16"/>
      <c r="AE139" s="16"/>
      <c r="AF139" s="16"/>
      <c r="AG139" s="138" t="s">
        <v>1179</v>
      </c>
    </row>
    <row r="140" spans="1:33" ht="13.5" customHeight="1" x14ac:dyDescent="0.3">
      <c r="A140" s="40" t="s">
        <v>2447</v>
      </c>
      <c r="B140" s="16">
        <v>1</v>
      </c>
      <c r="C140" s="16">
        <v>1</v>
      </c>
      <c r="D140" s="16">
        <v>1</v>
      </c>
      <c r="E140" s="16">
        <v>0</v>
      </c>
      <c r="F140" s="16">
        <v>1</v>
      </c>
      <c r="G140" s="16">
        <v>1</v>
      </c>
      <c r="H140" s="16">
        <v>1</v>
      </c>
      <c r="I140" s="16">
        <v>1</v>
      </c>
      <c r="J140" s="16">
        <v>1</v>
      </c>
      <c r="K140" s="16">
        <v>0</v>
      </c>
      <c r="L140" s="16">
        <v>0</v>
      </c>
      <c r="M140" s="16">
        <v>0</v>
      </c>
      <c r="N140" s="16">
        <v>1</v>
      </c>
      <c r="O140" s="16">
        <v>1</v>
      </c>
      <c r="P140" s="16">
        <v>1</v>
      </c>
      <c r="Q140" s="57">
        <v>1</v>
      </c>
      <c r="R140" s="16">
        <v>0</v>
      </c>
      <c r="S140" s="16">
        <v>0</v>
      </c>
      <c r="T140" s="16">
        <v>1</v>
      </c>
      <c r="U140" s="16">
        <v>1</v>
      </c>
      <c r="V140" s="16">
        <v>1</v>
      </c>
      <c r="W140" s="16"/>
      <c r="X140" s="16"/>
      <c r="Y140" s="16"/>
      <c r="Z140" s="16"/>
      <c r="AA140" s="16"/>
      <c r="AB140" s="16"/>
      <c r="AC140" s="16"/>
      <c r="AD140" s="16"/>
      <c r="AE140" s="16"/>
      <c r="AF140" s="16"/>
      <c r="AG140" s="138" t="s">
        <v>818</v>
      </c>
    </row>
    <row r="141" spans="1:33" ht="13.5" customHeight="1" x14ac:dyDescent="0.3">
      <c r="A141" s="40" t="s">
        <v>394</v>
      </c>
      <c r="B141" s="16">
        <v>13</v>
      </c>
      <c r="C141" s="16">
        <v>15</v>
      </c>
      <c r="D141" s="16">
        <v>15</v>
      </c>
      <c r="E141" s="16">
        <v>13</v>
      </c>
      <c r="F141" s="57">
        <v>4</v>
      </c>
      <c r="G141" s="16">
        <v>5</v>
      </c>
      <c r="H141" s="16">
        <v>5</v>
      </c>
      <c r="I141" s="16">
        <v>15</v>
      </c>
      <c r="J141" s="16">
        <v>5</v>
      </c>
      <c r="K141" s="16">
        <v>7</v>
      </c>
      <c r="L141" s="16">
        <v>5</v>
      </c>
      <c r="M141" s="16">
        <v>7</v>
      </c>
      <c r="N141" s="16">
        <v>12</v>
      </c>
      <c r="O141" s="16">
        <v>5</v>
      </c>
      <c r="P141" s="57">
        <v>4</v>
      </c>
      <c r="Q141" s="16">
        <v>13</v>
      </c>
      <c r="R141" s="57">
        <v>7</v>
      </c>
      <c r="S141" s="57">
        <v>5</v>
      </c>
      <c r="T141" s="16">
        <v>12</v>
      </c>
      <c r="U141" s="57">
        <v>4</v>
      </c>
      <c r="V141" s="63">
        <v>4</v>
      </c>
      <c r="W141" s="16"/>
      <c r="X141" s="16"/>
      <c r="Y141" s="16"/>
      <c r="Z141" s="16"/>
      <c r="AA141" s="16"/>
      <c r="AB141" s="16"/>
      <c r="AC141" s="16"/>
      <c r="AD141" s="16"/>
      <c r="AE141" s="16"/>
      <c r="AF141" s="16"/>
      <c r="AG141" s="138" t="s">
        <v>2361</v>
      </c>
    </row>
    <row r="142" spans="1:33" ht="13.5" customHeight="1" x14ac:dyDescent="0.3">
      <c r="A142" s="42" t="s">
        <v>241</v>
      </c>
      <c r="B142" s="16">
        <v>0</v>
      </c>
      <c r="C142" s="16">
        <v>1</v>
      </c>
      <c r="D142" s="16">
        <v>1</v>
      </c>
      <c r="E142" s="16">
        <v>0</v>
      </c>
      <c r="F142" s="16">
        <v>0</v>
      </c>
      <c r="G142" s="16">
        <v>0</v>
      </c>
      <c r="H142" s="16">
        <v>0</v>
      </c>
      <c r="I142" s="57">
        <v>1</v>
      </c>
      <c r="J142" s="16">
        <v>0</v>
      </c>
      <c r="K142" s="63">
        <v>1</v>
      </c>
      <c r="L142" s="63">
        <v>0</v>
      </c>
      <c r="M142" s="63">
        <v>1</v>
      </c>
      <c r="N142" s="16">
        <v>0</v>
      </c>
      <c r="O142" s="16">
        <v>0</v>
      </c>
      <c r="P142" s="16">
        <v>0</v>
      </c>
      <c r="Q142" s="16">
        <v>1</v>
      </c>
      <c r="R142" s="16">
        <v>0</v>
      </c>
      <c r="S142" s="16">
        <v>0</v>
      </c>
      <c r="T142" s="16">
        <v>0</v>
      </c>
      <c r="U142" s="16">
        <v>0</v>
      </c>
      <c r="V142" s="16">
        <v>0</v>
      </c>
      <c r="W142" s="16"/>
      <c r="X142" s="16"/>
      <c r="Y142" s="16"/>
      <c r="Z142" s="16"/>
      <c r="AA142" s="16"/>
      <c r="AB142" s="16"/>
      <c r="AC142" s="16"/>
      <c r="AD142" s="16"/>
      <c r="AE142" s="16"/>
      <c r="AF142" s="16"/>
      <c r="AG142" s="16" t="s">
        <v>849</v>
      </c>
    </row>
    <row r="143" spans="1:33" ht="13.5" customHeight="1" x14ac:dyDescent="0.3">
      <c r="A143" s="239" t="s">
        <v>1151</v>
      </c>
      <c r="B143" s="16">
        <v>0</v>
      </c>
      <c r="C143" s="16">
        <v>0</v>
      </c>
      <c r="D143" s="16">
        <v>0</v>
      </c>
      <c r="E143" s="16">
        <v>1</v>
      </c>
      <c r="F143" s="16">
        <v>0</v>
      </c>
      <c r="G143" s="16">
        <v>0</v>
      </c>
      <c r="H143" s="16">
        <v>0</v>
      </c>
      <c r="I143" s="16">
        <v>1</v>
      </c>
      <c r="J143" s="57">
        <v>0</v>
      </c>
      <c r="K143" s="57">
        <v>0</v>
      </c>
      <c r="L143" s="57">
        <v>0</v>
      </c>
      <c r="M143" s="57">
        <v>0</v>
      </c>
      <c r="N143" s="16">
        <v>0</v>
      </c>
      <c r="O143" s="16">
        <v>0</v>
      </c>
      <c r="P143" s="16">
        <v>0</v>
      </c>
      <c r="Q143" s="57">
        <v>0</v>
      </c>
      <c r="R143" s="16">
        <v>0</v>
      </c>
      <c r="S143" s="16">
        <v>0</v>
      </c>
      <c r="T143" s="16">
        <v>0</v>
      </c>
      <c r="U143" s="16">
        <v>0</v>
      </c>
      <c r="V143" s="16">
        <v>0</v>
      </c>
      <c r="W143" s="16"/>
      <c r="X143" s="16"/>
      <c r="Y143" s="16"/>
      <c r="Z143" s="16"/>
      <c r="AA143" s="16"/>
      <c r="AB143" s="16"/>
      <c r="AC143" s="16"/>
      <c r="AD143" s="16"/>
      <c r="AE143" s="16"/>
      <c r="AF143" s="16"/>
      <c r="AG143" s="138" t="s">
        <v>1152</v>
      </c>
    </row>
    <row r="144" spans="1:33" ht="13.5" customHeight="1" x14ac:dyDescent="0.3">
      <c r="A144" s="125" t="s">
        <v>536</v>
      </c>
      <c r="B144" s="16">
        <v>0</v>
      </c>
      <c r="C144" s="16">
        <v>0</v>
      </c>
      <c r="D144" s="16">
        <v>0</v>
      </c>
      <c r="E144" s="16">
        <v>0</v>
      </c>
      <c r="F144" s="16">
        <v>0</v>
      </c>
      <c r="G144" s="16">
        <v>1</v>
      </c>
      <c r="H144" s="16">
        <v>1</v>
      </c>
      <c r="I144" s="16">
        <v>0</v>
      </c>
      <c r="J144" s="16">
        <v>0</v>
      </c>
      <c r="K144" s="16">
        <v>0</v>
      </c>
      <c r="L144" s="16">
        <v>0</v>
      </c>
      <c r="M144" s="16">
        <v>0</v>
      </c>
      <c r="N144" s="16">
        <v>0</v>
      </c>
      <c r="O144" s="16">
        <v>1</v>
      </c>
      <c r="P144" s="16">
        <v>1</v>
      </c>
      <c r="Q144" s="16">
        <v>0</v>
      </c>
      <c r="R144" s="16">
        <v>0</v>
      </c>
      <c r="S144" s="16">
        <v>0</v>
      </c>
      <c r="T144" s="16">
        <v>0</v>
      </c>
      <c r="U144" s="16">
        <v>1</v>
      </c>
      <c r="V144" s="16">
        <v>0</v>
      </c>
      <c r="W144" s="16"/>
      <c r="X144" s="16"/>
      <c r="Y144" s="16"/>
      <c r="Z144" s="16"/>
      <c r="AA144" s="16"/>
      <c r="AB144" s="16"/>
      <c r="AC144" s="16"/>
      <c r="AD144" s="16"/>
      <c r="AE144" s="16"/>
      <c r="AF144" s="16"/>
      <c r="AG144" s="138" t="s">
        <v>820</v>
      </c>
    </row>
    <row r="145" spans="1:33" ht="13.5" customHeight="1" x14ac:dyDescent="0.3">
      <c r="A145" s="239" t="s">
        <v>827</v>
      </c>
      <c r="B145" s="16">
        <v>0</v>
      </c>
      <c r="C145" s="16">
        <v>0</v>
      </c>
      <c r="D145" s="16">
        <v>0</v>
      </c>
      <c r="E145" s="16">
        <v>0</v>
      </c>
      <c r="F145" s="16">
        <v>0</v>
      </c>
      <c r="G145" s="16">
        <v>0</v>
      </c>
      <c r="H145" s="16">
        <v>0</v>
      </c>
      <c r="I145" s="16">
        <v>0</v>
      </c>
      <c r="J145" s="16">
        <v>0</v>
      </c>
      <c r="K145" s="16">
        <v>0</v>
      </c>
      <c r="L145" s="16">
        <v>0</v>
      </c>
      <c r="M145" s="16">
        <v>0</v>
      </c>
      <c r="N145" s="63">
        <v>0</v>
      </c>
      <c r="O145" s="63">
        <v>0</v>
      </c>
      <c r="P145" s="63">
        <v>0</v>
      </c>
      <c r="Q145" s="16">
        <v>0</v>
      </c>
      <c r="R145" s="16">
        <v>0</v>
      </c>
      <c r="S145" s="16">
        <v>0</v>
      </c>
      <c r="T145" s="7">
        <v>0</v>
      </c>
      <c r="U145" s="7">
        <v>0</v>
      </c>
      <c r="V145" s="7">
        <v>0</v>
      </c>
      <c r="W145" s="16"/>
      <c r="X145" s="16"/>
      <c r="Y145" s="16"/>
      <c r="Z145" s="16"/>
      <c r="AA145" s="16"/>
      <c r="AB145" s="16"/>
      <c r="AC145" s="16"/>
      <c r="AD145" s="16"/>
      <c r="AE145" s="16"/>
      <c r="AF145" s="16"/>
      <c r="AG145" s="138" t="s">
        <v>826</v>
      </c>
    </row>
    <row r="146" spans="1:33" ht="13.5" customHeight="1" x14ac:dyDescent="0.3">
      <c r="A146" s="317" t="s">
        <v>1546</v>
      </c>
      <c r="B146" s="292">
        <v>0</v>
      </c>
      <c r="C146" s="292">
        <v>0</v>
      </c>
      <c r="D146" s="292">
        <v>0</v>
      </c>
      <c r="E146" s="292">
        <v>0</v>
      </c>
      <c r="F146" s="292">
        <v>0</v>
      </c>
      <c r="G146" s="292">
        <v>0</v>
      </c>
      <c r="H146" s="292">
        <v>0</v>
      </c>
      <c r="I146" s="292">
        <v>0</v>
      </c>
      <c r="J146" s="292">
        <v>0</v>
      </c>
      <c r="K146" s="292">
        <v>0</v>
      </c>
      <c r="L146" s="292">
        <v>0</v>
      </c>
      <c r="M146" s="292">
        <v>0</v>
      </c>
      <c r="N146" s="292">
        <v>0</v>
      </c>
      <c r="O146" s="292">
        <v>0</v>
      </c>
      <c r="P146" s="57">
        <v>1</v>
      </c>
      <c r="Q146" s="57">
        <v>1</v>
      </c>
      <c r="R146" s="57">
        <v>1</v>
      </c>
      <c r="S146" s="57">
        <v>1</v>
      </c>
      <c r="T146" s="238">
        <v>1</v>
      </c>
      <c r="U146" s="238">
        <v>1</v>
      </c>
      <c r="V146" s="254">
        <v>1</v>
      </c>
      <c r="W146" s="16"/>
      <c r="X146" s="16"/>
      <c r="Y146" s="16"/>
      <c r="Z146" s="16"/>
      <c r="AA146" s="16"/>
      <c r="AB146" s="16"/>
      <c r="AC146" s="16"/>
      <c r="AD146" s="16"/>
      <c r="AE146" s="16"/>
      <c r="AF146" s="16"/>
      <c r="AG146" s="138" t="s">
        <v>1643</v>
      </c>
    </row>
    <row r="147" spans="1:33" ht="13.5" customHeight="1" x14ac:dyDescent="0.3">
      <c r="A147" s="239" t="s">
        <v>2454</v>
      </c>
      <c r="B147" s="292"/>
      <c r="C147" s="292"/>
      <c r="D147" s="292"/>
      <c r="E147" s="292">
        <v>0</v>
      </c>
      <c r="F147" s="292">
        <v>0</v>
      </c>
      <c r="G147" s="292">
        <v>0</v>
      </c>
      <c r="H147" s="292">
        <v>0</v>
      </c>
      <c r="I147" s="292">
        <v>0</v>
      </c>
      <c r="J147" s="292">
        <v>0</v>
      </c>
      <c r="K147" s="292">
        <v>0</v>
      </c>
      <c r="L147" s="292">
        <v>0</v>
      </c>
      <c r="M147" s="292">
        <v>0</v>
      </c>
      <c r="N147" s="292">
        <v>0</v>
      </c>
      <c r="O147" s="292">
        <v>0</v>
      </c>
      <c r="P147" s="57">
        <v>1</v>
      </c>
      <c r="Q147" s="57">
        <v>1</v>
      </c>
      <c r="R147" s="57">
        <v>1</v>
      </c>
      <c r="S147" s="57">
        <v>1</v>
      </c>
      <c r="T147" s="238">
        <v>1</v>
      </c>
      <c r="U147" s="238">
        <v>1</v>
      </c>
      <c r="V147" s="254">
        <v>1</v>
      </c>
      <c r="W147" s="16"/>
      <c r="X147" s="16"/>
      <c r="Y147" s="16"/>
      <c r="Z147" s="16"/>
      <c r="AA147" s="16"/>
      <c r="AB147" s="16"/>
      <c r="AC147" s="16"/>
      <c r="AD147" s="16"/>
      <c r="AE147" s="16"/>
      <c r="AF147" s="16"/>
      <c r="AG147" s="138" t="s">
        <v>2455</v>
      </c>
    </row>
    <row r="148" spans="1:33" ht="13.5" customHeight="1" x14ac:dyDescent="0.3">
      <c r="A148" s="125" t="s">
        <v>214</v>
      </c>
      <c r="B148" s="16">
        <v>0</v>
      </c>
      <c r="C148" s="16">
        <v>0</v>
      </c>
      <c r="D148" s="16">
        <v>0</v>
      </c>
      <c r="E148" s="16">
        <v>0</v>
      </c>
      <c r="F148" s="16">
        <v>0</v>
      </c>
      <c r="G148" s="16">
        <v>0</v>
      </c>
      <c r="H148" s="16">
        <v>0</v>
      </c>
      <c r="I148" s="16">
        <v>0</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138" t="s">
        <v>821</v>
      </c>
    </row>
    <row r="149" spans="1:33" ht="13.5" customHeight="1" x14ac:dyDescent="0.3">
      <c r="A149" s="300" t="s">
        <v>1449</v>
      </c>
      <c r="B149" s="301">
        <v>0</v>
      </c>
      <c r="C149" s="301">
        <v>0</v>
      </c>
      <c r="D149" s="301">
        <v>0</v>
      </c>
      <c r="E149" s="301">
        <v>0</v>
      </c>
      <c r="F149" s="301">
        <v>0</v>
      </c>
      <c r="G149" s="301">
        <v>0</v>
      </c>
      <c r="H149" s="7">
        <v>0</v>
      </c>
      <c r="I149" s="7">
        <v>0</v>
      </c>
      <c r="J149" s="7">
        <v>0</v>
      </c>
      <c r="K149" s="7">
        <v>0</v>
      </c>
      <c r="L149" s="7">
        <v>0</v>
      </c>
      <c r="M149" s="7">
        <v>0</v>
      </c>
      <c r="N149" s="7">
        <v>0</v>
      </c>
      <c r="O149" s="7">
        <v>0</v>
      </c>
      <c r="P149" s="7">
        <v>0</v>
      </c>
      <c r="Q149" s="16">
        <v>0</v>
      </c>
      <c r="R149" s="16">
        <v>0</v>
      </c>
      <c r="S149" s="16">
        <v>0</v>
      </c>
      <c r="T149" s="7">
        <v>0</v>
      </c>
      <c r="U149" s="7">
        <v>0</v>
      </c>
      <c r="V149" s="7">
        <v>0</v>
      </c>
      <c r="W149" s="16"/>
      <c r="X149" s="16"/>
      <c r="Y149" s="16"/>
      <c r="Z149" s="16"/>
      <c r="AA149" s="16"/>
      <c r="AB149" s="16"/>
      <c r="AC149" s="16"/>
      <c r="AD149" s="16"/>
      <c r="AE149" s="16"/>
      <c r="AF149" s="16"/>
      <c r="AG149" s="138" t="s">
        <v>1450</v>
      </c>
    </row>
    <row r="150" spans="1:33" ht="13.5" customHeight="1" x14ac:dyDescent="0.3">
      <c r="A150" s="63" t="s">
        <v>1180</v>
      </c>
      <c r="B150" s="16">
        <v>1</v>
      </c>
      <c r="C150" s="16">
        <v>1</v>
      </c>
      <c r="D150" s="16">
        <v>1</v>
      </c>
      <c r="E150" s="16">
        <v>1</v>
      </c>
      <c r="F150" s="16">
        <v>1</v>
      </c>
      <c r="G150" s="16">
        <v>1</v>
      </c>
      <c r="H150" s="16">
        <v>1</v>
      </c>
      <c r="I150" s="16">
        <v>0</v>
      </c>
      <c r="J150" s="16">
        <v>0</v>
      </c>
      <c r="K150" s="16">
        <v>0</v>
      </c>
      <c r="L150" s="16">
        <v>0</v>
      </c>
      <c r="M150" s="16">
        <v>0</v>
      </c>
      <c r="N150" s="63">
        <v>0</v>
      </c>
      <c r="O150" s="63">
        <v>0</v>
      </c>
      <c r="P150" s="63">
        <v>0</v>
      </c>
      <c r="Q150" s="16">
        <v>0</v>
      </c>
      <c r="R150" s="16">
        <v>0</v>
      </c>
      <c r="S150" s="16">
        <v>0</v>
      </c>
      <c r="T150" s="7">
        <v>0</v>
      </c>
      <c r="U150" s="7">
        <v>0</v>
      </c>
      <c r="V150" s="7">
        <v>0</v>
      </c>
      <c r="W150" s="16"/>
      <c r="X150" s="16"/>
      <c r="Y150" s="16"/>
      <c r="Z150" s="16"/>
      <c r="AA150" s="16"/>
      <c r="AB150" s="16"/>
      <c r="AC150" s="16"/>
      <c r="AD150" s="16"/>
      <c r="AE150" s="16"/>
      <c r="AF150" s="16"/>
      <c r="AG150" s="16" t="s">
        <v>1570</v>
      </c>
    </row>
    <row r="151" spans="1:33" ht="13.5" customHeight="1" x14ac:dyDescent="0.3">
      <c r="A151" s="40" t="s">
        <v>360</v>
      </c>
      <c r="B151" s="16">
        <v>0</v>
      </c>
      <c r="C151" s="16">
        <v>0</v>
      </c>
      <c r="D151" s="16">
        <v>0</v>
      </c>
      <c r="E151" s="16">
        <v>0</v>
      </c>
      <c r="F151" s="16">
        <v>0</v>
      </c>
      <c r="G151" s="16">
        <v>0</v>
      </c>
      <c r="H151" s="16">
        <v>0</v>
      </c>
      <c r="I151" s="16">
        <v>0</v>
      </c>
      <c r="J151" s="16">
        <v>0</v>
      </c>
      <c r="K151" s="16">
        <v>0</v>
      </c>
      <c r="L151" s="16">
        <v>0</v>
      </c>
      <c r="M151" s="16">
        <v>0</v>
      </c>
      <c r="N151" s="16">
        <v>0</v>
      </c>
      <c r="O151" s="16">
        <v>0</v>
      </c>
      <c r="P151" s="16">
        <v>0</v>
      </c>
      <c r="Q151" s="16">
        <v>0</v>
      </c>
      <c r="R151" s="16">
        <v>0</v>
      </c>
      <c r="S151" s="16">
        <v>0</v>
      </c>
      <c r="T151" s="16">
        <v>0</v>
      </c>
      <c r="U151" s="16">
        <v>0</v>
      </c>
      <c r="V151" s="16">
        <v>0</v>
      </c>
      <c r="W151" s="16"/>
      <c r="X151" s="16"/>
      <c r="Y151" s="16"/>
      <c r="Z151" s="16"/>
      <c r="AA151" s="16"/>
      <c r="AB151" s="16"/>
      <c r="AC151" s="16"/>
      <c r="AD151" s="16"/>
      <c r="AE151" s="16"/>
      <c r="AF151" s="16"/>
      <c r="AG151" s="138" t="s">
        <v>822</v>
      </c>
    </row>
    <row r="152" spans="1:33" ht="13.5" customHeight="1" x14ac:dyDescent="0.3">
      <c r="A152" s="63" t="s">
        <v>1181</v>
      </c>
      <c r="B152" s="16">
        <v>1</v>
      </c>
      <c r="C152" s="16">
        <v>0</v>
      </c>
      <c r="D152" s="16">
        <v>0</v>
      </c>
      <c r="E152" s="16">
        <v>1</v>
      </c>
      <c r="F152" s="16">
        <v>1</v>
      </c>
      <c r="G152" s="16">
        <v>1</v>
      </c>
      <c r="H152" s="16">
        <v>1</v>
      </c>
      <c r="I152" s="16">
        <v>1</v>
      </c>
      <c r="J152" s="16">
        <v>1</v>
      </c>
      <c r="K152" s="16">
        <v>1</v>
      </c>
      <c r="L152" s="16">
        <v>1</v>
      </c>
      <c r="M152" s="16">
        <v>1</v>
      </c>
      <c r="N152" s="63">
        <v>1</v>
      </c>
      <c r="O152" s="63">
        <v>1</v>
      </c>
      <c r="P152" s="63">
        <v>1</v>
      </c>
      <c r="Q152" s="16">
        <v>1</v>
      </c>
      <c r="R152" s="16">
        <v>1</v>
      </c>
      <c r="S152" s="16">
        <v>1</v>
      </c>
      <c r="T152" s="7">
        <v>1</v>
      </c>
      <c r="U152" s="7">
        <v>1</v>
      </c>
      <c r="V152" s="7">
        <v>1</v>
      </c>
      <c r="W152" s="16"/>
      <c r="X152" s="16"/>
      <c r="Y152" s="16"/>
      <c r="Z152" s="16"/>
      <c r="AA152" s="16"/>
      <c r="AB152" s="16"/>
      <c r="AC152" s="16"/>
      <c r="AD152" s="16"/>
      <c r="AE152" s="16"/>
      <c r="AF152" s="16"/>
      <c r="AG152" s="138" t="s">
        <v>815</v>
      </c>
    </row>
    <row r="153" spans="1:33" ht="13.5" customHeight="1" x14ac:dyDescent="0.3">
      <c r="A153" s="40" t="s">
        <v>1682</v>
      </c>
      <c r="B153" s="16"/>
      <c r="C153" s="16"/>
      <c r="D153" s="16"/>
      <c r="E153" s="292">
        <v>0</v>
      </c>
      <c r="F153" s="292">
        <v>0</v>
      </c>
      <c r="G153" s="292">
        <v>0</v>
      </c>
      <c r="H153" s="292">
        <v>0</v>
      </c>
      <c r="I153" s="292">
        <v>0</v>
      </c>
      <c r="J153" s="292">
        <v>0</v>
      </c>
      <c r="K153" s="292">
        <v>0</v>
      </c>
      <c r="L153" s="292">
        <v>0</v>
      </c>
      <c r="M153" s="292">
        <v>0</v>
      </c>
      <c r="N153" s="292">
        <v>0</v>
      </c>
      <c r="O153" s="292">
        <v>0</v>
      </c>
      <c r="P153" s="7">
        <v>48</v>
      </c>
      <c r="Q153" s="57">
        <v>48</v>
      </c>
      <c r="R153" s="57">
        <v>48</v>
      </c>
      <c r="S153" s="57">
        <v>48</v>
      </c>
      <c r="T153" s="382">
        <v>48</v>
      </c>
      <c r="U153" s="382">
        <v>48</v>
      </c>
      <c r="V153" s="254">
        <v>48</v>
      </c>
      <c r="W153" s="16"/>
      <c r="X153" s="16"/>
      <c r="Y153" s="16"/>
      <c r="Z153" s="16"/>
      <c r="AA153" s="16"/>
      <c r="AB153" s="16"/>
      <c r="AC153" s="16"/>
      <c r="AD153" s="16"/>
      <c r="AE153" s="16"/>
      <c r="AF153" s="16"/>
      <c r="AG153" s="138" t="s">
        <v>1683</v>
      </c>
    </row>
    <row r="154" spans="1:33" ht="13.5" customHeight="1" x14ac:dyDescent="0.3">
      <c r="A154" s="63" t="s">
        <v>1182</v>
      </c>
      <c r="B154" s="16">
        <v>0</v>
      </c>
      <c r="C154" s="16">
        <v>0</v>
      </c>
      <c r="D154" s="16">
        <v>0</v>
      </c>
      <c r="E154" s="16">
        <v>0</v>
      </c>
      <c r="F154" s="16">
        <v>0</v>
      </c>
      <c r="G154" s="16">
        <v>0</v>
      </c>
      <c r="H154" s="16">
        <v>0</v>
      </c>
      <c r="I154" s="16">
        <v>0</v>
      </c>
      <c r="J154" s="16">
        <v>0</v>
      </c>
      <c r="K154" s="16">
        <v>0</v>
      </c>
      <c r="L154" s="16">
        <v>0</v>
      </c>
      <c r="M154" s="16">
        <v>0</v>
      </c>
      <c r="N154" s="16">
        <v>0</v>
      </c>
      <c r="O154" s="16">
        <v>0</v>
      </c>
      <c r="P154" s="16">
        <v>0</v>
      </c>
      <c r="Q154" s="16">
        <v>0</v>
      </c>
      <c r="R154" s="16">
        <v>0</v>
      </c>
      <c r="S154" s="16">
        <v>0</v>
      </c>
      <c r="T154" s="16">
        <v>0</v>
      </c>
      <c r="U154" s="16">
        <v>0</v>
      </c>
      <c r="V154" s="16">
        <v>0</v>
      </c>
      <c r="W154" s="16"/>
      <c r="X154" s="16"/>
      <c r="Y154" s="16"/>
      <c r="Z154" s="16"/>
      <c r="AA154" s="16"/>
      <c r="AB154" s="16"/>
      <c r="AC154" s="16"/>
      <c r="AD154" s="16"/>
      <c r="AE154" s="16"/>
      <c r="AF154" s="16"/>
      <c r="AG154" s="138" t="s">
        <v>816</v>
      </c>
    </row>
    <row r="155" spans="1:33" ht="13.5" customHeight="1" x14ac:dyDescent="0.3">
      <c r="A155" s="40" t="s">
        <v>390</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823</v>
      </c>
    </row>
    <row r="156" spans="1:33" ht="13.5" customHeight="1" x14ac:dyDescent="0.3">
      <c r="A156" s="40" t="s">
        <v>205</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824</v>
      </c>
    </row>
    <row r="157" spans="1:33" ht="13.5" customHeight="1" x14ac:dyDescent="0.3">
      <c r="A157" s="40" t="s">
        <v>253</v>
      </c>
      <c r="B157" s="16">
        <v>1</v>
      </c>
      <c r="C157" s="16">
        <v>1</v>
      </c>
      <c r="D157" s="16">
        <v>1</v>
      </c>
      <c r="E157" s="16">
        <v>1</v>
      </c>
      <c r="F157" s="16">
        <v>1</v>
      </c>
      <c r="G157" s="16">
        <v>0</v>
      </c>
      <c r="H157" s="16">
        <v>0</v>
      </c>
      <c r="I157" s="16">
        <v>1</v>
      </c>
      <c r="J157" s="16">
        <v>1</v>
      </c>
      <c r="K157" s="16">
        <v>1</v>
      </c>
      <c r="L157" s="16">
        <v>1</v>
      </c>
      <c r="M157" s="16">
        <v>1</v>
      </c>
      <c r="N157" s="16">
        <v>0</v>
      </c>
      <c r="O157" s="16">
        <v>0</v>
      </c>
      <c r="P157" s="16">
        <v>0</v>
      </c>
      <c r="Q157" s="16">
        <v>1</v>
      </c>
      <c r="R157" s="16">
        <v>1</v>
      </c>
      <c r="S157" s="16">
        <v>1</v>
      </c>
      <c r="T157" s="16">
        <v>0</v>
      </c>
      <c r="U157" s="16">
        <v>0</v>
      </c>
      <c r="V157" s="16">
        <v>0</v>
      </c>
      <c r="W157" s="16"/>
      <c r="X157" s="16"/>
      <c r="Y157" s="16"/>
      <c r="Z157" s="16"/>
      <c r="AA157" s="16"/>
      <c r="AB157" s="16"/>
      <c r="AC157" s="16"/>
      <c r="AD157" s="16"/>
      <c r="AE157" s="16"/>
      <c r="AF157" s="16"/>
      <c r="AG157" s="138" t="s">
        <v>825</v>
      </c>
    </row>
    <row r="158" spans="1:33" ht="13.5" customHeight="1" x14ac:dyDescent="0.3">
      <c r="A158" s="254" t="s">
        <v>2403</v>
      </c>
      <c r="B158" s="16"/>
      <c r="C158" s="16"/>
      <c r="D158" s="16"/>
      <c r="E158" s="195"/>
      <c r="F158" s="195"/>
      <c r="G158" s="195"/>
      <c r="H158" s="195"/>
      <c r="I158" s="195"/>
      <c r="J158" s="195"/>
      <c r="K158" s="195"/>
      <c r="L158" s="195"/>
      <c r="M158" s="195"/>
      <c r="N158" s="195"/>
      <c r="O158" s="195"/>
      <c r="P158" s="16">
        <v>0</v>
      </c>
      <c r="Q158" s="16">
        <v>0</v>
      </c>
      <c r="R158" s="16">
        <v>0</v>
      </c>
      <c r="S158" s="57">
        <v>1</v>
      </c>
      <c r="T158" s="16">
        <v>0</v>
      </c>
      <c r="U158" s="16">
        <v>0</v>
      </c>
      <c r="V158" s="16">
        <v>0</v>
      </c>
      <c r="W158" s="16"/>
      <c r="X158" s="16"/>
      <c r="Y158" s="16"/>
      <c r="Z158" s="16"/>
      <c r="AA158" s="16"/>
      <c r="AB158" s="16"/>
      <c r="AC158" s="16"/>
      <c r="AD158" s="16"/>
      <c r="AE158" s="16"/>
      <c r="AF158" s="16"/>
      <c r="AG158" s="138"/>
    </row>
    <row r="159" spans="1:33" ht="13.5" customHeight="1" x14ac:dyDescent="0.3">
      <c r="A159" s="239" t="s">
        <v>1489</v>
      </c>
      <c r="B159" s="7">
        <v>0</v>
      </c>
      <c r="C159" s="7">
        <v>0</v>
      </c>
      <c r="D159" s="7">
        <v>0</v>
      </c>
      <c r="E159" s="7">
        <v>0</v>
      </c>
      <c r="F159" s="7">
        <v>0</v>
      </c>
      <c r="G159" s="7">
        <v>0</v>
      </c>
      <c r="H159" s="7">
        <v>0</v>
      </c>
      <c r="I159" s="7">
        <v>0</v>
      </c>
      <c r="J159" s="7">
        <v>0</v>
      </c>
      <c r="K159" s="7">
        <v>0</v>
      </c>
      <c r="L159" s="7">
        <v>0</v>
      </c>
      <c r="M159" s="7">
        <v>0</v>
      </c>
      <c r="N159" s="7">
        <v>1</v>
      </c>
      <c r="O159" s="7">
        <v>1</v>
      </c>
      <c r="P159" s="7">
        <v>1</v>
      </c>
      <c r="Q159" s="57">
        <v>1</v>
      </c>
      <c r="R159" s="57">
        <v>1</v>
      </c>
      <c r="S159" s="57">
        <v>1</v>
      </c>
      <c r="T159" s="7">
        <v>1</v>
      </c>
      <c r="U159" s="7">
        <v>1</v>
      </c>
      <c r="V159" s="63">
        <v>0</v>
      </c>
      <c r="W159" s="16"/>
      <c r="X159" s="16"/>
      <c r="Y159" s="16"/>
      <c r="Z159" s="16"/>
      <c r="AA159" s="16"/>
      <c r="AB159" s="16"/>
      <c r="AC159" s="16"/>
      <c r="AD159" s="16"/>
      <c r="AE159" s="16"/>
      <c r="AF159" s="16"/>
      <c r="AG159" s="138" t="s">
        <v>2036</v>
      </c>
    </row>
    <row r="160" spans="1:33" ht="13.5" customHeight="1" x14ac:dyDescent="0.3">
      <c r="A160" s="16" t="s">
        <v>1490</v>
      </c>
      <c r="B160" s="16">
        <v>0</v>
      </c>
      <c r="C160" s="16">
        <v>1</v>
      </c>
      <c r="D160" s="16">
        <v>0</v>
      </c>
      <c r="E160" s="16">
        <v>0</v>
      </c>
      <c r="F160" s="16">
        <v>0</v>
      </c>
      <c r="G160" s="16">
        <v>0</v>
      </c>
      <c r="H160" s="16">
        <v>0</v>
      </c>
      <c r="I160" s="16">
        <v>1</v>
      </c>
      <c r="J160" s="16">
        <v>0</v>
      </c>
      <c r="K160" s="16">
        <v>0</v>
      </c>
      <c r="L160" s="16">
        <v>0</v>
      </c>
      <c r="M160" s="16">
        <v>0</v>
      </c>
      <c r="N160" s="16">
        <v>0</v>
      </c>
      <c r="O160" s="16">
        <v>0</v>
      </c>
      <c r="P160" s="16">
        <v>0</v>
      </c>
      <c r="Q160" s="16">
        <v>0</v>
      </c>
      <c r="R160" s="16">
        <v>0</v>
      </c>
      <c r="S160" s="16">
        <v>0</v>
      </c>
      <c r="T160" s="16">
        <v>0</v>
      </c>
      <c r="U160" s="16">
        <v>0</v>
      </c>
      <c r="V160" s="16">
        <v>0</v>
      </c>
      <c r="W160" s="16"/>
      <c r="X160" s="16"/>
      <c r="Y160" s="16"/>
      <c r="Z160" s="16"/>
      <c r="AA160" s="16"/>
      <c r="AB160" s="16"/>
      <c r="AC160" s="16"/>
      <c r="AD160" s="16"/>
      <c r="AE160" s="16"/>
      <c r="AF160" s="16"/>
      <c r="AG160" s="315" t="s">
        <v>2038</v>
      </c>
    </row>
    <row r="161" spans="1:33" ht="13.5"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7">
        <v>0</v>
      </c>
      <c r="Q161" s="16">
        <v>0</v>
      </c>
      <c r="R161" s="57">
        <v>1</v>
      </c>
      <c r="S161" s="57">
        <v>0</v>
      </c>
      <c r="T161" s="238">
        <v>1</v>
      </c>
      <c r="U161" s="16">
        <v>0</v>
      </c>
      <c r="V161" s="238">
        <v>0</v>
      </c>
      <c r="W161" s="16"/>
      <c r="X161" s="16"/>
      <c r="Y161" s="16"/>
      <c r="Z161" s="16"/>
      <c r="AA161" s="16"/>
      <c r="AB161" s="16"/>
      <c r="AC161" s="16"/>
      <c r="AD161" s="16"/>
      <c r="AE161" s="16"/>
      <c r="AF161" s="16"/>
      <c r="AG161" s="129" t="s">
        <v>1536</v>
      </c>
    </row>
    <row r="162" spans="1:33" ht="13.5" customHeight="1" x14ac:dyDescent="0.3">
      <c r="A162" s="40" t="s">
        <v>1680</v>
      </c>
      <c r="B162" s="7"/>
      <c r="C162" s="7"/>
      <c r="D162" s="7"/>
      <c r="E162" s="292">
        <v>0</v>
      </c>
      <c r="F162" s="292">
        <v>0</v>
      </c>
      <c r="G162" s="292">
        <v>0</v>
      </c>
      <c r="H162" s="292">
        <v>0</v>
      </c>
      <c r="I162" s="292">
        <v>0</v>
      </c>
      <c r="J162" s="292">
        <v>0</v>
      </c>
      <c r="K162" s="292">
        <v>0</v>
      </c>
      <c r="L162" s="292">
        <v>0</v>
      </c>
      <c r="M162" s="292">
        <v>0</v>
      </c>
      <c r="N162" s="292">
        <v>0</v>
      </c>
      <c r="O162" s="292">
        <v>0</v>
      </c>
      <c r="P162" s="7">
        <v>0</v>
      </c>
      <c r="Q162" s="254">
        <v>0</v>
      </c>
      <c r="R162" s="254">
        <v>0</v>
      </c>
      <c r="S162" s="57">
        <v>0</v>
      </c>
      <c r="T162" s="254">
        <v>0</v>
      </c>
      <c r="U162" s="254">
        <v>0</v>
      </c>
      <c r="V162" s="254">
        <v>0</v>
      </c>
      <c r="W162" s="16"/>
      <c r="X162" s="16"/>
      <c r="Y162" s="16"/>
      <c r="Z162" s="16"/>
      <c r="AA162" s="16"/>
      <c r="AB162" s="16"/>
      <c r="AC162" s="16"/>
      <c r="AD162" s="16"/>
      <c r="AE162" s="16"/>
      <c r="AF162" s="16"/>
      <c r="AG162" s="138" t="s">
        <v>1681</v>
      </c>
    </row>
    <row r="163" spans="1:33" ht="13.5" customHeight="1" x14ac:dyDescent="0.3">
      <c r="A163" s="40" t="s">
        <v>21</v>
      </c>
      <c r="B163" s="7">
        <v>0</v>
      </c>
      <c r="C163" s="7">
        <v>0</v>
      </c>
      <c r="D163" s="7">
        <v>0</v>
      </c>
      <c r="E163" s="7">
        <v>0</v>
      </c>
      <c r="F163" s="7">
        <v>0</v>
      </c>
      <c r="G163" s="7">
        <v>0</v>
      </c>
      <c r="H163" s="7">
        <v>0</v>
      </c>
      <c r="I163" s="7">
        <v>6400</v>
      </c>
      <c r="J163" s="7">
        <v>0</v>
      </c>
      <c r="K163" s="7">
        <v>0</v>
      </c>
      <c r="L163" s="7">
        <v>0</v>
      </c>
      <c r="M163" s="7">
        <v>0</v>
      </c>
      <c r="N163" s="7">
        <v>0</v>
      </c>
      <c r="O163" s="7">
        <v>0</v>
      </c>
      <c r="P163" s="7">
        <v>0</v>
      </c>
      <c r="Q163" s="16">
        <v>0</v>
      </c>
      <c r="R163" s="57">
        <v>8000</v>
      </c>
      <c r="S163" s="389">
        <v>0</v>
      </c>
      <c r="T163" s="57">
        <v>8000</v>
      </c>
      <c r="U163" s="57">
        <v>0</v>
      </c>
      <c r="V163" s="57">
        <v>0</v>
      </c>
      <c r="W163" s="16"/>
      <c r="X163" s="16"/>
      <c r="Y163" s="16"/>
      <c r="Z163" s="16"/>
      <c r="AA163" s="16"/>
      <c r="AB163" s="16"/>
      <c r="AC163" s="16"/>
      <c r="AD163" s="16"/>
      <c r="AE163" s="16"/>
      <c r="AF163" s="16"/>
      <c r="AG163" s="385" t="s">
        <v>2035</v>
      </c>
    </row>
    <row r="164" spans="1:33" ht="13.2" customHeight="1" thickBot="1" x14ac:dyDescent="0.35">
      <c r="A164" s="40" t="s">
        <v>1537</v>
      </c>
      <c r="B164" s="7">
        <v>0</v>
      </c>
      <c r="C164" s="7">
        <v>0</v>
      </c>
      <c r="D164" s="7">
        <v>0</v>
      </c>
      <c r="E164" s="7">
        <v>0</v>
      </c>
      <c r="F164" s="7">
        <v>0</v>
      </c>
      <c r="G164" s="7">
        <v>0</v>
      </c>
      <c r="H164" s="7">
        <v>0</v>
      </c>
      <c r="I164" s="7">
        <v>0</v>
      </c>
      <c r="J164" s="7">
        <v>0</v>
      </c>
      <c r="K164" s="7">
        <v>0</v>
      </c>
      <c r="L164" s="7">
        <v>0</v>
      </c>
      <c r="M164" s="7">
        <v>0</v>
      </c>
      <c r="N164" s="7">
        <v>0</v>
      </c>
      <c r="O164" s="7">
        <v>0</v>
      </c>
      <c r="P164" s="7">
        <v>0</v>
      </c>
      <c r="Q164" s="16">
        <v>0</v>
      </c>
      <c r="R164" s="57">
        <v>1</v>
      </c>
      <c r="S164" s="57">
        <v>0</v>
      </c>
      <c r="T164" s="238">
        <v>1</v>
      </c>
      <c r="U164" s="238">
        <v>0</v>
      </c>
      <c r="V164" s="238">
        <v>0</v>
      </c>
      <c r="W164" s="16"/>
      <c r="X164" s="16"/>
      <c r="Y164" s="16"/>
      <c r="Z164" s="16"/>
      <c r="AA164" s="16"/>
      <c r="AB164" s="16"/>
      <c r="AC164" s="16"/>
      <c r="AD164" s="16"/>
      <c r="AE164" s="16"/>
      <c r="AF164" s="16"/>
      <c r="AG164" s="385" t="s">
        <v>2037</v>
      </c>
    </row>
    <row r="165" spans="1:33" ht="15.6" thickBot="1" x14ac:dyDescent="0.4">
      <c r="A165" s="416" t="s">
        <v>2149</v>
      </c>
      <c r="B165" s="16"/>
      <c r="C165" s="16"/>
      <c r="D165" s="16"/>
      <c r="E165" s="423" t="s">
        <v>2150</v>
      </c>
      <c r="F165" s="423" t="s">
        <v>2150</v>
      </c>
      <c r="G165" s="199" t="s">
        <v>1176</v>
      </c>
      <c r="H165" s="199" t="s">
        <v>1176</v>
      </c>
      <c r="I165" s="424" t="s">
        <v>2167</v>
      </c>
      <c r="J165" s="424" t="s">
        <v>2167</v>
      </c>
      <c r="K165" s="424" t="s">
        <v>2150</v>
      </c>
      <c r="L165" s="424" t="s">
        <v>2150</v>
      </c>
      <c r="M165" s="424" t="s">
        <v>2150</v>
      </c>
      <c r="N165" s="422" t="s">
        <v>2168</v>
      </c>
      <c r="O165" s="199" t="s">
        <v>1176</v>
      </c>
      <c r="P165" s="63" t="s">
        <v>1176</v>
      </c>
      <c r="Q165" s="417" t="s">
        <v>2151</v>
      </c>
      <c r="R165" s="418" t="s">
        <v>2151</v>
      </c>
      <c r="S165" s="421" t="s">
        <v>2169</v>
      </c>
      <c r="T165" s="16"/>
      <c r="U165" s="16"/>
      <c r="V165" s="16"/>
      <c r="W165" s="16"/>
      <c r="X165" s="16"/>
      <c r="Y165" s="16"/>
      <c r="Z165" s="16"/>
      <c r="AA165" s="16"/>
      <c r="AB165" s="16"/>
      <c r="AC165" s="16"/>
      <c r="AD165" s="16"/>
      <c r="AE165" s="16"/>
      <c r="AF165" s="16"/>
      <c r="AG165" s="419" t="s">
        <v>2152</v>
      </c>
    </row>
    <row r="166" spans="1:33" ht="15.6" thickBot="1" x14ac:dyDescent="0.4">
      <c r="A166" s="416" t="s">
        <v>2153</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2154</v>
      </c>
    </row>
    <row r="167" spans="1:33" ht="15.6" thickBot="1" x14ac:dyDescent="0.4">
      <c r="A167" s="416" t="s">
        <v>2155</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2156</v>
      </c>
    </row>
    <row r="168" spans="1:33" ht="15.6" thickBot="1" x14ac:dyDescent="0.4">
      <c r="A168" s="416" t="s">
        <v>2157</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2158</v>
      </c>
    </row>
    <row r="169" spans="1:33" ht="15.6" thickBot="1" x14ac:dyDescent="0.4">
      <c r="A169" s="416" t="s">
        <v>2159</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0" t="s">
        <v>2151</v>
      </c>
      <c r="T169" s="16"/>
      <c r="U169" s="16"/>
      <c r="V169" s="16"/>
      <c r="W169" s="16"/>
      <c r="X169" s="16"/>
      <c r="Y169" s="16"/>
      <c r="Z169" s="16"/>
      <c r="AA169" s="16"/>
      <c r="AB169" s="16"/>
      <c r="AC169" s="16"/>
      <c r="AD169" s="16"/>
      <c r="AE169" s="16"/>
      <c r="AF169" s="16"/>
      <c r="AG169" s="419" t="s">
        <v>2160</v>
      </c>
    </row>
    <row r="170" spans="1:33" ht="15.6" thickBot="1" x14ac:dyDescent="0.4">
      <c r="A170" s="416" t="s">
        <v>2161</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1" t="s">
        <v>2169</v>
      </c>
      <c r="T170" s="16"/>
      <c r="U170" s="16"/>
      <c r="V170" s="16"/>
      <c r="W170" s="16"/>
      <c r="X170" s="16"/>
      <c r="Y170" s="16"/>
      <c r="Z170" s="16"/>
      <c r="AA170" s="16"/>
      <c r="AB170" s="16"/>
      <c r="AC170" s="16"/>
      <c r="AD170" s="16"/>
      <c r="AE170" s="16"/>
      <c r="AF170" s="16"/>
      <c r="AG170" s="419" t="s">
        <v>2162</v>
      </c>
    </row>
    <row r="171" spans="1:33" ht="15.6" thickBot="1" x14ac:dyDescent="0.4">
      <c r="A171" s="416" t="s">
        <v>2163</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2164</v>
      </c>
    </row>
    <row r="172" spans="1:33" ht="15.6" thickBot="1" x14ac:dyDescent="0.4">
      <c r="A172" s="416" t="s">
        <v>2165</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2166</v>
      </c>
    </row>
  </sheetData>
  <mergeCells count="5">
    <mergeCell ref="C4:D4"/>
    <mergeCell ref="E4:G4"/>
    <mergeCell ref="I4:J4"/>
    <mergeCell ref="K4:M4"/>
    <mergeCell ref="Q4:R4"/>
  </mergeCells>
  <phoneticPr fontId="18" type="noConversion"/>
  <conditionalFormatting sqref="A60 A77:A80">
    <cfRule type="cellIs" dxfId="1438" priority="22" operator="equal">
      <formula>0</formula>
    </cfRule>
  </conditionalFormatting>
  <conditionalFormatting sqref="A61">
    <cfRule type="cellIs" dxfId="1437" priority="21" operator="equal">
      <formula>0</formula>
    </cfRule>
  </conditionalFormatting>
  <conditionalFormatting sqref="A62">
    <cfRule type="cellIs" dxfId="1436" priority="20" operator="equal">
      <formula>0</formula>
    </cfRule>
  </conditionalFormatting>
  <conditionalFormatting sqref="A109:A111 A82:A85 A92:A93">
    <cfRule type="cellIs" priority="18" operator="equal">
      <formula>0</formula>
    </cfRule>
  </conditionalFormatting>
  <conditionalFormatting sqref="A63">
    <cfRule type="cellIs" dxfId="1435" priority="14" operator="equal">
      <formula>0</formula>
    </cfRule>
  </conditionalFormatting>
  <conditionalFormatting sqref="A64:A66">
    <cfRule type="cellIs" dxfId="1434" priority="10" operator="equal">
      <formula>0</formula>
    </cfRule>
  </conditionalFormatting>
  <conditionalFormatting sqref="A94:A107">
    <cfRule type="cellIs" dxfId="1433" priority="9" operator="equal">
      <formula>0</formula>
    </cfRule>
  </conditionalFormatting>
  <conditionalFormatting sqref="A67:A68 A75:A76">
    <cfRule type="cellIs" dxfId="1432"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31" priority="3" operator="equal">
      <formula>0</formula>
    </cfRule>
  </conditionalFormatting>
  <conditionalFormatting sqref="A71:A72">
    <cfRule type="cellIs" dxfId="1430" priority="2" operator="equal">
      <formula>0</formula>
    </cfRule>
  </conditionalFormatting>
  <conditionalFormatting sqref="A69:A70">
    <cfRule type="cellIs" dxfId="1429" priority="1" operator="equal">
      <formula>0</formula>
    </cfRule>
  </conditionalFormatting>
  <pageMargins left="0.7" right="0.7" top="0.75" bottom="0.75" header="0.3" footer="0.3"/>
  <pageSetup orientation="portrait" r:id="rId1"/>
  <ignoredErrors>
    <ignoredError sqref="A4:AG57 A94:AG117 A84:A85 R84:AG85 A77:AG82 A67:A76 E67:AG76 A86:A93 E86:AG93 E84:P85 A83 E83:AG83 A59:AG66 B58:AG5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E1" zoomScale="85" zoomScaleNormal="85" workbookViewId="0">
      <pane ySplit="2595" activePane="bottomLeft"/>
      <selection activeCell="AA1" sqref="AA1:AC1048576"/>
      <selection pane="bottomLeft" activeCell="AA120" sqref="AA120:AA122"/>
    </sheetView>
  </sheetViews>
  <sheetFormatPr defaultColWidth="8.88671875" defaultRowHeight="30.75" customHeight="1" x14ac:dyDescent="0.3"/>
  <cols>
    <col min="1" max="1" width="3.44140625" style="446" bestFit="1" customWidth="1"/>
    <col min="2" max="2" width="18.88671875" style="358" bestFit="1" customWidth="1"/>
    <col min="3" max="3" width="10.88671875" style="358" customWidth="1"/>
    <col min="4" max="4" width="6.5546875" style="358" customWidth="1"/>
    <col min="5" max="5" width="58.5546875" style="358" customWidth="1"/>
    <col min="6" max="6" width="4.6640625" style="358" customWidth="1"/>
    <col min="7" max="7" width="29" style="358" customWidth="1"/>
    <col min="8" max="8" width="7.33203125" style="358" customWidth="1"/>
    <col min="9" max="9" width="25.88671875" style="358" customWidth="1"/>
    <col min="10" max="10" width="11" style="358" customWidth="1"/>
    <col min="11" max="11" width="13.109375" style="358" customWidth="1"/>
    <col min="12" max="13" width="6.5546875" style="358" customWidth="1"/>
    <col min="14" max="14" width="6.33203125" style="358" customWidth="1"/>
    <col min="15" max="15" width="10.3320312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30" width="6.6640625" style="358" customWidth="1"/>
    <col min="31" max="31" width="29.44140625" style="358" customWidth="1"/>
    <col min="32" max="32" width="4.44140625" style="358" bestFit="1" customWidth="1"/>
    <col min="33" max="33" width="33.44140625" style="358" bestFit="1" customWidth="1"/>
    <col min="34" max="34" width="32.88671875" style="358" bestFit="1" customWidth="1"/>
    <col min="35" max="35" width="72.109375" style="358" bestFit="1" customWidth="1"/>
    <col min="36" max="16384" width="8.88671875" style="358"/>
  </cols>
  <sheetData>
    <row r="1" spans="1:35" ht="30.75" customHeight="1" x14ac:dyDescent="0.3">
      <c r="C1" s="413" t="s">
        <v>1168</v>
      </c>
      <c r="D1" s="413"/>
      <c r="K1" s="415" t="s">
        <v>2145</v>
      </c>
      <c r="M1" s="443"/>
    </row>
    <row r="2" spans="1:35" ht="30.75" customHeight="1" x14ac:dyDescent="0.3">
      <c r="C2" s="399" t="s">
        <v>1431</v>
      </c>
      <c r="D2" s="399"/>
    </row>
    <row r="3" spans="1:35" ht="10.5" customHeight="1" x14ac:dyDescent="0.3"/>
    <row r="4" spans="1:35" s="414" customFormat="1" ht="65.25" customHeight="1" x14ac:dyDescent="0.3">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customHeight="1" x14ac:dyDescent="0.3">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customHeight="1" x14ac:dyDescent="0.3">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customHeight="1" x14ac:dyDescent="0.3">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customHeight="1" x14ac:dyDescent="0.3">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customHeight="1" x14ac:dyDescent="0.3">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customHeight="1" x14ac:dyDescent="0.3">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customHeight="1" x14ac:dyDescent="0.3">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customHeight="1" x14ac:dyDescent="0.3">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customHeight="1" x14ac:dyDescent="0.3">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customHeight="1" x14ac:dyDescent="0.3">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customHeight="1" x14ac:dyDescent="0.3">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customHeight="1" x14ac:dyDescent="0.3">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customHeight="1" x14ac:dyDescent="0.3">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customHeight="1" x14ac:dyDescent="0.3">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customHeight="1" x14ac:dyDescent="0.3">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customHeight="1" x14ac:dyDescent="0.3">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customHeight="1" x14ac:dyDescent="0.3">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customHeight="1" x14ac:dyDescent="0.3">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customHeight="1" x14ac:dyDescent="0.3">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customHeight="1" x14ac:dyDescent="0.3">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customHeight="1" x14ac:dyDescent="0.3">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customHeight="1" x14ac:dyDescent="0.3">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customHeight="1" x14ac:dyDescent="0.3">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customHeight="1" x14ac:dyDescent="0.3">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customHeight="1" x14ac:dyDescent="0.3">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customHeight="1" x14ac:dyDescent="0.3">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customHeight="1" x14ac:dyDescent="0.3">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customHeight="1" x14ac:dyDescent="0.3">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customHeight="1" x14ac:dyDescent="0.3">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customHeight="1" x14ac:dyDescent="0.3">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customHeight="1" x14ac:dyDescent="0.3">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customHeight="1" x14ac:dyDescent="0.3">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customHeight="1" x14ac:dyDescent="0.3">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customHeight="1" x14ac:dyDescent="0.3">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customHeight="1" x14ac:dyDescent="0.3">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customHeight="1" x14ac:dyDescent="0.3">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customHeight="1" x14ac:dyDescent="0.3">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customHeight="1" x14ac:dyDescent="0.3">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customHeight="1" x14ac:dyDescent="0.3">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customHeight="1" x14ac:dyDescent="0.3">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customHeight="1" x14ac:dyDescent="0.3">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customHeight="1" x14ac:dyDescent="0.3">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customHeight="1" x14ac:dyDescent="0.3">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customHeight="1" x14ac:dyDescent="0.3">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customHeight="1" x14ac:dyDescent="0.3">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customHeight="1" x14ac:dyDescent="0.3">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customHeight="1" x14ac:dyDescent="0.3">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customHeight="1" x14ac:dyDescent="0.3">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customHeight="1" x14ac:dyDescent="0.3">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customHeight="1" x14ac:dyDescent="0.3">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customHeight="1" x14ac:dyDescent="0.3">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customHeight="1" x14ac:dyDescent="0.3">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customHeight="1" x14ac:dyDescent="0.3">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customHeight="1" x14ac:dyDescent="0.3">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customHeight="1" x14ac:dyDescent="0.3">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customHeight="1" x14ac:dyDescent="0.3">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customHeight="1" x14ac:dyDescent="0.3">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customHeight="1" x14ac:dyDescent="0.3">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customHeight="1" x14ac:dyDescent="0.3">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customHeight="1" x14ac:dyDescent="0.3">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customHeight="1" x14ac:dyDescent="0.3">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customHeight="1" x14ac:dyDescent="0.3">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customHeight="1" x14ac:dyDescent="0.3">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customHeight="1" x14ac:dyDescent="0.3">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customHeight="1" x14ac:dyDescent="0.3">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customHeight="1" x14ac:dyDescent="0.3">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customHeight="1" x14ac:dyDescent="0.3">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customHeight="1" x14ac:dyDescent="0.3">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customHeight="1" x14ac:dyDescent="0.3">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customHeight="1" x14ac:dyDescent="0.3">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customHeight="1" x14ac:dyDescent="0.3">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customHeight="1" x14ac:dyDescent="0.3">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customHeight="1" x14ac:dyDescent="0.3">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customHeight="1" x14ac:dyDescent="0.3">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customHeight="1" x14ac:dyDescent="0.3">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customHeight="1" x14ac:dyDescent="0.3">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4</v>
      </c>
      <c r="AB80" s="392">
        <v>13</v>
      </c>
      <c r="AC80" s="392">
        <v>7</v>
      </c>
      <c r="AD80" s="392">
        <v>5</v>
      </c>
      <c r="AE80" s="390" t="s">
        <v>1295</v>
      </c>
      <c r="AF80" s="390" t="s">
        <v>1789</v>
      </c>
      <c r="AG80" s="390" t="s">
        <v>1294</v>
      </c>
      <c r="AH80" s="390" t="s">
        <v>1293</v>
      </c>
      <c r="AI80" s="390"/>
    </row>
    <row r="81" spans="1:35" ht="30.75" customHeight="1" x14ac:dyDescent="0.3">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customHeight="1" x14ac:dyDescent="0.3">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customHeight="1" x14ac:dyDescent="0.3">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customHeight="1" x14ac:dyDescent="0.3">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customHeight="1" x14ac:dyDescent="0.3">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customHeight="1" x14ac:dyDescent="0.3">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customHeight="1" x14ac:dyDescent="0.3">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customHeight="1" x14ac:dyDescent="0.3">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customHeight="1" x14ac:dyDescent="0.3">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customHeight="1" x14ac:dyDescent="0.3">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customHeight="1" x14ac:dyDescent="0.3">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customHeight="1" x14ac:dyDescent="0.3">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customHeight="1" x14ac:dyDescent="0.3">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customHeight="1" x14ac:dyDescent="0.3">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customHeight="1" x14ac:dyDescent="0.3">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customHeight="1" x14ac:dyDescent="0.3">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customHeight="1" x14ac:dyDescent="0.3">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customHeight="1" x14ac:dyDescent="0.3">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 customHeight="1" x14ac:dyDescent="0.3">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customHeight="1" x14ac:dyDescent="0.3">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customHeight="1" x14ac:dyDescent="0.3">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customHeight="1" x14ac:dyDescent="0.3">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customHeight="1" x14ac:dyDescent="0.3">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customHeight="1" x14ac:dyDescent="0.3">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customHeight="1" x14ac:dyDescent="0.3">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customHeight="1" x14ac:dyDescent="0.3">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customHeight="1" x14ac:dyDescent="0.3">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customHeight="1" x14ac:dyDescent="0.3">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customHeight="1" x14ac:dyDescent="0.3">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customHeight="1" x14ac:dyDescent="0.3">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customHeight="1" x14ac:dyDescent="0.3">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customHeight="1" x14ac:dyDescent="0.3">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customHeight="1" x14ac:dyDescent="0.3">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customHeight="1" x14ac:dyDescent="0.3">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customHeight="1" x14ac:dyDescent="0.3">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customHeight="1" x14ac:dyDescent="0.3">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customHeight="1" x14ac:dyDescent="0.3">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customHeight="1" x14ac:dyDescent="0.3">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customHeight="1" x14ac:dyDescent="0.3">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customHeight="1" x14ac:dyDescent="0.3">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1254</v>
      </c>
      <c r="AB120" s="390" t="s">
        <v>1254</v>
      </c>
      <c r="AC120" s="390" t="s">
        <v>1254</v>
      </c>
      <c r="AD120" s="390" t="s">
        <v>1254</v>
      </c>
      <c r="AE120" s="390" t="s">
        <v>1257</v>
      </c>
      <c r="AF120" s="390" t="s">
        <v>66</v>
      </c>
      <c r="AG120" s="390"/>
      <c r="AH120" s="390"/>
      <c r="AI120" s="390"/>
    </row>
    <row r="121" spans="1:35" ht="30.75"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1254</v>
      </c>
      <c r="AB121" s="390" t="s">
        <v>1254</v>
      </c>
      <c r="AC121" s="390" t="s">
        <v>1254</v>
      </c>
      <c r="AD121" s="390" t="s">
        <v>1254</v>
      </c>
      <c r="AE121" s="390" t="s">
        <v>1257</v>
      </c>
      <c r="AF121" s="390" t="s">
        <v>66</v>
      </c>
      <c r="AG121" s="390"/>
      <c r="AH121" s="390"/>
      <c r="AI121" s="390"/>
    </row>
    <row r="122" spans="1:35" ht="30.75"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1254</v>
      </c>
      <c r="AB122" s="390" t="s">
        <v>1254</v>
      </c>
      <c r="AC122" s="390" t="s">
        <v>1254</v>
      </c>
      <c r="AD122" s="390" t="s">
        <v>1254</v>
      </c>
      <c r="AE122" s="390" t="s">
        <v>1257</v>
      </c>
      <c r="AF122" s="390" t="s">
        <v>66</v>
      </c>
      <c r="AG122" s="390"/>
      <c r="AH122" s="390"/>
      <c r="AI122" s="390"/>
    </row>
    <row r="123" spans="1:35" ht="30.75" customHeight="1" x14ac:dyDescent="0.3">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5" t="s">
        <v>1207</v>
      </c>
      <c r="AD123" s="455" t="s">
        <v>1207</v>
      </c>
      <c r="AE123" s="432"/>
      <c r="AF123" s="432"/>
      <c r="AG123" s="432"/>
      <c r="AH123" s="432"/>
      <c r="AI123" s="432"/>
    </row>
    <row r="124" spans="1:35" ht="30.75" customHeight="1" x14ac:dyDescent="0.3">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5" t="s">
        <v>1207</v>
      </c>
      <c r="AD124" s="455" t="s">
        <v>1207</v>
      </c>
      <c r="AE124" s="432"/>
      <c r="AF124" s="432"/>
      <c r="AG124" s="432"/>
      <c r="AH124" s="432"/>
      <c r="AI124" s="432"/>
    </row>
    <row r="125" spans="1:35" ht="30.75" customHeight="1" x14ac:dyDescent="0.3">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1254</v>
      </c>
      <c r="AB125" s="390" t="s">
        <v>1254</v>
      </c>
      <c r="AC125" s="390" t="s">
        <v>1254</v>
      </c>
      <c r="AD125" s="390" t="s">
        <v>1254</v>
      </c>
      <c r="AE125" s="390"/>
      <c r="AF125" s="390" t="s">
        <v>66</v>
      </c>
      <c r="AG125" s="390"/>
      <c r="AH125" s="390"/>
      <c r="AI125" s="390"/>
    </row>
    <row r="126" spans="1:35" ht="30.75" customHeight="1" x14ac:dyDescent="0.3">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5" t="s">
        <v>1207</v>
      </c>
      <c r="AD126" s="455" t="s">
        <v>1207</v>
      </c>
      <c r="AE126" s="432"/>
      <c r="AF126" s="432"/>
      <c r="AG126" s="432"/>
      <c r="AH126" s="432"/>
      <c r="AI126" s="432"/>
    </row>
    <row r="127" spans="1:35" ht="30.75" customHeight="1" x14ac:dyDescent="0.3">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5" t="s">
        <v>1207</v>
      </c>
      <c r="AD127" s="455" t="s">
        <v>1207</v>
      </c>
      <c r="AE127" s="432"/>
      <c r="AF127" s="432"/>
      <c r="AG127" s="432"/>
      <c r="AH127" s="432"/>
      <c r="AI127" s="432"/>
    </row>
    <row r="128" spans="1:35" ht="30.75" customHeight="1" x14ac:dyDescent="0.3">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1254</v>
      </c>
      <c r="AB128" s="390" t="s">
        <v>1254</v>
      </c>
      <c r="AC128" s="390" t="s">
        <v>1254</v>
      </c>
      <c r="AD128" s="390" t="s">
        <v>1254</v>
      </c>
      <c r="AE128" s="390"/>
      <c r="AF128" s="390" t="s">
        <v>66</v>
      </c>
      <c r="AG128" s="390"/>
      <c r="AH128" s="390"/>
      <c r="AI128" s="390"/>
    </row>
    <row r="129" spans="1:35" ht="30.75" customHeight="1" x14ac:dyDescent="0.3">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5" t="s">
        <v>1207</v>
      </c>
      <c r="AD129" s="455" t="s">
        <v>1207</v>
      </c>
      <c r="AE129" s="432"/>
      <c r="AF129" s="432"/>
      <c r="AG129" s="432"/>
      <c r="AH129" s="432"/>
      <c r="AI129" s="432"/>
    </row>
    <row r="130" spans="1:35" ht="30.75" customHeight="1" x14ac:dyDescent="0.3">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5" t="s">
        <v>1207</v>
      </c>
      <c r="AD130" s="455" t="s">
        <v>1207</v>
      </c>
      <c r="AE130" s="432"/>
      <c r="AF130" s="432"/>
      <c r="AG130" s="432"/>
      <c r="AH130" s="432"/>
      <c r="AI130" s="432"/>
    </row>
    <row r="131" spans="1:35" ht="30.75" customHeight="1" x14ac:dyDescent="0.3">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1254</v>
      </c>
      <c r="AB131" s="390" t="s">
        <v>1254</v>
      </c>
      <c r="AC131" s="390" t="s">
        <v>1254</v>
      </c>
      <c r="AD131" s="390" t="s">
        <v>1254</v>
      </c>
      <c r="AE131" s="390"/>
      <c r="AF131" s="390" t="s">
        <v>66</v>
      </c>
      <c r="AG131" s="390"/>
      <c r="AH131" s="390"/>
      <c r="AI131" s="390"/>
    </row>
    <row r="132" spans="1:35" ht="30.75" customHeight="1" x14ac:dyDescent="0.3">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customHeight="1" x14ac:dyDescent="0.3">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customHeight="1" x14ac:dyDescent="0.3">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customHeight="1" x14ac:dyDescent="0.3">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customHeight="1" x14ac:dyDescent="0.3">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customHeight="1" x14ac:dyDescent="0.3">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customHeight="1" x14ac:dyDescent="0.3">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customHeight="1" x14ac:dyDescent="0.3">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customHeight="1" x14ac:dyDescent="0.3">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customHeight="1" x14ac:dyDescent="0.3">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customHeight="1" x14ac:dyDescent="0.3">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customHeight="1" x14ac:dyDescent="0.3">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customHeight="1" x14ac:dyDescent="0.3">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customHeight="1" x14ac:dyDescent="0.3">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customHeight="1" x14ac:dyDescent="0.3">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customHeight="1" x14ac:dyDescent="0.3">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customHeight="1" x14ac:dyDescent="0.3">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customHeight="1" x14ac:dyDescent="0.3">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customHeight="1" x14ac:dyDescent="0.3">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customHeight="1" x14ac:dyDescent="0.3">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customHeight="1" x14ac:dyDescent="0.3">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customHeight="1" x14ac:dyDescent="0.3">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customHeight="1" x14ac:dyDescent="0.3">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customHeight="1" x14ac:dyDescent="0.3">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customHeight="1" x14ac:dyDescent="0.3">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customHeight="1" x14ac:dyDescent="0.3">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customHeight="1" x14ac:dyDescent="0.3">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customHeight="1" x14ac:dyDescent="0.3">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customHeight="1" x14ac:dyDescent="0.3">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customHeight="1" x14ac:dyDescent="0.3">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customHeight="1" x14ac:dyDescent="0.3">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customHeight="1" x14ac:dyDescent="0.3">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customHeight="1" x14ac:dyDescent="0.3">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customHeight="1" x14ac:dyDescent="0.3">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customHeight="1" x14ac:dyDescent="0.3">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customHeight="1" x14ac:dyDescent="0.3">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customHeight="1" x14ac:dyDescent="0.3">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customHeight="1" x14ac:dyDescent="0.3">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customHeight="1" x14ac:dyDescent="0.3">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customHeight="1" x14ac:dyDescent="0.3">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customHeight="1" x14ac:dyDescent="0.3">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customHeight="1" x14ac:dyDescent="0.3">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customHeight="1" x14ac:dyDescent="0.3">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customHeight="1" x14ac:dyDescent="0.3">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customHeight="1" x14ac:dyDescent="0.3">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customHeight="1" x14ac:dyDescent="0.3">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customHeight="1" x14ac:dyDescent="0.3">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customHeight="1" x14ac:dyDescent="0.3">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customHeight="1" x14ac:dyDescent="0.3">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customHeight="1" x14ac:dyDescent="0.3">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customHeight="1" x14ac:dyDescent="0.3">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customHeight="1" x14ac:dyDescent="0.3">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customHeight="1" x14ac:dyDescent="0.3">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8" hidden="1"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384</v>
      </c>
      <c r="AB193" s="390">
        <v>0</v>
      </c>
      <c r="AC193" s="390">
        <v>0</v>
      </c>
      <c r="AD193" s="390">
        <v>0</v>
      </c>
      <c r="AE193" s="390"/>
      <c r="AF193" s="390" t="s">
        <v>1268</v>
      </c>
      <c r="AG193" s="390" t="s">
        <v>1246</v>
      </c>
      <c r="AH193" s="390"/>
      <c r="AI193" s="390"/>
    </row>
    <row r="194" spans="1:35" ht="18" hidden="1"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256</v>
      </c>
      <c r="AB194" s="390">
        <v>0</v>
      </c>
      <c r="AC194" s="390">
        <v>0</v>
      </c>
      <c r="AD194" s="390">
        <v>0</v>
      </c>
      <c r="AE194" s="390"/>
      <c r="AF194" s="390" t="s">
        <v>1268</v>
      </c>
      <c r="AG194" s="390" t="s">
        <v>1241</v>
      </c>
      <c r="AH194" s="390"/>
      <c r="AI194" s="390"/>
    </row>
    <row r="195" spans="1:35" ht="18" hidden="1"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384</v>
      </c>
      <c r="AB195" s="390">
        <v>384</v>
      </c>
      <c r="AC195" s="390">
        <v>384</v>
      </c>
      <c r="AD195" s="390">
        <v>384</v>
      </c>
      <c r="AE195" s="390"/>
      <c r="AF195" s="390" t="s">
        <v>1268</v>
      </c>
      <c r="AG195" s="390" t="s">
        <v>1241</v>
      </c>
      <c r="AH195" s="390"/>
      <c r="AI195" s="390"/>
    </row>
    <row r="196" spans="1:35" ht="18" hidden="1"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8" hidden="1"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8" hidden="1"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8" hidden="1"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30.75" hidden="1"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30.75" hidden="1" customHeight="1" x14ac:dyDescent="0.3">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8" hidden="1" customHeight="1" x14ac:dyDescent="0.3">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390">
        <v>384</v>
      </c>
      <c r="AD202" s="390">
        <v>384</v>
      </c>
      <c r="AE202" s="390"/>
      <c r="AF202" s="390"/>
      <c r="AG202" s="390"/>
      <c r="AH202" s="390"/>
      <c r="AI202" s="390"/>
    </row>
    <row r="203" spans="1:35" ht="18" hidden="1" customHeight="1" x14ac:dyDescent="0.3">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390">
        <v>256</v>
      </c>
      <c r="AD203" s="390">
        <v>256</v>
      </c>
      <c r="AE203" s="390"/>
      <c r="AF203" s="390"/>
      <c r="AG203" s="390"/>
      <c r="AH203" s="390"/>
      <c r="AI203" s="390"/>
    </row>
    <row r="204" spans="1:35" ht="18" hidden="1" customHeight="1" x14ac:dyDescent="0.3">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390">
        <v>384</v>
      </c>
      <c r="AD204" s="390">
        <v>0</v>
      </c>
      <c r="AE204" s="390"/>
      <c r="AF204" s="390"/>
      <c r="AG204" s="390"/>
      <c r="AH204" s="390"/>
      <c r="AI204" s="390"/>
    </row>
    <row r="205" spans="1:35" ht="18" hidden="1" customHeight="1" x14ac:dyDescent="0.3">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390">
        <v>256</v>
      </c>
      <c r="AD205" s="390">
        <v>0</v>
      </c>
      <c r="AE205" s="390"/>
      <c r="AF205" s="390"/>
      <c r="AG205" s="390"/>
      <c r="AH205" s="390"/>
      <c r="AI205" s="390"/>
    </row>
    <row r="206" spans="1:35" ht="18" hidden="1" customHeight="1" x14ac:dyDescent="0.3">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390">
        <v>0</v>
      </c>
      <c r="AD206" s="390">
        <v>384</v>
      </c>
      <c r="AE206" s="390"/>
      <c r="AF206" s="390"/>
      <c r="AG206" s="390"/>
      <c r="AH206" s="390"/>
      <c r="AI206" s="390"/>
    </row>
    <row r="207" spans="1:35" ht="18" hidden="1" customHeight="1" x14ac:dyDescent="0.3">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390">
        <v>0</v>
      </c>
      <c r="AD207" s="390">
        <v>256</v>
      </c>
      <c r="AE207" s="390"/>
      <c r="AF207" s="390"/>
      <c r="AG207" s="390"/>
      <c r="AH207" s="390"/>
      <c r="AI207" s="390"/>
    </row>
    <row r="208" spans="1:35" ht="18" hidden="1" customHeight="1" x14ac:dyDescent="0.3">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390">
        <v>0</v>
      </c>
      <c r="AD208" s="390">
        <v>384</v>
      </c>
      <c r="AE208" s="390"/>
      <c r="AF208" s="390"/>
      <c r="AG208" s="390"/>
      <c r="AH208" s="390"/>
      <c r="AI208" s="390"/>
    </row>
    <row r="209" spans="1:35" ht="18" hidden="1" customHeight="1" x14ac:dyDescent="0.3">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390">
        <v>0</v>
      </c>
      <c r="AD209" s="390">
        <v>256</v>
      </c>
      <c r="AE209" s="390"/>
      <c r="AF209" s="390"/>
      <c r="AG209" s="390"/>
      <c r="AH209" s="390"/>
      <c r="AI209" s="390"/>
    </row>
    <row r="210" spans="1:35" ht="30.75" hidden="1" customHeight="1" x14ac:dyDescent="0.3">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8" hidden="1" customHeight="1" x14ac:dyDescent="0.3">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0</v>
      </c>
      <c r="AC211" s="390">
        <v>0</v>
      </c>
      <c r="AD211" s="390">
        <v>0</v>
      </c>
      <c r="AE211" s="390" t="s">
        <v>1239</v>
      </c>
      <c r="AF211" s="390" t="s">
        <v>1268</v>
      </c>
      <c r="AG211" s="390" t="s">
        <v>1240</v>
      </c>
      <c r="AH211" s="390"/>
      <c r="AI211" s="390"/>
    </row>
    <row r="212" spans="1:35" ht="30.75" hidden="1" customHeight="1" x14ac:dyDescent="0.3">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160</v>
      </c>
      <c r="AB212" s="390">
        <v>0</v>
      </c>
      <c r="AC212" s="390">
        <v>160</v>
      </c>
      <c r="AD212" s="390">
        <v>160</v>
      </c>
      <c r="AE212" s="390" t="s">
        <v>1239</v>
      </c>
      <c r="AF212" s="390" t="s">
        <v>1805</v>
      </c>
      <c r="AG212" s="390" t="s">
        <v>1238</v>
      </c>
      <c r="AH212" s="390"/>
      <c r="AI212" s="390"/>
    </row>
    <row r="213" spans="1:35" ht="30.75" hidden="1" customHeight="1" x14ac:dyDescent="0.3">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30.75" hidden="1" customHeight="1" x14ac:dyDescent="0.3">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30.75" hidden="1" customHeight="1" x14ac:dyDescent="0.3">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30.75" hidden="1" customHeight="1" x14ac:dyDescent="0.3">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30.75" hidden="1" customHeight="1" x14ac:dyDescent="0.3">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30.75" hidden="1" customHeight="1" x14ac:dyDescent="0.3">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30.75" hidden="1" customHeight="1" x14ac:dyDescent="0.3">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30.75" hidden="1" customHeight="1" x14ac:dyDescent="0.3">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30.75" hidden="1" customHeight="1" x14ac:dyDescent="0.3">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30.75" hidden="1" customHeight="1" x14ac:dyDescent="0.3">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30.75" hidden="1" customHeight="1" x14ac:dyDescent="0.3">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30.75" hidden="1" customHeight="1" x14ac:dyDescent="0.3">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30.75" hidden="1" customHeight="1" x14ac:dyDescent="0.3">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30.75" hidden="1" customHeight="1" x14ac:dyDescent="0.3">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8" hidden="1" customHeight="1" x14ac:dyDescent="0.3">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0</v>
      </c>
      <c r="AC227" s="390">
        <v>0</v>
      </c>
      <c r="AD227" s="390">
        <v>0</v>
      </c>
      <c r="AE227" s="390"/>
      <c r="AF227" s="390" t="s">
        <v>1268</v>
      </c>
      <c r="AG227" s="390"/>
      <c r="AH227" s="390"/>
      <c r="AI227" s="390"/>
    </row>
    <row r="228" spans="1:35" ht="18" hidden="1" customHeight="1" x14ac:dyDescent="0.3">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8" hidden="1" customHeight="1" x14ac:dyDescent="0.3">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8" hidden="1" customHeight="1" x14ac:dyDescent="0.3">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8" hidden="1" customHeight="1" x14ac:dyDescent="0.3">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8" hidden="1" customHeight="1" x14ac:dyDescent="0.3">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390">
        <v>768</v>
      </c>
      <c r="AD232" s="390">
        <v>768</v>
      </c>
      <c r="AE232" s="390"/>
      <c r="AF232" s="390"/>
      <c r="AG232" s="390"/>
      <c r="AH232" s="390"/>
      <c r="AI232" s="390"/>
    </row>
    <row r="233" spans="1:35" ht="18" hidden="1" customHeight="1" x14ac:dyDescent="0.3">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390">
        <v>320</v>
      </c>
      <c r="AD233" s="390">
        <v>320</v>
      </c>
      <c r="AE233" s="390"/>
      <c r="AF233" s="390"/>
      <c r="AG233" s="390"/>
      <c r="AH233" s="390"/>
      <c r="AI233" s="390"/>
    </row>
    <row r="234" spans="1:35" ht="18" hidden="1" customHeight="1" x14ac:dyDescent="0.3">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390">
        <v>768</v>
      </c>
      <c r="AD234" s="390">
        <v>0</v>
      </c>
      <c r="AE234" s="390"/>
      <c r="AF234" s="390"/>
      <c r="AG234" s="390"/>
      <c r="AH234" s="390"/>
      <c r="AI234" s="390"/>
    </row>
    <row r="235" spans="1:35" ht="18" hidden="1" customHeight="1" x14ac:dyDescent="0.3">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390">
        <v>320</v>
      </c>
      <c r="AD235" s="390">
        <v>0</v>
      </c>
      <c r="AE235" s="390"/>
      <c r="AF235" s="390"/>
      <c r="AG235" s="390"/>
      <c r="AH235" s="390"/>
      <c r="AI235" s="390"/>
    </row>
    <row r="236" spans="1:35" ht="18" hidden="1" customHeight="1" x14ac:dyDescent="0.3">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390">
        <v>0</v>
      </c>
      <c r="AD236" s="390">
        <v>768</v>
      </c>
      <c r="AE236" s="390"/>
      <c r="AF236" s="390"/>
      <c r="AG236" s="390"/>
      <c r="AH236" s="390"/>
      <c r="AI236" s="390"/>
    </row>
    <row r="237" spans="1:35" ht="18" hidden="1" customHeight="1" x14ac:dyDescent="0.3">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390">
        <v>0</v>
      </c>
      <c r="AD237" s="390">
        <v>320</v>
      </c>
      <c r="AE237" s="390"/>
      <c r="AF237" s="390"/>
      <c r="AG237" s="390"/>
      <c r="AH237" s="390"/>
      <c r="AI237" s="390"/>
    </row>
    <row r="238" spans="1:35" ht="18" hidden="1" customHeight="1" x14ac:dyDescent="0.3">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390">
        <v>0</v>
      </c>
      <c r="AD238" s="390">
        <v>768</v>
      </c>
      <c r="AE238" s="390"/>
      <c r="AF238" s="390"/>
      <c r="AG238" s="390"/>
      <c r="AH238" s="390"/>
      <c r="AI238" s="390"/>
    </row>
    <row r="239" spans="1:35" ht="18" hidden="1" customHeight="1" x14ac:dyDescent="0.3">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390">
        <v>0</v>
      </c>
      <c r="AD239" s="390">
        <v>320</v>
      </c>
      <c r="AE239" s="390"/>
      <c r="AF239" s="390"/>
      <c r="AG239" s="390"/>
      <c r="AH239" s="390"/>
      <c r="AI239" s="390"/>
    </row>
    <row r="240" spans="1:35" ht="30.75" hidden="1" customHeight="1" x14ac:dyDescent="0.3">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hidden="1" customHeight="1" x14ac:dyDescent="0.3">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hidden="1" customHeight="1" x14ac:dyDescent="0.3">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hidden="1" customHeight="1" x14ac:dyDescent="0.3">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hidden="1" customHeight="1" x14ac:dyDescent="0.3">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hidden="1" customHeight="1" x14ac:dyDescent="0.3">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hidden="1" customHeight="1" x14ac:dyDescent="0.3">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hidden="1" customHeight="1" x14ac:dyDescent="0.3">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hidden="1" customHeight="1" x14ac:dyDescent="0.3">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hidden="1" customHeight="1" x14ac:dyDescent="0.3">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hidden="1" customHeight="1" x14ac:dyDescent="0.3">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hidden="1" customHeight="1" x14ac:dyDescent="0.3">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hidden="1" customHeight="1" x14ac:dyDescent="0.3">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hidden="1" customHeight="1" x14ac:dyDescent="0.3">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hidden="1" customHeight="1" x14ac:dyDescent="0.3">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hidden="1" customHeight="1" x14ac:dyDescent="0.3">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hidden="1" customHeight="1" x14ac:dyDescent="0.3">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hidden="1" customHeight="1" x14ac:dyDescent="0.3">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hidden="1" customHeight="1" x14ac:dyDescent="0.3">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hidden="1" customHeight="1" x14ac:dyDescent="0.3">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hidden="1" customHeight="1" x14ac:dyDescent="0.3">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hidden="1" customHeight="1" x14ac:dyDescent="0.3">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hidden="1" customHeight="1" x14ac:dyDescent="0.3">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hidden="1" customHeight="1" x14ac:dyDescent="0.3">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hidden="1" customHeight="1" x14ac:dyDescent="0.3">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hidden="1" customHeight="1" x14ac:dyDescent="0.3">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hidden="1" customHeight="1" x14ac:dyDescent="0.3">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hidden="1" customHeight="1" x14ac:dyDescent="0.3">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hidden="1" customHeight="1" x14ac:dyDescent="0.3">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hidden="1" customHeight="1" x14ac:dyDescent="0.3">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hidden="1" customHeight="1" x14ac:dyDescent="0.3">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hidden="1" customHeight="1" x14ac:dyDescent="0.3">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hidden="1" customHeight="1" x14ac:dyDescent="0.3">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hidden="1" customHeight="1" x14ac:dyDescent="0.3">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hidden="1" customHeight="1" x14ac:dyDescent="0.3">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hidden="1" customHeight="1" x14ac:dyDescent="0.3">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hidden="1" customHeight="1" x14ac:dyDescent="0.3">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hidden="1" customHeight="1" x14ac:dyDescent="0.3">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hidden="1" customHeight="1" x14ac:dyDescent="0.3">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hidden="1" customHeight="1" x14ac:dyDescent="0.3">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hidden="1" customHeight="1" x14ac:dyDescent="0.3">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hidden="1" customHeight="1" x14ac:dyDescent="0.3">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hidden="1" customHeight="1" x14ac:dyDescent="0.3">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hidden="1" customHeight="1" x14ac:dyDescent="0.3">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hidden="1" customHeight="1" x14ac:dyDescent="0.3">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hidden="1" customHeight="1" x14ac:dyDescent="0.3">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hidden="1" customHeight="1" x14ac:dyDescent="0.3">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hidden="1" customHeight="1" x14ac:dyDescent="0.3">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hidden="1" customHeight="1" x14ac:dyDescent="0.3">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hidden="1" customHeight="1" x14ac:dyDescent="0.3">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hidden="1" customHeight="1" x14ac:dyDescent="0.3">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hidden="1" customHeight="1" x14ac:dyDescent="0.3">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hidden="1" customHeight="1" x14ac:dyDescent="0.3">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hidden="1" customHeight="1" x14ac:dyDescent="0.3">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hidden="1" customHeight="1" x14ac:dyDescent="0.3">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hidden="1" customHeight="1" x14ac:dyDescent="0.3">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hidden="1" customHeight="1" x14ac:dyDescent="0.3">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hidden="1" customHeight="1" x14ac:dyDescent="0.3">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hidden="1" customHeight="1" x14ac:dyDescent="0.3">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hidden="1" customHeight="1" x14ac:dyDescent="0.3">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hidden="1" customHeight="1" x14ac:dyDescent="0.3">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hidden="1" customHeight="1" x14ac:dyDescent="0.3">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hidden="1" customHeight="1" x14ac:dyDescent="0.3">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hidden="1" customHeight="1" x14ac:dyDescent="0.3">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hidden="1" customHeight="1" x14ac:dyDescent="0.3">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hidden="1" customHeight="1" x14ac:dyDescent="0.3">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hidden="1" customHeight="1" x14ac:dyDescent="0.3">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hidden="1" customHeight="1" x14ac:dyDescent="0.3">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hidden="1" customHeight="1" x14ac:dyDescent="0.3">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27.6" customHeight="1" thickBot="1" x14ac:dyDescent="0.35">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30.75" customHeight="1" x14ac:dyDescent="0.3">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30.75" customHeight="1" x14ac:dyDescent="0.3">
      <c r="G312" s="358" t="s">
        <v>1870</v>
      </c>
      <c r="H312" s="358" t="str">
        <f>_xlfn.CONCAT(J79,J78,J77,J76,J75,J74,J73,J72,J71,J70,J69,J68,J67,J66,J65,J64,J63,J62,J61,J57,J56,J55)</f>
        <v>11111111001000010000111010000001</v>
      </c>
      <c r="I312" s="412" t="s">
        <v>1877</v>
      </c>
      <c r="J312" s="411" t="s">
        <v>2017</v>
      </c>
    </row>
    <row r="313" spans="1:35" ht="30.75" customHeight="1" x14ac:dyDescent="0.3">
      <c r="G313" s="358" t="s">
        <v>1873</v>
      </c>
      <c r="H313" s="358" t="str">
        <f>_xlfn.CONCAT(J89,J88,J87,J86,J85,J84,J83,J82,J81,J80)</f>
        <v>00000000000000000(1 &lt;&lt; cse_sram_num_banks) - 1</v>
      </c>
      <c r="J313" s="411" t="s">
        <v>2141</v>
      </c>
    </row>
    <row r="314" spans="1:35" ht="30.75" customHeight="1" x14ac:dyDescent="0.3">
      <c r="G314" s="358" t="s">
        <v>1874</v>
      </c>
      <c r="H314" s="358" t="str">
        <f>_xlfn.CONCAT(J111,J110,J109,J108,J107,J106,J105,J104,J103,J102,J101,J100,J99,J98,J97,J96,J95,J94,J93,J92,J91,J90)</f>
        <v>00000010TRNG_SEI_EN11000100000000new_LNL00new_Elasti01001</v>
      </c>
      <c r="I314" s="358" t="s">
        <v>1883</v>
      </c>
      <c r="J314" s="411" t="s">
        <v>2142</v>
      </c>
    </row>
    <row r="315" spans="1:35" ht="30.75" customHeight="1" x14ac:dyDescent="0.3">
      <c r="G315" s="358" t="s">
        <v>2005</v>
      </c>
      <c r="H315" s="358" t="str">
        <f>_xlfn.CONCAT(J115,J114,J113,J112)</f>
        <v>00000000000000000000000000000000</v>
      </c>
      <c r="I315" s="358" t="s">
        <v>1885</v>
      </c>
      <c r="J315" s="411" t="s">
        <v>1885</v>
      </c>
    </row>
    <row r="316" spans="1:35" ht="30.75" customHeight="1" x14ac:dyDescent="0.3">
      <c r="G316" s="358" t="s">
        <v>2006</v>
      </c>
      <c r="H316" s="358" t="s">
        <v>2007</v>
      </c>
      <c r="J316" s="411" t="s">
        <v>2007</v>
      </c>
    </row>
    <row r="317" spans="1:35" ht="30.75" customHeight="1" x14ac:dyDescent="0.3">
      <c r="G317" s="358" t="s">
        <v>1755</v>
      </c>
      <c r="J317" s="411"/>
      <c r="X317" s="358"/>
    </row>
    <row r="318" spans="1:35" ht="30.75" customHeight="1" x14ac:dyDescent="0.3">
      <c r="G318" s="358" t="s">
        <v>2008</v>
      </c>
      <c r="H318" s="358" t="e">
        <f>_xlfn.CONCAT(J164,J163,J162,J161,J160,J159,J158,J157,J156,J155,J154,J153,J152,J151,J150,J149,J148,J147,J146,J145,J144,J143,J142,J141,J140,J139,J138,J137,J136,#REF!,J135,J134)</f>
        <v>#REF!</v>
      </c>
      <c r="J318" s="411" t="s">
        <v>1885</v>
      </c>
      <c r="X318" s="358"/>
    </row>
    <row r="319" spans="1:35" ht="30.75" customHeight="1" x14ac:dyDescent="0.3">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28" priority="976" operator="equal">
      <formula>1</formula>
    </cfRule>
  </conditionalFormatting>
  <conditionalFormatting sqref="Q202:AC203 Q128:AC128 Q131:AD201 Q204:AD231 Q236:AD1048576 AB126:AD130 AE1:DA1048576 Q1:AD125">
    <cfRule type="expression" dxfId="1427" priority="970">
      <formula>AND(Q1=0, Q1&lt;&gt;"")</formula>
    </cfRule>
    <cfRule type="expression" dxfId="1426" priority="971">
      <formula>AND(Q1&gt;0, Q1&lt;10000000000)</formula>
    </cfRule>
    <cfRule type="cellIs" dxfId="1425" priority="972" operator="equal">
      <formula>"yes"</formula>
    </cfRule>
    <cfRule type="cellIs" dxfId="1424" priority="973" operator="equal">
      <formula>"no"</formula>
    </cfRule>
    <cfRule type="cellIs" dxfId="1423" priority="975" operator="equal">
      <formula>"remove"</formula>
    </cfRule>
  </conditionalFormatting>
  <conditionalFormatting sqref="O5:O30 O32:O57 O61:O127 O129:O205 O208:O231 O238:O1048576">
    <cfRule type="expression" dxfId="1422" priority="733">
      <formula>COUNTIF($O$5:$O5,$O5)&gt;1</formula>
    </cfRule>
  </conditionalFormatting>
  <conditionalFormatting sqref="N5:N30 N32:N57 N61:N127 N129:N205 N208:N231 N238:N1048576">
    <cfRule type="expression" dxfId="1421" priority="732">
      <formula>COUNTIF($N$5:$N5,$N5)&gt;1</formula>
    </cfRule>
  </conditionalFormatting>
  <conditionalFormatting sqref="H5:H30 H32:H57 H128 H131:H201 H61:H125 H208:H231 H238:H1048576">
    <cfRule type="containsText" dxfId="1420" priority="731" operator="containsText" text="deprecated">
      <formula>NOT(ISERROR(SEARCH("deprecated",H5)))</formula>
    </cfRule>
  </conditionalFormatting>
  <conditionalFormatting sqref="A129:C129 Q130:Z130 A127:G127 AA127 A123 E129:G129 E123:F123 A124:F124 H129:H130 A32:H35 A21:H30 H126:Z127 I129:Z129 I130:N130 A202:AC203 A5:AD20 A128:AD128 AB126:AD127 AB129:AD130 A125:AD125 J21:AD35 H123:AD124 A131:AD201 A204:AD231 A236:AD422 AE5:CX422 A36:AD122">
    <cfRule type="expression" dxfId="1419" priority="987">
      <formula>$K5="SoftStrap"</formula>
    </cfRule>
    <cfRule type="expression" dxfId="1418" priority="1272">
      <formula>$K5="GP2_CATEGORY"</formula>
    </cfRule>
    <cfRule type="expression" dxfId="1417" priority="1273">
      <formula>$K5="GP3_CATEGORY"</formula>
    </cfRule>
    <cfRule type="expression" dxfId="1416" priority="1274">
      <formula>$K5="GP3_IFP_CATEGORY"</formula>
    </cfRule>
    <cfRule type="expression" dxfId="1415" priority="1275">
      <formula>$K5="GP1_CATEGORY"</formula>
    </cfRule>
    <cfRule type="expression" dxfId="1414" priority="1276">
      <formula>$K5="GP1_IFP_CATEGORY"</formula>
    </cfRule>
  </conditionalFormatting>
  <conditionalFormatting sqref="M126 M129">
    <cfRule type="cellIs" dxfId="1413" priority="708" operator="equal">
      <formula>1</formula>
    </cfRule>
  </conditionalFormatting>
  <conditionalFormatting sqref="L129 L126">
    <cfRule type="colorScale" priority="709">
      <colorScale>
        <cfvo type="min"/>
        <cfvo type="percentile" val="50"/>
        <cfvo type="max"/>
        <color rgb="FFF8696B"/>
        <color rgb="FFFFEB84"/>
        <color rgb="FF63BE7B"/>
      </colorScale>
    </cfRule>
  </conditionalFormatting>
  <conditionalFormatting sqref="Q126:Z126 Q129:Z129">
    <cfRule type="expression" dxfId="1412" priority="703">
      <formula>AND(Q126=0, Q126&lt;&gt;"")</formula>
    </cfRule>
    <cfRule type="expression" dxfId="1411" priority="704">
      <formula>AND(Q126&gt;0, Q126&lt;10000000000)</formula>
    </cfRule>
    <cfRule type="cellIs" dxfId="1410" priority="705" operator="equal">
      <formula>"yes"</formula>
    </cfRule>
    <cfRule type="cellIs" dxfId="1409" priority="706" operator="equal">
      <formula>"no"</formula>
    </cfRule>
    <cfRule type="cellIs" dxfId="1408" priority="707" operator="equal">
      <formula>"remove"</formula>
    </cfRule>
  </conditionalFormatting>
  <conditionalFormatting sqref="A126 E126:G126">
    <cfRule type="expression" dxfId="1407" priority="717">
      <formula>$K126="SoftStrap"</formula>
    </cfRule>
    <cfRule type="expression" dxfId="1406" priority="718">
      <formula>$K126="GP2_CATEGORY"</formula>
    </cfRule>
    <cfRule type="expression" dxfId="1405" priority="719">
      <formula>$K126="GP3_CATEGORY"</formula>
    </cfRule>
    <cfRule type="expression" dxfId="1404" priority="720">
      <formula>$K126="GP3_IFP_CATEGORY"</formula>
    </cfRule>
    <cfRule type="expression" dxfId="1403" priority="721">
      <formula>$K126="GP1_CATEGORY"</formula>
    </cfRule>
    <cfRule type="expression" dxfId="1402" priority="722">
      <formula>$K126="GP1_IFP_CATEGORY"</formula>
    </cfRule>
  </conditionalFormatting>
  <conditionalFormatting sqref="M127:M128">
    <cfRule type="cellIs" dxfId="1401" priority="685" operator="equal">
      <formula>1</formula>
    </cfRule>
  </conditionalFormatting>
  <conditionalFormatting sqref="L127">
    <cfRule type="colorScale" priority="686">
      <colorScale>
        <cfvo type="min"/>
        <cfvo type="percentile" val="50"/>
        <cfvo type="max"/>
        <color rgb="FFF8696B"/>
        <color rgb="FFFFEB84"/>
        <color rgb="FF63BE7B"/>
      </colorScale>
    </cfRule>
  </conditionalFormatting>
  <conditionalFormatting sqref="Q127:Z128">
    <cfRule type="expression" dxfId="1400" priority="680">
      <formula>AND(Q127=0, Q127&lt;&gt;"")</formula>
    </cfRule>
    <cfRule type="expression" dxfId="1399" priority="681">
      <formula>AND(Q127&gt;0, Q127&lt;10000000000)</formula>
    </cfRule>
    <cfRule type="cellIs" dxfId="1398" priority="682" operator="equal">
      <formula>"yes"</formula>
    </cfRule>
    <cfRule type="cellIs" dxfId="1397" priority="683" operator="equal">
      <formula>"no"</formula>
    </cfRule>
    <cfRule type="cellIs" dxfId="1396" priority="684" operator="equal">
      <formula>"remove"</formula>
    </cfRule>
  </conditionalFormatting>
  <conditionalFormatting sqref="M130">
    <cfRule type="cellIs" dxfId="1395" priority="662" operator="equal">
      <formula>1</formula>
    </cfRule>
  </conditionalFormatting>
  <conditionalFormatting sqref="L130">
    <cfRule type="colorScale" priority="663">
      <colorScale>
        <cfvo type="min"/>
        <cfvo type="percentile" val="50"/>
        <cfvo type="max"/>
        <color rgb="FFF8696B"/>
        <color rgb="FFFFEB84"/>
        <color rgb="FF63BE7B"/>
      </colorScale>
    </cfRule>
  </conditionalFormatting>
  <conditionalFormatting sqref="Q130:Z130">
    <cfRule type="expression" dxfId="1394" priority="657">
      <formula>AND(Q130=0, Q130&lt;&gt;"")</formula>
    </cfRule>
    <cfRule type="expression" dxfId="1393" priority="658">
      <formula>AND(Q130&gt;0, Q130&lt;10000000000)</formula>
    </cfRule>
    <cfRule type="cellIs" dxfId="1392" priority="659" operator="equal">
      <formula>"yes"</formula>
    </cfRule>
    <cfRule type="cellIs" dxfId="1391" priority="660" operator="equal">
      <formula>"no"</formula>
    </cfRule>
    <cfRule type="cellIs" dxfId="1390" priority="661" operator="equal">
      <formula>"remove"</formula>
    </cfRule>
  </conditionalFormatting>
  <conditionalFormatting sqref="A130:G130">
    <cfRule type="expression" dxfId="1389" priority="671">
      <formula>$K130="SoftStrap"</formula>
    </cfRule>
    <cfRule type="expression" dxfId="1388" priority="672">
      <formula>$K130="GP2_CATEGORY"</formula>
    </cfRule>
    <cfRule type="expression" dxfId="1387" priority="673">
      <formula>$K130="GP3_CATEGORY"</formula>
    </cfRule>
    <cfRule type="expression" dxfId="1386" priority="674">
      <formula>$K130="GP3_IFP_CATEGORY"</formula>
    </cfRule>
    <cfRule type="expression" dxfId="1385" priority="675">
      <formula>$K130="GP1_CATEGORY"</formula>
    </cfRule>
    <cfRule type="expression" dxfId="1384" priority="676">
      <formula>$K130="GP1_IFP_CATEGORY"</formula>
    </cfRule>
  </conditionalFormatting>
  <conditionalFormatting sqref="O130">
    <cfRule type="expression" dxfId="1383" priority="648">
      <formula>$K130="SoftStrap"</formula>
    </cfRule>
    <cfRule type="expression" dxfId="1382" priority="649">
      <formula>$K130="GP2_CATEGORY"</formula>
    </cfRule>
    <cfRule type="expression" dxfId="1381" priority="650">
      <formula>$K130="GP3_CATEGORY"</formula>
    </cfRule>
    <cfRule type="expression" dxfId="1380" priority="651">
      <formula>$K130="GP3_IFP_CATEGORY"</formula>
    </cfRule>
    <cfRule type="expression" dxfId="1379" priority="652">
      <formula>$K130="GP1_CATEGORY"</formula>
    </cfRule>
    <cfRule type="expression" dxfId="1378" priority="653">
      <formula>$K130="GP1_IFP_CATEGORY"</formula>
    </cfRule>
  </conditionalFormatting>
  <conditionalFormatting sqref="P130">
    <cfRule type="expression" dxfId="1377" priority="641">
      <formula>$K130="SoftStrap"</formula>
    </cfRule>
    <cfRule type="expression" dxfId="1376" priority="642">
      <formula>$K130="GP2_CATEGORY"</formula>
    </cfRule>
    <cfRule type="expression" dxfId="1375" priority="643">
      <formula>$K130="GP3_CATEGORY"</formula>
    </cfRule>
    <cfRule type="expression" dxfId="1374" priority="644">
      <formula>$K130="GP3_IFP_CATEGORY"</formula>
    </cfRule>
    <cfRule type="expression" dxfId="1373" priority="645">
      <formula>$K130="GP1_CATEGORY"</formula>
    </cfRule>
    <cfRule type="expression" dxfId="1372" priority="646">
      <formula>$K130="GP1_IFP_CATEGORY"</formula>
    </cfRule>
  </conditionalFormatting>
  <conditionalFormatting sqref="M31">
    <cfRule type="cellIs" dxfId="1371" priority="626" operator="equal">
      <formula>1</formula>
    </cfRule>
  </conditionalFormatting>
  <conditionalFormatting sqref="L31">
    <cfRule type="colorScale" priority="627">
      <colorScale>
        <cfvo type="min"/>
        <cfvo type="percentile" val="50"/>
        <cfvo type="max"/>
        <color rgb="FFF8696B"/>
        <color rgb="FFFFEB84"/>
        <color rgb="FF63BE7B"/>
      </colorScale>
    </cfRule>
  </conditionalFormatting>
  <conditionalFormatting sqref="O31">
    <cfRule type="expression" dxfId="1370" priority="620">
      <formula>COUNTIF($O$5:$O31,$O31)&gt;1</formula>
    </cfRule>
  </conditionalFormatting>
  <conditionalFormatting sqref="N31">
    <cfRule type="expression" dxfId="1369" priority="619">
      <formula>COUNTIF($N$5:$N31,$N31)&gt;1</formula>
    </cfRule>
  </conditionalFormatting>
  <conditionalFormatting sqref="H31">
    <cfRule type="containsText" dxfId="1368" priority="618" operator="containsText" text="deprecated">
      <formula>NOT(ISERROR(SEARCH("deprecated",H31)))</formula>
    </cfRule>
  </conditionalFormatting>
  <conditionalFormatting sqref="A31:H31">
    <cfRule type="expression" dxfId="1367" priority="635">
      <formula>$K31="SoftStrap"</formula>
    </cfRule>
    <cfRule type="expression" dxfId="1366" priority="636">
      <formula>$K31="GP2_CATEGORY"</formula>
    </cfRule>
    <cfRule type="expression" dxfId="1365" priority="637">
      <formula>$K31="GP3_CATEGORY"</formula>
    </cfRule>
    <cfRule type="expression" dxfId="1364" priority="638">
      <formula>$K31="GP3_IFP_CATEGORY"</formula>
    </cfRule>
    <cfRule type="expression" dxfId="1363" priority="639">
      <formula>$K31="GP1_CATEGORY"</formula>
    </cfRule>
    <cfRule type="expression" dxfId="1362" priority="640">
      <formula>$K31="GP1_IFP_CATEGORY"</formula>
    </cfRule>
  </conditionalFormatting>
  <conditionalFormatting sqref="M58:M60">
    <cfRule type="cellIs" dxfId="1361" priority="603" operator="equal">
      <formula>1</formula>
    </cfRule>
  </conditionalFormatting>
  <conditionalFormatting sqref="L58:L60">
    <cfRule type="colorScale" priority="604">
      <colorScale>
        <cfvo type="min"/>
        <cfvo type="percentile" val="50"/>
        <cfvo type="max"/>
        <color rgb="FFF8696B"/>
        <color rgb="FFFFEB84"/>
        <color rgb="FF63BE7B"/>
      </colorScale>
    </cfRule>
  </conditionalFormatting>
  <conditionalFormatting sqref="O58:O60">
    <cfRule type="expression" dxfId="1360" priority="597">
      <formula>COUNTIF($O$5:$O58,$O58)&gt;1</formula>
    </cfRule>
  </conditionalFormatting>
  <conditionalFormatting sqref="N58:N60">
    <cfRule type="expression" dxfId="1359" priority="596">
      <formula>COUNTIF($N$5:$N58,$N58)&gt;1</formula>
    </cfRule>
  </conditionalFormatting>
  <conditionalFormatting sqref="H58:H60">
    <cfRule type="containsText" dxfId="1358" priority="595" operator="containsText" text="deprecated">
      <formula>NOT(ISERROR(SEARCH("deprecated",H58)))</formula>
    </cfRule>
  </conditionalFormatting>
  <conditionalFormatting sqref="H126:H130">
    <cfRule type="containsText" dxfId="1357" priority="588" operator="containsText" text="deprecated">
      <formula>NOT(ISERROR(SEARCH("deprecated",H126)))</formula>
    </cfRule>
  </conditionalFormatting>
  <conditionalFormatting sqref="AA130">
    <cfRule type="expression" dxfId="1356" priority="489">
      <formula>AND(AA130=0, AA130&lt;&gt;"")</formula>
    </cfRule>
    <cfRule type="expression" dxfId="1355" priority="490">
      <formula>AND(AA130&gt;0, AA130&lt;10000000000)</formula>
    </cfRule>
    <cfRule type="cellIs" dxfId="1354" priority="491" operator="equal">
      <formula>"yes"</formula>
    </cfRule>
    <cfRule type="cellIs" dxfId="1353" priority="492" operator="equal">
      <formula>"no"</formula>
    </cfRule>
    <cfRule type="cellIs" dxfId="1352" priority="493" operator="equal">
      <formula>"remove"</formula>
    </cfRule>
  </conditionalFormatting>
  <conditionalFormatting sqref="AA126">
    <cfRule type="expression" dxfId="1351" priority="522">
      <formula>AND(AA126=0, AA126&lt;&gt;"")</formula>
    </cfRule>
    <cfRule type="expression" dxfId="1350" priority="523">
      <formula>AND(AA126&gt;0, AA126&lt;10000000000)</formula>
    </cfRule>
    <cfRule type="cellIs" dxfId="1349" priority="524" operator="equal">
      <formula>"yes"</formula>
    </cfRule>
    <cfRule type="cellIs" dxfId="1348" priority="525" operator="equal">
      <formula>"no"</formula>
    </cfRule>
    <cfRule type="cellIs" dxfId="1347" priority="526" operator="equal">
      <formula>"remove"</formula>
    </cfRule>
  </conditionalFormatting>
  <conditionalFormatting sqref="AA126">
    <cfRule type="expression" dxfId="1346" priority="527">
      <formula>$K126="SoftStrap"</formula>
    </cfRule>
    <cfRule type="expression" dxfId="1345" priority="528">
      <formula>$K126="GP2_CATEGORY"</formula>
    </cfRule>
    <cfRule type="expression" dxfId="1344" priority="529">
      <formula>$K126="GP3_CATEGORY"</formula>
    </cfRule>
    <cfRule type="expression" dxfId="1343" priority="530">
      <formula>$K126="GP3_IFP_CATEGORY"</formula>
    </cfRule>
    <cfRule type="expression" dxfId="1342" priority="531">
      <formula>$K126="GP1_CATEGORY"</formula>
    </cfRule>
    <cfRule type="expression" dxfId="1341" priority="532">
      <formula>$K126="GP1_IFP_CATEGORY"</formula>
    </cfRule>
  </conditionalFormatting>
  <conditionalFormatting sqref="AA127:AA128">
    <cfRule type="expression" dxfId="1340" priority="511">
      <formula>AND(AA127=0, AA127&lt;&gt;"")</formula>
    </cfRule>
    <cfRule type="expression" dxfId="1339" priority="512">
      <formula>AND(AA127&gt;0, AA127&lt;10000000000)</formula>
    </cfRule>
    <cfRule type="cellIs" dxfId="1338" priority="513" operator="equal">
      <formula>"yes"</formula>
    </cfRule>
    <cfRule type="cellIs" dxfId="1337" priority="514" operator="equal">
      <formula>"no"</formula>
    </cfRule>
    <cfRule type="cellIs" dxfId="1336" priority="515" operator="equal">
      <formula>"remove"</formula>
    </cfRule>
  </conditionalFormatting>
  <conditionalFormatting sqref="AA129">
    <cfRule type="expression" dxfId="1335" priority="500">
      <formula>AND(AA129=0, AA129&lt;&gt;"")</formula>
    </cfRule>
    <cfRule type="expression" dxfId="1334" priority="501">
      <formula>AND(AA129&gt;0, AA129&lt;10000000000)</formula>
    </cfRule>
    <cfRule type="cellIs" dxfId="1333" priority="502" operator="equal">
      <formula>"yes"</formula>
    </cfRule>
    <cfRule type="cellIs" dxfId="1332" priority="503" operator="equal">
      <formula>"no"</formula>
    </cfRule>
    <cfRule type="cellIs" dxfId="1331" priority="504" operator="equal">
      <formula>"remove"</formula>
    </cfRule>
  </conditionalFormatting>
  <conditionalFormatting sqref="AA129">
    <cfRule type="expression" dxfId="1330" priority="505">
      <formula>$K129="SoftStrap"</formula>
    </cfRule>
    <cfRule type="expression" dxfId="1329" priority="506">
      <formula>$K129="GP2_CATEGORY"</formula>
    </cfRule>
    <cfRule type="expression" dxfId="1328" priority="507">
      <formula>$K129="GP3_CATEGORY"</formula>
    </cfRule>
    <cfRule type="expression" dxfId="1327" priority="508">
      <formula>$K129="GP3_IFP_CATEGORY"</formula>
    </cfRule>
    <cfRule type="expression" dxfId="1326" priority="509">
      <formula>$K129="GP1_CATEGORY"</formula>
    </cfRule>
    <cfRule type="expression" dxfId="1325" priority="510">
      <formula>$K129="GP1_IFP_CATEGORY"</formula>
    </cfRule>
  </conditionalFormatting>
  <conditionalFormatting sqref="AA130">
    <cfRule type="expression" dxfId="1324" priority="494">
      <formula>$K130="SoftStrap"</formula>
    </cfRule>
    <cfRule type="expression" dxfId="1323" priority="495">
      <formula>$K130="GP2_CATEGORY"</formula>
    </cfRule>
    <cfRule type="expression" dxfId="1322" priority="496">
      <formula>$K130="GP3_CATEGORY"</formula>
    </cfRule>
    <cfRule type="expression" dxfId="1321" priority="497">
      <formula>$K130="GP3_IFP_CATEGORY"</formula>
    </cfRule>
    <cfRule type="expression" dxfId="1320" priority="498">
      <formula>$K130="GP1_CATEGORY"</formula>
    </cfRule>
    <cfRule type="expression" dxfId="1319" priority="499">
      <formula>$K130="GP1_IFP_CATEGORY"</formula>
    </cfRule>
  </conditionalFormatting>
  <conditionalFormatting sqref="L208:L231 L131:L201 L128 L1:L30 L32:L57 L61:L125 L238:L1048576">
    <cfRule type="colorScale" priority="1279">
      <colorScale>
        <cfvo type="min"/>
        <cfvo type="percentile" val="50"/>
        <cfvo type="max"/>
        <color rgb="FFF8696B"/>
        <color rgb="FFFFEB84"/>
        <color rgb="FF63BE7B"/>
      </colorScale>
    </cfRule>
  </conditionalFormatting>
  <conditionalFormatting sqref="O128">
    <cfRule type="expression" dxfId="1318" priority="1295">
      <formula>COUNTIF($O$5:$O130,$O128)&gt;1</formula>
    </cfRule>
  </conditionalFormatting>
  <conditionalFormatting sqref="N128">
    <cfRule type="expression" dxfId="1317" priority="1299">
      <formula>COUNTIF($N$5:$N130,$N128)&gt;1</formula>
    </cfRule>
  </conditionalFormatting>
  <conditionalFormatting sqref="C123">
    <cfRule type="expression" dxfId="1316" priority="483">
      <formula>$K123="SoftStrap"</formula>
    </cfRule>
    <cfRule type="expression" dxfId="1315" priority="484">
      <formula>$K123="GP2_CATEGORY"</formula>
    </cfRule>
    <cfRule type="expression" dxfId="1314" priority="485">
      <formula>$K123="GP3_CATEGORY"</formula>
    </cfRule>
    <cfRule type="expression" dxfId="1313" priority="486">
      <formula>$K123="GP3_IFP_CATEGORY"</formula>
    </cfRule>
    <cfRule type="expression" dxfId="1312" priority="487">
      <formula>$K123="GP1_CATEGORY"</formula>
    </cfRule>
    <cfRule type="expression" dxfId="1311" priority="488">
      <formula>$K123="GP1_IFP_CATEGORY"</formula>
    </cfRule>
  </conditionalFormatting>
  <conditionalFormatting sqref="C126">
    <cfRule type="expression" dxfId="1310" priority="477">
      <formula>$K126="SoftStrap"</formula>
    </cfRule>
    <cfRule type="expression" dxfId="1309" priority="478">
      <formula>$K126="GP2_CATEGORY"</formula>
    </cfRule>
    <cfRule type="expression" dxfId="1308" priority="479">
      <formula>$K126="GP3_CATEGORY"</formula>
    </cfRule>
    <cfRule type="expression" dxfId="1307" priority="480">
      <formula>$K126="GP3_IFP_CATEGORY"</formula>
    </cfRule>
    <cfRule type="expression" dxfId="1306" priority="481">
      <formula>$K126="GP1_CATEGORY"</formula>
    </cfRule>
    <cfRule type="expression" dxfId="1305" priority="482">
      <formula>$K126="GP1_IFP_CATEGORY"</formula>
    </cfRule>
  </conditionalFormatting>
  <conditionalFormatting sqref="D129">
    <cfRule type="expression" dxfId="1304" priority="465">
      <formula>$K129="SoftStrap"</formula>
    </cfRule>
    <cfRule type="expression" dxfId="1303" priority="466">
      <formula>$K129="GP2_CATEGORY"</formula>
    </cfRule>
    <cfRule type="expression" dxfId="1302" priority="467">
      <formula>$K129="GP3_CATEGORY"</formula>
    </cfRule>
    <cfRule type="expression" dxfId="1301" priority="468">
      <formula>$K129="GP3_IFP_CATEGORY"</formula>
    </cfRule>
    <cfRule type="expression" dxfId="1300" priority="469">
      <formula>$K129="GP1_CATEGORY"</formula>
    </cfRule>
    <cfRule type="expression" dxfId="1299" priority="470">
      <formula>$K129="GP1_IFP_CATEGORY"</formula>
    </cfRule>
  </conditionalFormatting>
  <conditionalFormatting sqref="D126">
    <cfRule type="expression" dxfId="1298" priority="459">
      <formula>$K126="SoftStrap"</formula>
    </cfRule>
    <cfRule type="expression" dxfId="1297" priority="460">
      <formula>$K126="GP2_CATEGORY"</formula>
    </cfRule>
    <cfRule type="expression" dxfId="1296" priority="461">
      <formula>$K126="GP3_CATEGORY"</formula>
    </cfRule>
    <cfRule type="expression" dxfId="1295" priority="462">
      <formula>$K126="GP3_IFP_CATEGORY"</formula>
    </cfRule>
    <cfRule type="expression" dxfId="1294" priority="463">
      <formula>$K126="GP1_CATEGORY"</formula>
    </cfRule>
    <cfRule type="expression" dxfId="1293" priority="464">
      <formula>$K126="GP1_IFP_CATEGORY"</formula>
    </cfRule>
  </conditionalFormatting>
  <conditionalFormatting sqref="D123">
    <cfRule type="expression" dxfId="1292" priority="453">
      <formula>$K123="SoftStrap"</formula>
    </cfRule>
    <cfRule type="expression" dxfId="1291" priority="454">
      <formula>$K123="GP2_CATEGORY"</formula>
    </cfRule>
    <cfRule type="expression" dxfId="1290" priority="455">
      <formula>$K123="GP3_CATEGORY"</formula>
    </cfRule>
    <cfRule type="expression" dxfId="1289" priority="456">
      <formula>$K123="GP3_IFP_CATEGORY"</formula>
    </cfRule>
    <cfRule type="expression" dxfId="1288" priority="457">
      <formula>$K123="GP1_CATEGORY"</formula>
    </cfRule>
    <cfRule type="expression" dxfId="1287" priority="458">
      <formula>$K123="GP1_IFP_CATEGORY"</formula>
    </cfRule>
  </conditionalFormatting>
  <conditionalFormatting sqref="G124">
    <cfRule type="expression" dxfId="1286" priority="447">
      <formula>$K124="SoftStrap"</formula>
    </cfRule>
    <cfRule type="expression" dxfId="1285" priority="448">
      <formula>$K124="GP2_CATEGORY"</formula>
    </cfRule>
    <cfRule type="expression" dxfId="1284" priority="449">
      <formula>$K124="GP3_CATEGORY"</formula>
    </cfRule>
    <cfRule type="expression" dxfId="1283" priority="450">
      <formula>$K124="GP3_IFP_CATEGORY"</formula>
    </cfRule>
    <cfRule type="expression" dxfId="1282" priority="451">
      <formula>$K124="GP1_CATEGORY"</formula>
    </cfRule>
    <cfRule type="expression" dxfId="1281" priority="452">
      <formula>$K124="GP1_IFP_CATEGORY"</formula>
    </cfRule>
  </conditionalFormatting>
  <conditionalFormatting sqref="G123">
    <cfRule type="expression" dxfId="1280" priority="441">
      <formula>$K123="SoftStrap"</formula>
    </cfRule>
    <cfRule type="expression" dxfId="1279" priority="442">
      <formula>$K123="GP2_CATEGORY"</formula>
    </cfRule>
    <cfRule type="expression" dxfId="1278" priority="443">
      <formula>$K123="GP3_CATEGORY"</formula>
    </cfRule>
    <cfRule type="expression" dxfId="1277" priority="444">
      <formula>$K123="GP3_IFP_CATEGORY"</formula>
    </cfRule>
    <cfRule type="expression" dxfId="1276" priority="445">
      <formula>$K123="GP1_CATEGORY"</formula>
    </cfRule>
    <cfRule type="expression" dxfId="1275" priority="446">
      <formula>$K123="GP1_IFP_CATEGORY"</formula>
    </cfRule>
  </conditionalFormatting>
  <conditionalFormatting sqref="B123">
    <cfRule type="expression" dxfId="1274" priority="435">
      <formula>$K123="SoftStrap"</formula>
    </cfRule>
    <cfRule type="expression" dxfId="1273" priority="436">
      <formula>$K123="GP2_CATEGORY"</formula>
    </cfRule>
    <cfRule type="expression" dxfId="1272" priority="437">
      <formula>$K123="GP3_CATEGORY"</formula>
    </cfRule>
    <cfRule type="expression" dxfId="1271" priority="438">
      <formula>$K123="GP3_IFP_CATEGORY"</formula>
    </cfRule>
    <cfRule type="expression" dxfId="1270" priority="439">
      <formula>$K123="GP1_CATEGORY"</formula>
    </cfRule>
    <cfRule type="expression" dxfId="1269" priority="440">
      <formula>$K123="GP1_IFP_CATEGORY"</formula>
    </cfRule>
  </conditionalFormatting>
  <conditionalFormatting sqref="B126">
    <cfRule type="expression" dxfId="1268" priority="429">
      <formula>$K126="SoftStrap"</formula>
    </cfRule>
    <cfRule type="expression" dxfId="1267" priority="430">
      <formula>$K126="GP2_CATEGORY"</formula>
    </cfRule>
    <cfRule type="expression" dxfId="1266" priority="431">
      <formula>$K126="GP3_CATEGORY"</formula>
    </cfRule>
    <cfRule type="expression" dxfId="1265" priority="432">
      <formula>$K126="GP3_IFP_CATEGORY"</formula>
    </cfRule>
    <cfRule type="expression" dxfId="1264" priority="433">
      <formula>$K126="GP1_CATEGORY"</formula>
    </cfRule>
    <cfRule type="expression" dxfId="1263" priority="434">
      <formula>$K126="GP1_IFP_CATEGORY"</formula>
    </cfRule>
  </conditionalFormatting>
  <conditionalFormatting sqref="H129:H130 H126:H127">
    <cfRule type="containsText" dxfId="1262" priority="428" operator="containsText" text="deprecated">
      <formula>NOT(ISERROR(SEARCH("deprecated",H126)))</formula>
    </cfRule>
  </conditionalFormatting>
  <conditionalFormatting sqref="I21:I35">
    <cfRule type="expression" dxfId="1261" priority="423">
      <formula>$K21="GP2_CATEGORY"</formula>
    </cfRule>
    <cfRule type="expression" dxfId="1260" priority="424">
      <formula>$K21="GP3_CATEGORY"</formula>
    </cfRule>
    <cfRule type="expression" dxfId="1259" priority="425">
      <formula>$K21="GP3_IFP_CATEGORY"</formula>
    </cfRule>
    <cfRule type="expression" dxfId="1258" priority="426">
      <formula>$K21="GP1_CATEGORY"</formula>
    </cfRule>
    <cfRule type="expression" dxfId="1257" priority="427">
      <formula>$K21="GP1_IFP_CATEGORY"</formula>
    </cfRule>
  </conditionalFormatting>
  <conditionalFormatting sqref="I1:I201 I208:I231 I238:I1048576">
    <cfRule type="cellIs" dxfId="1256" priority="272" operator="equal">
      <formula>"JtagRd, SBRd, R4Err"</formula>
    </cfRule>
    <cfRule type="cellIs" dxfId="1255" priority="273" operator="equal">
      <formula>"JtagRd, SBRd"</formula>
    </cfRule>
    <cfRule type="cellIs" dxfId="1254" priority="274" operator="equal">
      <formula>"JtagRd, SBRd, JtagWr, SBWr, R4Err"</formula>
    </cfRule>
    <cfRule type="cellIs" dxfId="1253" priority="275" operator="equal">
      <formula>"JtagRd, SBRd, R4Err, LockTag"</formula>
    </cfRule>
    <cfRule type="cellIs" dxfId="1252" priority="411" operator="equal">
      <formula>"JtagRd, SBRd, SEC_CRC-16"</formula>
    </cfRule>
    <cfRule type="cellIs" dxfId="1251" priority="412" operator="equal">
      <formula>"JtagRd, SBRd, JtagWr, R4Err, CRC-16"</formula>
    </cfRule>
    <cfRule type="cellIs" dxfId="1250" priority="413" operator="equal">
      <formula>"JtagRd, SBRd, JtagWr, SBWr, R4Err, CRC-16"</formula>
    </cfRule>
    <cfRule type="cellIs" dxfId="1249" priority="414" operator="equal">
      <formula>"JtagRd, SBRd, CRC-16"</formula>
    </cfRule>
  </conditionalFormatting>
  <conditionalFormatting sqref="I5:I201 I208:I231 I238:I1048576">
    <cfRule type="containsText" dxfId="1248" priority="276" operator="containsText" text="Zeroizable">
      <formula>NOT(ISERROR(SEARCH("Zeroizable",I5)))</formula>
    </cfRule>
    <cfRule type="containsText" dxfId="1247" priority="277" operator="containsText" text="BOD">
      <formula>NOT(ISERROR(SEARCH("BOD",I5)))</formula>
    </cfRule>
  </conditionalFormatting>
  <conditionalFormatting sqref="M202:M203">
    <cfRule type="cellIs" dxfId="1246" priority="237" operator="equal">
      <formula>1</formula>
    </cfRule>
  </conditionalFormatting>
  <conditionalFormatting sqref="H202:H203">
    <cfRule type="containsText" dxfId="1245" priority="229" operator="containsText" text="deprecated">
      <formula>NOT(ISERROR(SEARCH("deprecated",H202)))</formula>
    </cfRule>
  </conditionalFormatting>
  <conditionalFormatting sqref="L202:L203">
    <cfRule type="colorScale" priority="244">
      <colorScale>
        <cfvo type="min"/>
        <cfvo type="percentile" val="50"/>
        <cfvo type="max"/>
        <color rgb="FFF8696B"/>
        <color rgb="FFFFEB84"/>
        <color rgb="FF63BE7B"/>
      </colorScale>
    </cfRule>
  </conditionalFormatting>
  <conditionalFormatting sqref="I202:I203">
    <cfRule type="cellIs" dxfId="1244" priority="219" operator="equal">
      <formula>"JtagRd, SBRd, R4Err"</formula>
    </cfRule>
    <cfRule type="cellIs" dxfId="1243" priority="220" operator="equal">
      <formula>"JtagRd, SBRd"</formula>
    </cfRule>
    <cfRule type="cellIs" dxfId="1242" priority="221" operator="equal">
      <formula>"JtagRd, SBRd, JtagWr, SBWr, R4Err"</formula>
    </cfRule>
    <cfRule type="cellIs" dxfId="1241" priority="222" operator="equal">
      <formula>"JtagRd, SBRd, R4Err, LockTag"</formula>
    </cfRule>
    <cfRule type="cellIs" dxfId="1240" priority="225" operator="equal">
      <formula>"JtagRd, SBRd, SEC_CRC-16"</formula>
    </cfRule>
    <cfRule type="cellIs" dxfId="1239" priority="226" operator="equal">
      <formula>"JtagRd, SBRd, JtagWr, R4Err, CRC-16"</formula>
    </cfRule>
    <cfRule type="cellIs" dxfId="1238" priority="227" operator="equal">
      <formula>"JtagRd, SBRd, JtagWr, SBWr, R4Err, CRC-16"</formula>
    </cfRule>
    <cfRule type="cellIs" dxfId="1237" priority="228" operator="equal">
      <formula>"JtagRd, SBRd, CRC-16"</formula>
    </cfRule>
  </conditionalFormatting>
  <conditionalFormatting sqref="I202:I203">
    <cfRule type="containsText" dxfId="1236" priority="223" operator="containsText" text="Zeroizable">
      <formula>NOT(ISERROR(SEARCH("Zeroizable",I202)))</formula>
    </cfRule>
    <cfRule type="containsText" dxfId="1235" priority="224" operator="containsText" text="BOD">
      <formula>NOT(ISERROR(SEARCH("BOD",I202)))</formula>
    </cfRule>
  </conditionalFormatting>
  <conditionalFormatting sqref="M204:M205">
    <cfRule type="cellIs" dxfId="1234" priority="211" operator="equal">
      <formula>1</formula>
    </cfRule>
  </conditionalFormatting>
  <conditionalFormatting sqref="H204:H205">
    <cfRule type="containsText" dxfId="1233" priority="203" operator="containsText" text="deprecated">
      <formula>NOT(ISERROR(SEARCH("deprecated",H204)))</formula>
    </cfRule>
  </conditionalFormatting>
  <conditionalFormatting sqref="L204:L205">
    <cfRule type="colorScale" priority="218">
      <colorScale>
        <cfvo type="min"/>
        <cfvo type="percentile" val="50"/>
        <cfvo type="max"/>
        <color rgb="FFF8696B"/>
        <color rgb="FFFFEB84"/>
        <color rgb="FF63BE7B"/>
      </colorScale>
    </cfRule>
  </conditionalFormatting>
  <conditionalFormatting sqref="I204:I205">
    <cfRule type="cellIs" dxfId="1232" priority="193" operator="equal">
      <formula>"JtagRd, SBRd, R4Err"</formula>
    </cfRule>
    <cfRule type="cellIs" dxfId="1231" priority="194" operator="equal">
      <formula>"JtagRd, SBRd"</formula>
    </cfRule>
    <cfRule type="cellIs" dxfId="1230" priority="195" operator="equal">
      <formula>"JtagRd, SBRd, JtagWr, SBWr, R4Err"</formula>
    </cfRule>
    <cfRule type="cellIs" dxfId="1229" priority="196" operator="equal">
      <formula>"JtagRd, SBRd, R4Err, LockTag"</formula>
    </cfRule>
    <cfRule type="cellIs" dxfId="1228" priority="199" operator="equal">
      <formula>"JtagRd, SBRd, SEC_CRC-16"</formula>
    </cfRule>
    <cfRule type="cellIs" dxfId="1227" priority="200" operator="equal">
      <formula>"JtagRd, SBRd, JtagWr, R4Err, CRC-16"</formula>
    </cfRule>
    <cfRule type="cellIs" dxfId="1226" priority="201" operator="equal">
      <formula>"JtagRd, SBRd, JtagWr, SBWr, R4Err, CRC-16"</formula>
    </cfRule>
    <cfRule type="cellIs" dxfId="1225" priority="202" operator="equal">
      <formula>"JtagRd, SBRd, CRC-16"</formula>
    </cfRule>
  </conditionalFormatting>
  <conditionalFormatting sqref="I204:I205">
    <cfRule type="containsText" dxfId="1224" priority="197" operator="containsText" text="Zeroizable">
      <formula>NOT(ISERROR(SEARCH("Zeroizable",I204)))</formula>
    </cfRule>
    <cfRule type="containsText" dxfId="1223" priority="198" operator="containsText" text="BOD">
      <formula>NOT(ISERROR(SEARCH("BOD",I204)))</formula>
    </cfRule>
  </conditionalFormatting>
  <conditionalFormatting sqref="M206:M207">
    <cfRule type="cellIs" dxfId="1222" priority="185" operator="equal">
      <formula>1</formula>
    </cfRule>
  </conditionalFormatting>
  <conditionalFormatting sqref="O206:O207">
    <cfRule type="expression" dxfId="1221" priority="179">
      <formula>COUNTIF($O$5:$O206,$O206)&gt;1</formula>
    </cfRule>
  </conditionalFormatting>
  <conditionalFormatting sqref="N206:N207">
    <cfRule type="expression" dxfId="1220" priority="178">
      <formula>COUNTIF($N$5:$N206,$N206)&gt;1</formula>
    </cfRule>
  </conditionalFormatting>
  <conditionalFormatting sqref="H206:H207">
    <cfRule type="containsText" dxfId="1219" priority="177" operator="containsText" text="deprecated">
      <formula>NOT(ISERROR(SEARCH("deprecated",H206)))</formula>
    </cfRule>
  </conditionalFormatting>
  <conditionalFormatting sqref="L206:L207">
    <cfRule type="colorScale" priority="192">
      <colorScale>
        <cfvo type="min"/>
        <cfvo type="percentile" val="50"/>
        <cfvo type="max"/>
        <color rgb="FFF8696B"/>
        <color rgb="FFFFEB84"/>
        <color rgb="FF63BE7B"/>
      </colorScale>
    </cfRule>
  </conditionalFormatting>
  <conditionalFormatting sqref="I206:I207">
    <cfRule type="cellIs" dxfId="1218" priority="167" operator="equal">
      <formula>"JtagRd, SBRd, R4Err"</formula>
    </cfRule>
    <cfRule type="cellIs" dxfId="1217" priority="168" operator="equal">
      <formula>"JtagRd, SBRd"</formula>
    </cfRule>
    <cfRule type="cellIs" dxfId="1216" priority="169" operator="equal">
      <formula>"JtagRd, SBRd, JtagWr, SBWr, R4Err"</formula>
    </cfRule>
    <cfRule type="cellIs" dxfId="1215" priority="170" operator="equal">
      <formula>"JtagRd, SBRd, R4Err, LockTag"</formula>
    </cfRule>
    <cfRule type="cellIs" dxfId="1214" priority="173" operator="equal">
      <formula>"JtagRd, SBRd, SEC_CRC-16"</formula>
    </cfRule>
    <cfRule type="cellIs" dxfId="1213" priority="174" operator="equal">
      <formula>"JtagRd, SBRd, JtagWr, R4Err, CRC-16"</formula>
    </cfRule>
    <cfRule type="cellIs" dxfId="1212" priority="175" operator="equal">
      <formula>"JtagRd, SBRd, JtagWr, SBWr, R4Err, CRC-16"</formula>
    </cfRule>
    <cfRule type="cellIs" dxfId="1211" priority="176" operator="equal">
      <formula>"JtagRd, SBRd, CRC-16"</formula>
    </cfRule>
  </conditionalFormatting>
  <conditionalFormatting sqref="I206:I207">
    <cfRule type="containsText" dxfId="1210" priority="171" operator="containsText" text="Zeroizable">
      <formula>NOT(ISERROR(SEARCH("Zeroizable",I206)))</formula>
    </cfRule>
    <cfRule type="containsText" dxfId="1209" priority="172" operator="containsText" text="BOD">
      <formula>NOT(ISERROR(SEARCH("BOD",I206)))</formula>
    </cfRule>
  </conditionalFormatting>
  <conditionalFormatting sqref="AD202:AD203">
    <cfRule type="expression" dxfId="1208" priority="156">
      <formula>AND(AD202=0, AD202&lt;&gt;"")</formula>
    </cfRule>
    <cfRule type="expression" dxfId="1207" priority="157">
      <formula>AND(AD202&gt;0, AD202&lt;10000000000)</formula>
    </cfRule>
    <cfRule type="cellIs" dxfId="1206" priority="158" operator="equal">
      <formula>"yes"</formula>
    </cfRule>
    <cfRule type="cellIs" dxfId="1205" priority="159" operator="equal">
      <formula>"no"</formula>
    </cfRule>
    <cfRule type="cellIs" dxfId="1204" priority="160" operator="equal">
      <formula>"remove"</formula>
    </cfRule>
  </conditionalFormatting>
  <conditionalFormatting sqref="AD202:AD203">
    <cfRule type="expression" dxfId="1203" priority="161">
      <formula>$K202="SoftStrap"</formula>
    </cfRule>
    <cfRule type="expression" dxfId="1202" priority="162">
      <formula>$K202="GP2_CATEGORY"</formula>
    </cfRule>
    <cfRule type="expression" dxfId="1201" priority="163">
      <formula>$K202="GP3_CATEGORY"</formula>
    </cfRule>
    <cfRule type="expression" dxfId="1200" priority="164">
      <formula>$K202="GP3_IFP_CATEGORY"</formula>
    </cfRule>
    <cfRule type="expression" dxfId="1199" priority="165">
      <formula>$K202="GP1_CATEGORY"</formula>
    </cfRule>
    <cfRule type="expression" dxfId="1198" priority="166">
      <formula>$K202="GP1_IFP_CATEGORY"</formula>
    </cfRule>
  </conditionalFormatting>
  <conditionalFormatting sqref="M236:M237">
    <cfRule type="cellIs" dxfId="1197" priority="148" operator="equal">
      <formula>1</formula>
    </cfRule>
  </conditionalFormatting>
  <conditionalFormatting sqref="O236:O237">
    <cfRule type="expression" dxfId="1196" priority="142">
      <formula>COUNTIF($O$5:$O236,$O236)&gt;1</formula>
    </cfRule>
  </conditionalFormatting>
  <conditionalFormatting sqref="N236:N237">
    <cfRule type="expression" dxfId="1195" priority="141">
      <formula>COUNTIF($N$5:$N236,$N236)&gt;1</formula>
    </cfRule>
  </conditionalFormatting>
  <conditionalFormatting sqref="H236:H237">
    <cfRule type="containsText" dxfId="1194" priority="140" operator="containsText" text="deprecated">
      <formula>NOT(ISERROR(SEARCH("deprecated",H236)))</formula>
    </cfRule>
  </conditionalFormatting>
  <conditionalFormatting sqref="L236:L237">
    <cfRule type="colorScale" priority="155">
      <colorScale>
        <cfvo type="min"/>
        <cfvo type="percentile" val="50"/>
        <cfvo type="max"/>
        <color rgb="FFF8696B"/>
        <color rgb="FFFFEB84"/>
        <color rgb="FF63BE7B"/>
      </colorScale>
    </cfRule>
  </conditionalFormatting>
  <conditionalFormatting sqref="I236:I237">
    <cfRule type="cellIs" dxfId="1193" priority="130" operator="equal">
      <formula>"JtagRd, SBRd, R4Err"</formula>
    </cfRule>
    <cfRule type="cellIs" dxfId="1192" priority="131" operator="equal">
      <formula>"JtagRd, SBRd"</formula>
    </cfRule>
    <cfRule type="cellIs" dxfId="1191" priority="132" operator="equal">
      <formula>"JtagRd, SBRd, JtagWr, SBWr, R4Err"</formula>
    </cfRule>
    <cfRule type="cellIs" dxfId="1190" priority="133" operator="equal">
      <formula>"JtagRd, SBRd, R4Err, LockTag"</formula>
    </cfRule>
    <cfRule type="cellIs" dxfId="1189" priority="136" operator="equal">
      <formula>"JtagRd, SBRd, SEC_CRC-16"</formula>
    </cfRule>
    <cfRule type="cellIs" dxfId="1188" priority="137" operator="equal">
      <formula>"JtagRd, SBRd, JtagWr, R4Err, CRC-16"</formula>
    </cfRule>
    <cfRule type="cellIs" dxfId="1187" priority="138" operator="equal">
      <formula>"JtagRd, SBRd, JtagWr, SBWr, R4Err, CRC-16"</formula>
    </cfRule>
    <cfRule type="cellIs" dxfId="1186" priority="139" operator="equal">
      <formula>"JtagRd, SBRd, CRC-16"</formula>
    </cfRule>
  </conditionalFormatting>
  <conditionalFormatting sqref="I236:I237">
    <cfRule type="containsText" dxfId="1185" priority="134" operator="containsText" text="Zeroizable">
      <formula>NOT(ISERROR(SEARCH("Zeroizable",I236)))</formula>
    </cfRule>
    <cfRule type="containsText" dxfId="1184" priority="135" operator="containsText" text="BOD">
      <formula>NOT(ISERROR(SEARCH("BOD",I236)))</formula>
    </cfRule>
  </conditionalFormatting>
  <conditionalFormatting sqref="M234:M235">
    <cfRule type="cellIs" dxfId="1183" priority="122" operator="equal">
      <formula>1</formula>
    </cfRule>
  </conditionalFormatting>
  <conditionalFormatting sqref="Q234:AA235">
    <cfRule type="expression" dxfId="1182" priority="117">
      <formula>AND(Q234=0, Q234&lt;&gt;"")</formula>
    </cfRule>
    <cfRule type="expression" dxfId="1181" priority="118">
      <formula>AND(Q234&gt;0, Q234&lt;10000000000)</formula>
    </cfRule>
    <cfRule type="cellIs" dxfId="1180" priority="119" operator="equal">
      <formula>"yes"</formula>
    </cfRule>
    <cfRule type="cellIs" dxfId="1179" priority="120" operator="equal">
      <formula>"no"</formula>
    </cfRule>
    <cfRule type="cellIs" dxfId="1178" priority="121" operator="equal">
      <formula>"remove"</formula>
    </cfRule>
  </conditionalFormatting>
  <conditionalFormatting sqref="O234:O235">
    <cfRule type="expression" dxfId="1177" priority="116">
      <formula>COUNTIF($O$5:$O234,$O234)&gt;1</formula>
    </cfRule>
  </conditionalFormatting>
  <conditionalFormatting sqref="N234:N235">
    <cfRule type="expression" dxfId="1176" priority="115">
      <formula>COUNTIF($N$5:$N234,$N234)&gt;1</formula>
    </cfRule>
  </conditionalFormatting>
  <conditionalFormatting sqref="H234:H235">
    <cfRule type="containsText" dxfId="1175" priority="114" operator="containsText" text="deprecated">
      <formula>NOT(ISERROR(SEARCH("deprecated",H234)))</formula>
    </cfRule>
  </conditionalFormatting>
  <conditionalFormatting sqref="A234:AA235">
    <cfRule type="expression" dxfId="1174" priority="123">
      <formula>$K234="SoftStrap"</formula>
    </cfRule>
    <cfRule type="expression" dxfId="1173" priority="124">
      <formula>$K234="GP2_CATEGORY"</formula>
    </cfRule>
    <cfRule type="expression" dxfId="1172" priority="125">
      <formula>$K234="GP3_CATEGORY"</formula>
    </cfRule>
    <cfRule type="expression" dxfId="1171" priority="126">
      <formula>$K234="GP3_IFP_CATEGORY"</formula>
    </cfRule>
    <cfRule type="expression" dxfId="1170" priority="127">
      <formula>$K234="GP1_CATEGORY"</formula>
    </cfRule>
    <cfRule type="expression" dxfId="1169" priority="128">
      <formula>$K234="GP1_IFP_CATEGORY"</formula>
    </cfRule>
  </conditionalFormatting>
  <conditionalFormatting sqref="L234:L235">
    <cfRule type="colorScale" priority="129">
      <colorScale>
        <cfvo type="min"/>
        <cfvo type="percentile" val="50"/>
        <cfvo type="max"/>
        <color rgb="FFF8696B"/>
        <color rgb="FFFFEB84"/>
        <color rgb="FF63BE7B"/>
      </colorScale>
    </cfRule>
  </conditionalFormatting>
  <conditionalFormatting sqref="I234:I235">
    <cfRule type="cellIs" dxfId="1168" priority="104" operator="equal">
      <formula>"JtagRd, SBRd, R4Err"</formula>
    </cfRule>
    <cfRule type="cellIs" dxfId="1167" priority="105" operator="equal">
      <formula>"JtagRd, SBRd"</formula>
    </cfRule>
    <cfRule type="cellIs" dxfId="1166" priority="106" operator="equal">
      <formula>"JtagRd, SBRd, JtagWr, SBWr, R4Err"</formula>
    </cfRule>
    <cfRule type="cellIs" dxfId="1165" priority="107" operator="equal">
      <formula>"JtagRd, SBRd, R4Err, LockTag"</formula>
    </cfRule>
    <cfRule type="cellIs" dxfId="1164" priority="110" operator="equal">
      <formula>"JtagRd, SBRd, SEC_CRC-16"</formula>
    </cfRule>
    <cfRule type="cellIs" dxfId="1163" priority="111" operator="equal">
      <formula>"JtagRd, SBRd, JtagWr, R4Err, CRC-16"</formula>
    </cfRule>
    <cfRule type="cellIs" dxfId="1162" priority="112" operator="equal">
      <formula>"JtagRd, SBRd, JtagWr, SBWr, R4Err, CRC-16"</formula>
    </cfRule>
    <cfRule type="cellIs" dxfId="1161" priority="113" operator="equal">
      <formula>"JtagRd, SBRd, CRC-16"</formula>
    </cfRule>
  </conditionalFormatting>
  <conditionalFormatting sqref="I234:I235">
    <cfRule type="containsText" dxfId="1160" priority="108" operator="containsText" text="Zeroizable">
      <formula>NOT(ISERROR(SEARCH("Zeroizable",I234)))</formula>
    </cfRule>
    <cfRule type="containsText" dxfId="1159" priority="109" operator="containsText" text="BOD">
      <formula>NOT(ISERROR(SEARCH("BOD",I234)))</formula>
    </cfRule>
  </conditionalFormatting>
  <conditionalFormatting sqref="M232:M233">
    <cfRule type="cellIs" dxfId="1158" priority="96" operator="equal">
      <formula>1</formula>
    </cfRule>
  </conditionalFormatting>
  <conditionalFormatting sqref="Q232:AA233">
    <cfRule type="expression" dxfId="1157" priority="91">
      <formula>AND(Q232=0, Q232&lt;&gt;"")</formula>
    </cfRule>
    <cfRule type="expression" dxfId="1156" priority="92">
      <formula>AND(Q232&gt;0, Q232&lt;10000000000)</formula>
    </cfRule>
    <cfRule type="cellIs" dxfId="1155" priority="93" operator="equal">
      <formula>"yes"</formula>
    </cfRule>
    <cfRule type="cellIs" dxfId="1154" priority="94" operator="equal">
      <formula>"no"</formula>
    </cfRule>
    <cfRule type="cellIs" dxfId="1153" priority="95" operator="equal">
      <formula>"remove"</formula>
    </cfRule>
  </conditionalFormatting>
  <conditionalFormatting sqref="O232:O233">
    <cfRule type="expression" dxfId="1152" priority="90">
      <formula>COUNTIF($O$5:$O232,$O232)&gt;1</formula>
    </cfRule>
  </conditionalFormatting>
  <conditionalFormatting sqref="N232:N233">
    <cfRule type="expression" dxfId="1151" priority="89">
      <formula>COUNTIF($N$5:$N232,$N232)&gt;1</formula>
    </cfRule>
  </conditionalFormatting>
  <conditionalFormatting sqref="H232:H233">
    <cfRule type="containsText" dxfId="1150" priority="88" operator="containsText" text="deprecated">
      <formula>NOT(ISERROR(SEARCH("deprecated",H232)))</formula>
    </cfRule>
  </conditionalFormatting>
  <conditionalFormatting sqref="A232:AA233">
    <cfRule type="expression" dxfId="1149" priority="97">
      <formula>$K232="SoftStrap"</formula>
    </cfRule>
    <cfRule type="expression" dxfId="1148" priority="98">
      <formula>$K232="GP2_CATEGORY"</formula>
    </cfRule>
    <cfRule type="expression" dxfId="1147" priority="99">
      <formula>$K232="GP3_CATEGORY"</formula>
    </cfRule>
    <cfRule type="expression" dxfId="1146" priority="100">
      <formula>$K232="GP3_IFP_CATEGORY"</formula>
    </cfRule>
    <cfRule type="expression" dxfId="1145" priority="101">
      <formula>$K232="GP1_CATEGORY"</formula>
    </cfRule>
    <cfRule type="expression" dxfId="1144" priority="102">
      <formula>$K232="GP1_IFP_CATEGORY"</formula>
    </cfRule>
  </conditionalFormatting>
  <conditionalFormatting sqref="L232:L233">
    <cfRule type="colorScale" priority="103">
      <colorScale>
        <cfvo type="min"/>
        <cfvo type="percentile" val="50"/>
        <cfvo type="max"/>
        <color rgb="FFF8696B"/>
        <color rgb="FFFFEB84"/>
        <color rgb="FF63BE7B"/>
      </colorScale>
    </cfRule>
  </conditionalFormatting>
  <conditionalFormatting sqref="I232:I233">
    <cfRule type="cellIs" dxfId="1143" priority="78" operator="equal">
      <formula>"JtagRd, SBRd, R4Err"</formula>
    </cfRule>
    <cfRule type="cellIs" dxfId="1142" priority="79" operator="equal">
      <formula>"JtagRd, SBRd"</formula>
    </cfRule>
    <cfRule type="cellIs" dxfId="1141" priority="80" operator="equal">
      <formula>"JtagRd, SBRd, JtagWr, SBWr, R4Err"</formula>
    </cfRule>
    <cfRule type="cellIs" dxfId="1140" priority="81" operator="equal">
      <formula>"JtagRd, SBRd, R4Err, LockTag"</formula>
    </cfRule>
    <cfRule type="cellIs" dxfId="1139" priority="84" operator="equal">
      <formula>"JtagRd, SBRd, SEC_CRC-16"</formula>
    </cfRule>
    <cfRule type="cellIs" dxfId="1138" priority="85" operator="equal">
      <formula>"JtagRd, SBRd, JtagWr, R4Err, CRC-16"</formula>
    </cfRule>
    <cfRule type="cellIs" dxfId="1137" priority="86" operator="equal">
      <formula>"JtagRd, SBRd, JtagWr, SBWr, R4Err, CRC-16"</formula>
    </cfRule>
    <cfRule type="cellIs" dxfId="1136" priority="87" operator="equal">
      <formula>"JtagRd, SBRd, CRC-16"</formula>
    </cfRule>
  </conditionalFormatting>
  <conditionalFormatting sqref="I232:I233">
    <cfRule type="containsText" dxfId="1135" priority="82" operator="containsText" text="Zeroizable">
      <formula>NOT(ISERROR(SEARCH("Zeroizable",I232)))</formula>
    </cfRule>
    <cfRule type="containsText" dxfId="1134" priority="83" operator="containsText" text="BOD">
      <formula>NOT(ISERROR(SEARCH("BOD",I232)))</formula>
    </cfRule>
  </conditionalFormatting>
  <conditionalFormatting sqref="AC234:AC235">
    <cfRule type="expression" dxfId="1133" priority="67">
      <formula>AND(AC234=0, AC234&lt;&gt;"")</formula>
    </cfRule>
    <cfRule type="expression" dxfId="1132" priority="68">
      <formula>AND(AC234&gt;0, AC234&lt;10000000000)</formula>
    </cfRule>
    <cfRule type="cellIs" dxfId="1131" priority="69" operator="equal">
      <formula>"yes"</formula>
    </cfRule>
    <cfRule type="cellIs" dxfId="1130" priority="70" operator="equal">
      <formula>"no"</formula>
    </cfRule>
    <cfRule type="cellIs" dxfId="1129" priority="71" operator="equal">
      <formula>"remove"</formula>
    </cfRule>
  </conditionalFormatting>
  <conditionalFormatting sqref="AC234:AC235">
    <cfRule type="expression" dxfId="1128" priority="72">
      <formula>$K234="SoftStrap"</formula>
    </cfRule>
    <cfRule type="expression" dxfId="1127" priority="73">
      <formula>$K234="GP2_CATEGORY"</formula>
    </cfRule>
    <cfRule type="expression" dxfId="1126" priority="74">
      <formula>$K234="GP3_CATEGORY"</formula>
    </cfRule>
    <cfRule type="expression" dxfId="1125" priority="75">
      <formula>$K234="GP3_IFP_CATEGORY"</formula>
    </cfRule>
    <cfRule type="expression" dxfId="1124" priority="76">
      <formula>$K234="GP1_CATEGORY"</formula>
    </cfRule>
    <cfRule type="expression" dxfId="1123" priority="77">
      <formula>$K234="GP1_IFP_CATEGORY"</formula>
    </cfRule>
  </conditionalFormatting>
  <conditionalFormatting sqref="AC232:AC233">
    <cfRule type="expression" dxfId="1122" priority="56">
      <formula>AND(AC232=0, AC232&lt;&gt;"")</formula>
    </cfRule>
    <cfRule type="expression" dxfId="1121" priority="57">
      <formula>AND(AC232&gt;0, AC232&lt;10000000000)</formula>
    </cfRule>
    <cfRule type="cellIs" dxfId="1120" priority="58" operator="equal">
      <formula>"yes"</formula>
    </cfRule>
    <cfRule type="cellIs" dxfId="1119" priority="59" operator="equal">
      <formula>"no"</formula>
    </cfRule>
    <cfRule type="cellIs" dxfId="1118" priority="60" operator="equal">
      <formula>"remove"</formula>
    </cfRule>
  </conditionalFormatting>
  <conditionalFormatting sqref="AC232:AC233">
    <cfRule type="expression" dxfId="1117" priority="61">
      <formula>$K232="SoftStrap"</formula>
    </cfRule>
    <cfRule type="expression" dxfId="1116" priority="62">
      <formula>$K232="GP2_CATEGORY"</formula>
    </cfRule>
    <cfRule type="expression" dxfId="1115" priority="63">
      <formula>$K232="GP3_CATEGORY"</formula>
    </cfRule>
    <cfRule type="expression" dxfId="1114" priority="64">
      <formula>$K232="GP3_IFP_CATEGORY"</formula>
    </cfRule>
    <cfRule type="expression" dxfId="1113" priority="65">
      <formula>$K232="GP1_CATEGORY"</formula>
    </cfRule>
    <cfRule type="expression" dxfId="1112" priority="66">
      <formula>$K232="GP1_IFP_CATEGORY"</formula>
    </cfRule>
  </conditionalFormatting>
  <conditionalFormatting sqref="AD234:AD235">
    <cfRule type="expression" dxfId="1111" priority="45">
      <formula>AND(AD234=0, AD234&lt;&gt;"")</formula>
    </cfRule>
    <cfRule type="expression" dxfId="1110" priority="46">
      <formula>AND(AD234&gt;0, AD234&lt;10000000000)</formula>
    </cfRule>
    <cfRule type="cellIs" dxfId="1109" priority="47" operator="equal">
      <formula>"yes"</formula>
    </cfRule>
    <cfRule type="cellIs" dxfId="1108" priority="48" operator="equal">
      <formula>"no"</formula>
    </cfRule>
    <cfRule type="cellIs" dxfId="1107" priority="49" operator="equal">
      <formula>"remove"</formula>
    </cfRule>
  </conditionalFormatting>
  <conditionalFormatting sqref="AD234:AD235">
    <cfRule type="expression" dxfId="1106" priority="50">
      <formula>$K234="SoftStrap"</formula>
    </cfRule>
    <cfRule type="expression" dxfId="1105" priority="51">
      <formula>$K234="GP2_CATEGORY"</formula>
    </cfRule>
    <cfRule type="expression" dxfId="1104" priority="52">
      <formula>$K234="GP3_CATEGORY"</formula>
    </cfRule>
    <cfRule type="expression" dxfId="1103" priority="53">
      <formula>$K234="GP3_IFP_CATEGORY"</formula>
    </cfRule>
    <cfRule type="expression" dxfId="1102" priority="54">
      <formula>$K234="GP1_CATEGORY"</formula>
    </cfRule>
    <cfRule type="expression" dxfId="1101" priority="55">
      <formula>$K234="GP1_IFP_CATEGORY"</formula>
    </cfRule>
  </conditionalFormatting>
  <conditionalFormatting sqref="AB234:AB235">
    <cfRule type="expression" dxfId="1100" priority="23">
      <formula>AND(AB234=0, AB234&lt;&gt;"")</formula>
    </cfRule>
    <cfRule type="expression" dxfId="1099" priority="24">
      <formula>AND(AB234&gt;0, AB234&lt;10000000000)</formula>
    </cfRule>
    <cfRule type="cellIs" dxfId="1098" priority="25" operator="equal">
      <formula>"yes"</formula>
    </cfRule>
    <cfRule type="cellIs" dxfId="1097" priority="26" operator="equal">
      <formula>"no"</formula>
    </cfRule>
    <cfRule type="cellIs" dxfId="1096" priority="27" operator="equal">
      <formula>"remove"</formula>
    </cfRule>
  </conditionalFormatting>
  <conditionalFormatting sqref="AB234:AB235">
    <cfRule type="expression" dxfId="1095" priority="28">
      <formula>$K234="SoftStrap"</formula>
    </cfRule>
    <cfRule type="expression" dxfId="1094" priority="29">
      <formula>$K234="GP2_CATEGORY"</formula>
    </cfRule>
    <cfRule type="expression" dxfId="1093" priority="30">
      <formula>$K234="GP3_CATEGORY"</formula>
    </cfRule>
    <cfRule type="expression" dxfId="1092" priority="31">
      <formula>$K234="GP3_IFP_CATEGORY"</formula>
    </cfRule>
    <cfRule type="expression" dxfId="1091" priority="32">
      <formula>$K234="GP1_CATEGORY"</formula>
    </cfRule>
    <cfRule type="expression" dxfId="1090" priority="33">
      <formula>$K234="GP1_IFP_CATEGORY"</formula>
    </cfRule>
  </conditionalFormatting>
  <conditionalFormatting sqref="AB232:AB233">
    <cfRule type="expression" dxfId="1089" priority="12">
      <formula>AND(AB232=0, AB232&lt;&gt;"")</formula>
    </cfRule>
    <cfRule type="expression" dxfId="1088" priority="13">
      <formula>AND(AB232&gt;0, AB232&lt;10000000000)</formula>
    </cfRule>
    <cfRule type="cellIs" dxfId="1087" priority="14" operator="equal">
      <formula>"yes"</formula>
    </cfRule>
    <cfRule type="cellIs" dxfId="1086" priority="15" operator="equal">
      <formula>"no"</formula>
    </cfRule>
    <cfRule type="cellIs" dxfId="1085" priority="16" operator="equal">
      <formula>"remove"</formula>
    </cfRule>
  </conditionalFormatting>
  <conditionalFormatting sqref="AB232:AB233">
    <cfRule type="expression" dxfId="1084" priority="17">
      <formula>$K232="SoftStrap"</formula>
    </cfRule>
    <cfRule type="expression" dxfId="1083" priority="18">
      <formula>$K232="GP2_CATEGORY"</formula>
    </cfRule>
    <cfRule type="expression" dxfId="1082" priority="19">
      <formula>$K232="GP3_CATEGORY"</formula>
    </cfRule>
    <cfRule type="expression" dxfId="1081" priority="20">
      <formula>$K232="GP3_IFP_CATEGORY"</formula>
    </cfRule>
    <cfRule type="expression" dxfId="1080" priority="21">
      <formula>$K232="GP1_CATEGORY"</formula>
    </cfRule>
    <cfRule type="expression" dxfId="1079" priority="22">
      <formula>$K232="GP1_IFP_CATEGORY"</formula>
    </cfRule>
  </conditionalFormatting>
  <conditionalFormatting sqref="AD232:AD233">
    <cfRule type="expression" dxfId="1078" priority="1">
      <formula>AND(AD232=0, AD232&lt;&gt;"")</formula>
    </cfRule>
    <cfRule type="expression" dxfId="1077" priority="2">
      <formula>AND(AD232&gt;0, AD232&lt;10000000000)</formula>
    </cfRule>
    <cfRule type="cellIs" dxfId="1076" priority="3" operator="equal">
      <formula>"yes"</formula>
    </cfRule>
    <cfRule type="cellIs" dxfId="1075" priority="4" operator="equal">
      <formula>"no"</formula>
    </cfRule>
    <cfRule type="cellIs" dxfId="1074" priority="5" operator="equal">
      <formula>"remove"</formula>
    </cfRule>
  </conditionalFormatting>
  <conditionalFormatting sqref="AD232:AD233">
    <cfRule type="expression" dxfId="1073" priority="6">
      <formula>$K232="SoftStrap"</formula>
    </cfRule>
    <cfRule type="expression" dxfId="1072" priority="7">
      <formula>$K232="GP2_CATEGORY"</formula>
    </cfRule>
    <cfRule type="expression" dxfId="1071" priority="8">
      <formula>$K232="GP3_CATEGORY"</formula>
    </cfRule>
    <cfRule type="expression" dxfId="1070" priority="9">
      <formula>$K232="GP3_IFP_CATEGORY"</formula>
    </cfRule>
    <cfRule type="expression" dxfId="1069" priority="10">
      <formula>$K232="GP1_CATEGORY"</formula>
    </cfRule>
    <cfRule type="expression" dxfId="1068" priority="11">
      <formula>$K232="GP1_IFP_CATEGORY"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31" priority="10" operator="equal">
      <formula>0</formula>
    </cfRule>
  </conditionalFormatting>
  <conditionalFormatting sqref="A57">
    <cfRule type="cellIs" dxfId="1030" priority="9" operator="equal">
      <formula>0</formula>
    </cfRule>
  </conditionalFormatting>
  <conditionalFormatting sqref="A58">
    <cfRule type="cellIs" dxfId="1029" priority="8" operator="equal">
      <formula>0</formula>
    </cfRule>
  </conditionalFormatting>
  <conditionalFormatting sqref="A60">
    <cfRule type="cellIs" dxfId="1028" priority="7" operator="equal">
      <formula>0</formula>
    </cfRule>
  </conditionalFormatting>
  <conditionalFormatting sqref="A62 A67">
    <cfRule type="cellIs" priority="6" operator="equal">
      <formula>0</formula>
    </cfRule>
  </conditionalFormatting>
  <conditionalFormatting sqref="A63">
    <cfRule type="cellIs" dxfId="1027" priority="5" operator="equal">
      <formula>0</formula>
    </cfRule>
  </conditionalFormatting>
  <conditionalFormatting sqref="A64">
    <cfRule type="cellIs" dxfId="1026" priority="3" operator="equal">
      <formula>0</formula>
    </cfRule>
    <cfRule type="cellIs" dxfId="1025" priority="4" operator="equal">
      <formula>0</formula>
    </cfRule>
  </conditionalFormatting>
  <conditionalFormatting sqref="A59">
    <cfRule type="cellIs" dxfId="1024"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95" topLeftCell="A167" activePane="bottomLeft"/>
      <selection activeCell="AC3" sqref="AC3"/>
      <selection pane="bottomLeft" activeCell="AG179" sqref="AG179"/>
    </sheetView>
  </sheetViews>
  <sheetFormatPr defaultColWidth="8.88671875" defaultRowHeight="30.75" customHeight="1" x14ac:dyDescent="0.3"/>
  <cols>
    <col min="1" max="1" width="3.44140625" style="446" bestFit="1" customWidth="1"/>
    <col min="2" max="2" width="18.88671875" style="358" bestFit="1" customWidth="1"/>
    <col min="3" max="3" width="13.88671875" style="358" bestFit="1" customWidth="1"/>
    <col min="4" max="4" width="6.5546875" style="358" customWidth="1"/>
    <col min="5" max="5" width="34.5546875" style="358" customWidth="1"/>
    <col min="6" max="6" width="4.6640625" style="358" customWidth="1"/>
    <col min="7" max="7" width="44" style="358" bestFit="1" customWidth="1"/>
    <col min="8" max="8" width="7.33203125" style="358" customWidth="1"/>
    <col min="9" max="9" width="25" style="358" customWidth="1"/>
    <col min="10" max="10" width="6.33203125" style="358" customWidth="1"/>
    <col min="11" max="11" width="13.109375" style="358" customWidth="1"/>
    <col min="12" max="13" width="6.5546875" style="358" customWidth="1"/>
    <col min="14" max="14" width="6.33203125" style="358" customWidth="1"/>
    <col min="15" max="15" width="8.10937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28" width="6.6640625" style="358" customWidth="1"/>
    <col min="29" max="29" width="12.6640625" style="437" customWidth="1"/>
    <col min="30" max="30" width="6.6640625" style="358" customWidth="1"/>
    <col min="31" max="31" width="12.6640625" style="358" customWidth="1"/>
    <col min="32" max="32" width="6.6640625" style="358" customWidth="1"/>
    <col min="33" max="33" width="12.6640625" style="358" customWidth="1"/>
    <col min="34" max="34" width="29.44140625" style="358" customWidth="1"/>
    <col min="35" max="35" width="4.44140625" style="358" bestFit="1" customWidth="1"/>
    <col min="36" max="36" width="33.44140625" style="358" bestFit="1" customWidth="1"/>
    <col min="37" max="37" width="32.88671875" style="358" bestFit="1" customWidth="1"/>
    <col min="38" max="38" width="72.109375" style="358" bestFit="1" customWidth="1"/>
    <col min="39" max="16384" width="8.88671875" style="358"/>
  </cols>
  <sheetData>
    <row r="1" spans="1:38" ht="30.75" customHeight="1" x14ac:dyDescent="0.3">
      <c r="C1" s="413" t="s">
        <v>1168</v>
      </c>
      <c r="D1" s="413"/>
      <c r="K1" s="415" t="s">
        <v>2145</v>
      </c>
      <c r="M1" s="443"/>
      <c r="AC1" s="443"/>
      <c r="AE1" s="411"/>
      <c r="AG1" s="411"/>
    </row>
    <row r="2" spans="1:38" ht="30.75" customHeight="1" x14ac:dyDescent="0.3">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3">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3">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3">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3">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3">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3">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3">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3">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3">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3">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3">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3">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3">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3">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3">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3">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3">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3">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3">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3">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3">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3">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3">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3">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3">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3">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3">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3">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3">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3">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3">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3">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92" t="s">
        <v>1207</v>
      </c>
      <c r="AE35"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92" t="s">
        <v>1207</v>
      </c>
      <c r="AG35"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90" t="s">
        <v>1349</v>
      </c>
      <c r="AI35" s="390" t="s">
        <v>1268</v>
      </c>
      <c r="AJ35" s="390"/>
      <c r="AK35" s="390"/>
      <c r="AL35" s="390" t="s">
        <v>1348</v>
      </c>
    </row>
    <row r="36" spans="1:38" ht="30.75" customHeight="1" x14ac:dyDescent="0.3">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3">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3">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3">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3">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3">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3">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3">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3">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3">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3">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3">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3">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3">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3">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3">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3">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3">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3">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3">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3">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3">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3">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3">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3">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3">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3">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3">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3">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3">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3">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3">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3">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3">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3">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3">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3">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3">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3">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3">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3">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3">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3">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3">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3">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$220,MATCH("cse_sram_num_banks",ConfigNew!$A$5:$A$220,0),MATCH(AC$4,ConfigNew!$A$5:$CZ$5,0)))-1,4),1,2),7),HEX2BIN(MID(DEC2HEX(2^(INDEX(ConfigNew!$A$5:$CZ$220,MATCH("cse_sram_num_banks",ConfigNew!$A$5:$A$220,0),MATCH(AC$4,ConfigNew!$A$5:$CZ$5,0)))-1,4),3,2),8))</f>
        <v>001111111111111</v>
      </c>
      <c r="AD80" s="392">
        <v>7</v>
      </c>
      <c r="AE80" s="440" t="str">
        <f>CONCATENATE(HEX2BIN(MID(DEC2HEX(2^(INDEX(ConfigNew!$A$5:$CZ$220,MATCH("cse_sram_num_banks",ConfigNew!$A$5:$A$220,0),MATCH(AE$4,ConfigNew!$A$5:$CZ$5,0)))-1,4),1,2),7),HEX2BIN(MID(DEC2HEX(2^(INDEX(ConfigNew!$A$5:$CZ$220,MATCH("cse_sram_num_banks",ConfigNew!$A$5:$A$220,0),MATCH(AE$4,ConfigNew!$A$5:$CZ$5,0)))-1,4),3,2),8))</f>
        <v>000000001111111</v>
      </c>
      <c r="AF80" s="392">
        <v>5</v>
      </c>
      <c r="AG80" s="440" t="str">
        <f>CONCATENATE(HEX2BIN(MID(DEC2HEX(2^(INDEX(ConfigNew!$A$5:$CZ$220,MATCH("cse_sram_num_banks",ConfigNew!$A$5:$A$220,0),MATCH(AG$4,ConfigNew!$A$5:$CZ$5,0)))-1,4),1,2),7),HEX2BIN(MID(DEC2HEX(2^(INDEX(ConfigNew!$A$5:$CZ$220,MATCH("cse_sram_num_banks",ConfigNew!$A$5:$A$220,0),MATCH(AG$4,ConfigNew!$A$5:$CZ$5,0)))-1,4),3,2),8))</f>
        <v>000000000011111</v>
      </c>
      <c r="AH80" s="390" t="s">
        <v>1295</v>
      </c>
      <c r="AI80" s="390" t="s">
        <v>1789</v>
      </c>
      <c r="AJ80" s="390" t="s">
        <v>1294</v>
      </c>
      <c r="AK80" s="390" t="s">
        <v>1293</v>
      </c>
      <c r="AL80" s="390"/>
    </row>
    <row r="81" spans="1:38" ht="30.75" customHeight="1" x14ac:dyDescent="0.3">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3">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3">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3">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3">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3">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3">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3">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3">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3">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3">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3">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3">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3">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3">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INDEX(ConfigNew!$A$5:$CZ$220,MATCH("new_Elasti",ConfigNew!$A$5:$A$220,0),MATCH(AC$4,ConfigNew!$A$5:$CZ$5,0))</f>
        <v>1</v>
      </c>
      <c r="AD95" s="392" t="s">
        <v>1184</v>
      </c>
      <c r="AE95" s="440">
        <f>INDEX(ConfigNew!$A$5:$CZ$220,MATCH("new_Elasti",ConfigNew!$A$5:$A$220,0),MATCH(AE$4,ConfigNew!$A$5:$CZ$5,0))</f>
        <v>1</v>
      </c>
      <c r="AF95" s="392" t="s">
        <v>1184</v>
      </c>
      <c r="AG95" s="440">
        <f>INDEX(ConfigNew!$A$5:$CZ$220,MATCH("new_Elasti",ConfigNew!$A$5:$A$220,0),MATCH(AG$4,ConfigNew!$A$5:$CZ$5,0))</f>
        <v>1</v>
      </c>
      <c r="AH95" s="390"/>
      <c r="AI95" s="390" t="s">
        <v>1794</v>
      </c>
      <c r="AJ95" s="390"/>
      <c r="AK95" s="390"/>
      <c r="AL95" s="390"/>
    </row>
    <row r="96" spans="1:38" ht="30.75" customHeight="1" x14ac:dyDescent="0.3">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3">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3">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INDEX(ConfigNew!$A$5:$CZ$220,MATCH("new_LNL",ConfigNew!$A$5:$A$220,0),MATCH(AC$4,ConfigNew!$A$5:$CZ$5,0))</f>
        <v>1</v>
      </c>
      <c r="AD98" s="392" t="s">
        <v>1207</v>
      </c>
      <c r="AE98" s="440">
        <f>INDEX(ConfigNew!$A$5:$CZ$220,MATCH("new_LNL",ConfigNew!$A$5:$A$220,0),MATCH(AE$4,ConfigNew!$A$5:$CZ$5,0))</f>
        <v>1</v>
      </c>
      <c r="AF98" s="392" t="s">
        <v>1207</v>
      </c>
      <c r="AG98" s="440">
        <f>INDEX(ConfigNew!$A$5:$CZ$220,MATCH("new_LNL",ConfigNew!$A$5:$A$220,0),MATCH(AG$4,ConfigNew!$A$5:$CZ$5,0))</f>
        <v>1</v>
      </c>
      <c r="AH98" s="390"/>
      <c r="AI98" s="390" t="s">
        <v>1268</v>
      </c>
      <c r="AJ98" s="390"/>
      <c r="AK98" s="390"/>
      <c r="AL98" s="390"/>
    </row>
    <row r="99" spans="1:38" ht="11.4" customHeight="1" x14ac:dyDescent="0.3">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3">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3">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3">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3">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3">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3">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3">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3">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INDEX(ConfigNew!$A$5:$CZ$220,MATCH("TRNG_SEI_EN",ConfigNew!$A$5:$A$220,0),MATCH(AC$4,ConfigNew!$A$5:$CZ$5,0))</f>
        <v>0</v>
      </c>
      <c r="AD107" s="392" t="s">
        <v>1207</v>
      </c>
      <c r="AE107" s="440">
        <f>INDEX(ConfigNew!$A$5:$CZ$220,MATCH("TRNG_SEI_EN",ConfigNew!$A$5:$A$220,0),MATCH(AE$4,ConfigNew!$A$5:$CZ$5,0))</f>
        <v>0</v>
      </c>
      <c r="AF107" s="392" t="s">
        <v>1207</v>
      </c>
      <c r="AG107" s="440">
        <f>INDEX(ConfigNew!$A$5:$CZ$220,MATCH("TRNG_SEI_EN",ConfigNew!$A$5:$A$220,0),MATCH(AG$4,ConfigNew!$A$5:$CZ$5,0))</f>
        <v>0</v>
      </c>
      <c r="AH107" s="390"/>
      <c r="AI107" s="390" t="s">
        <v>1798</v>
      </c>
      <c r="AJ107" s="390"/>
      <c r="AK107" s="390"/>
      <c r="AL107" s="390"/>
    </row>
    <row r="108" spans="1:38" ht="30.6" customHeight="1" x14ac:dyDescent="0.3">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3">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3">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3">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3">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3">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3">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3">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3">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3">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3">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3">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3">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3">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3">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3">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3">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3">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3">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3">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3">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3">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3">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3">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3">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3">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3">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3">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3">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3">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3">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3">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3">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3">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3">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3">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3">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3">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3">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3">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INDEX(ConfigNew!$A$5:$CZ$220,MATCH("new_LNL",ConfigNew!$A$5:$A$220,0),MATCH(AC$4,ConfigNew!$A$5:$CZ$5,0))</f>
        <v>1</v>
      </c>
      <c r="AD149" s="392" t="s">
        <v>1207</v>
      </c>
      <c r="AE149" s="440">
        <f>INDEX(ConfigNew!$A$5:$CZ$220,MATCH("new_LNL",ConfigNew!$A$5:$A$220,0),MATCH(AE$4,ConfigNew!$A$5:$CZ$5,0))</f>
        <v>1</v>
      </c>
      <c r="AF149" s="392" t="s">
        <v>1207</v>
      </c>
      <c r="AG149" s="440">
        <f>INDEX(ConfigNew!$A$5:$CZ$220,MATCH("new_LNL",ConfigNew!$A$5:$A$220,0),MATCH(AG$4,ConfigNew!$A$5:$CZ$5,0))</f>
        <v>1</v>
      </c>
      <c r="AH149" s="390"/>
      <c r="AI149" s="390"/>
      <c r="AJ149" s="390"/>
      <c r="AK149" s="390"/>
      <c r="AL149" s="390"/>
    </row>
    <row r="150" spans="1:38" ht="12.6" customHeight="1" x14ac:dyDescent="0.3">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3">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3">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3">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3">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3">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3">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3">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3">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3">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3">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3">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3">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3">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3">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3">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3">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3">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3">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3">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3">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3">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3">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3">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92" t="s">
        <v>1207</v>
      </c>
      <c r="AE173"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92" t="s">
        <v>1207</v>
      </c>
      <c r="AG173"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90"/>
      <c r="AI173" s="390"/>
      <c r="AJ173" s="390"/>
      <c r="AK173" s="390"/>
      <c r="AL173" s="390"/>
    </row>
    <row r="174" spans="1:38" ht="30.75" customHeight="1" x14ac:dyDescent="0.3">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92" t="s">
        <v>1207</v>
      </c>
      <c r="AE174" s="440">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92" t="s">
        <v>1207</v>
      </c>
      <c r="AG174" s="440">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90"/>
      <c r="AI174" s="390"/>
      <c r="AJ174" s="390"/>
      <c r="AK174" s="390"/>
      <c r="AL174" s="390"/>
    </row>
    <row r="175" spans="1:38" ht="30.75" customHeight="1" x14ac:dyDescent="0.3">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3">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3">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3">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3">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3">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3">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3">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3">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3">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3">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3">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3">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3">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3">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3">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3">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3">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3">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3">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3">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3">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3">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3">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3">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3">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3">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3">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3">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3">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3">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3">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3">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3">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3">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3">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3">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3">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3">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3">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3">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3">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3">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3">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3">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3">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3">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3">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3">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3">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3">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3">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3">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3">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3">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3">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3">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3">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3">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3">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3">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3">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3">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3">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3">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3">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3">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3">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3">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3">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3">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3">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3">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3">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3">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3">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3">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3">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3">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3">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3">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3">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3">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3">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3">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3">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3">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3">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3">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3">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3">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3">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3">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3">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3">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3">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3">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3">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3">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3">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3">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3">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3">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3">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3">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3">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3">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3">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3">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3">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3">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3">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3">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3">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3">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3">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3">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3">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5">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3">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3">
      <c r="G312" s="358" t="s">
        <v>1870</v>
      </c>
      <c r="H312" s="358" t="str">
        <f>_xlfn.CONCAT(J79,J78,J77,J76,J75,J74,J73,J72,J71,J70,J69,J68,J67,J66,J65,J64,J63,J62,J61,J57,J56,J55)</f>
        <v>11111111001000010000111010000001</v>
      </c>
      <c r="I312" s="412" t="s">
        <v>1877</v>
      </c>
      <c r="J312" s="411" t="s">
        <v>2017</v>
      </c>
    </row>
    <row r="313" spans="1:38" ht="30.75" customHeight="1" x14ac:dyDescent="0.3">
      <c r="G313" s="358" t="s">
        <v>1873</v>
      </c>
      <c r="H313" s="358" t="str">
        <f>_xlfn.CONCAT(J89,J88,J87,J86,J85,J84,J83,J82,J81,J80)</f>
        <v>00000000000000000(1 &lt;&lt; cse_sram_num_banks) - 1</v>
      </c>
      <c r="J313" s="411" t="s">
        <v>2141</v>
      </c>
    </row>
    <row r="314" spans="1:38" ht="30.75" customHeight="1" x14ac:dyDescent="0.3">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3">
      <c r="G315" s="358" t="s">
        <v>2005</v>
      </c>
      <c r="H315" s="358" t="str">
        <f>_xlfn.CONCAT(J115,J114,J113,J112)</f>
        <v>00000000000000000000000000000000</v>
      </c>
      <c r="I315" s="358" t="s">
        <v>1885</v>
      </c>
      <c r="J315" s="411" t="s">
        <v>1885</v>
      </c>
    </row>
    <row r="316" spans="1:38" ht="30.75" customHeight="1" x14ac:dyDescent="0.3">
      <c r="G316" s="358" t="s">
        <v>2006</v>
      </c>
      <c r="H316" s="358" t="s">
        <v>2007</v>
      </c>
      <c r="J316" s="411" t="s">
        <v>2007</v>
      </c>
    </row>
    <row r="317" spans="1:38" ht="30.75" customHeight="1" x14ac:dyDescent="0.3">
      <c r="G317" s="358" t="s">
        <v>1755</v>
      </c>
      <c r="J317" s="411"/>
      <c r="X317" s="358"/>
    </row>
    <row r="318" spans="1:38" ht="30.75" customHeight="1" x14ac:dyDescent="0.3">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3">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23" priority="434" operator="equal">
      <formula>1</formula>
    </cfRule>
  </conditionalFormatting>
  <conditionalFormatting sqref="AD1:AF1 AD2 Q1:AB2 AF2 AH1:DD2 Q3:DD30 Q32:DD57 Q128:DD128 Q208:DD231 Q238:DD1048576 Q61:DD125 Q131:DD201">
    <cfRule type="expression" dxfId="1022" priority="429">
      <formula>AND(Q1=0, Q1&lt;&gt;"")</formula>
    </cfRule>
    <cfRule type="expression" dxfId="1021" priority="430">
      <formula>AND(Q1&gt;0, Q1&lt;10000000000)</formula>
    </cfRule>
    <cfRule type="cellIs" dxfId="1020" priority="431" operator="equal">
      <formula>"yes"</formula>
    </cfRule>
    <cfRule type="cellIs" dxfId="1019" priority="432" operator="equal">
      <formula>"no"</formula>
    </cfRule>
    <cfRule type="cellIs" dxfId="1018" priority="433" operator="equal">
      <formula>"remove"</formula>
    </cfRule>
  </conditionalFormatting>
  <conditionalFormatting sqref="O5:O30 O32:O57 O61:O127 O129:O205 O208:O231 O238:O1048576">
    <cfRule type="expression" dxfId="1017" priority="428">
      <formula>COUNTIF($O$5:$O5,$O5)&gt;1</formula>
    </cfRule>
  </conditionalFormatting>
  <conditionalFormatting sqref="N5:N30 N32:N57 N61:N127 N129:N205 N208:N231 N238:N1048576">
    <cfRule type="expression" dxfId="1016" priority="427">
      <formula>COUNTIF($N$5:$N5,$N5)&gt;1</formula>
    </cfRule>
  </conditionalFormatting>
  <conditionalFormatting sqref="H5:H30 H32:H57 H128 H131:H201 H61:H125 H208:H231 H238:H1048576">
    <cfRule type="containsText" dxfId="1015"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4" priority="435">
      <formula>$K5="SoftStrap"</formula>
    </cfRule>
    <cfRule type="expression" dxfId="1013" priority="436">
      <formula>$K5="GP2_CATEGORY"</formula>
    </cfRule>
    <cfRule type="expression" dxfId="1012" priority="437">
      <formula>$K5="GP3_CATEGORY"</formula>
    </cfRule>
    <cfRule type="expression" dxfId="1011" priority="438">
      <formula>$K5="GP3_IFP_CATEGORY"</formula>
    </cfRule>
    <cfRule type="expression" dxfId="1010" priority="439">
      <formula>$K5="GP1_CATEGORY"</formula>
    </cfRule>
    <cfRule type="expression" dxfId="1009" priority="440">
      <formula>$K5="GP1_IFP_CATEGORY"</formula>
    </cfRule>
  </conditionalFormatting>
  <conditionalFormatting sqref="AG1">
    <cfRule type="expression" dxfId="1008" priority="421">
      <formula>AND(AG1=0, AG1&lt;&gt;"")</formula>
    </cfRule>
    <cfRule type="expression" dxfId="1007" priority="422">
      <formula>AND(AG1&gt;0, AG1&lt;10000000000)</formula>
    </cfRule>
    <cfRule type="cellIs" dxfId="1006" priority="423" operator="equal">
      <formula>"yes"</formula>
    </cfRule>
    <cfRule type="cellIs" dxfId="1005" priority="424" operator="equal">
      <formula>"no"</formula>
    </cfRule>
    <cfRule type="cellIs" dxfId="1004" priority="425" operator="equal">
      <formula>"remove"</formula>
    </cfRule>
  </conditionalFormatting>
  <conditionalFormatting sqref="M126 M129">
    <cfRule type="cellIs" dxfId="1003"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02" priority="408">
      <formula>AND(Q126=0, Q126&lt;&gt;"")</formula>
    </cfRule>
    <cfRule type="expression" dxfId="1001" priority="409">
      <formula>AND(Q126&gt;0, Q126&lt;10000000000)</formula>
    </cfRule>
    <cfRule type="cellIs" dxfId="1000" priority="410" operator="equal">
      <formula>"yes"</formula>
    </cfRule>
    <cfRule type="cellIs" dxfId="999" priority="411" operator="equal">
      <formula>"no"</formula>
    </cfRule>
    <cfRule type="cellIs" dxfId="998" priority="412" operator="equal">
      <formula>"remove"</formula>
    </cfRule>
  </conditionalFormatting>
  <conditionalFormatting sqref="A126 E126:G126">
    <cfRule type="expression" dxfId="997" priority="415">
      <formula>$K126="SoftStrap"</formula>
    </cfRule>
    <cfRule type="expression" dxfId="996" priority="416">
      <formula>$K126="GP2_CATEGORY"</formula>
    </cfRule>
    <cfRule type="expression" dxfId="995" priority="417">
      <formula>$K126="GP3_CATEGORY"</formula>
    </cfRule>
    <cfRule type="expression" dxfId="994" priority="418">
      <formula>$K126="GP3_IFP_CATEGORY"</formula>
    </cfRule>
    <cfRule type="expression" dxfId="993" priority="419">
      <formula>$K126="GP1_CATEGORY"</formula>
    </cfRule>
    <cfRule type="expression" dxfId="992" priority="420">
      <formula>$K126="GP1_IFP_CATEGORY"</formula>
    </cfRule>
  </conditionalFormatting>
  <conditionalFormatting sqref="M127:M128">
    <cfRule type="cellIs" dxfId="991"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90" priority="401">
      <formula>AND(Q127=0, Q127&lt;&gt;"")</formula>
    </cfRule>
    <cfRule type="expression" dxfId="989" priority="402">
      <formula>AND(Q127&gt;0, Q127&lt;10000000000)</formula>
    </cfRule>
    <cfRule type="cellIs" dxfId="988" priority="403" operator="equal">
      <formula>"yes"</formula>
    </cfRule>
    <cfRule type="cellIs" dxfId="987" priority="404" operator="equal">
      <formula>"no"</formula>
    </cfRule>
    <cfRule type="cellIs" dxfId="986" priority="405" operator="equal">
      <formula>"remove"</formula>
    </cfRule>
  </conditionalFormatting>
  <conditionalFormatting sqref="M130">
    <cfRule type="cellIs" dxfId="985"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4" priority="388">
      <formula>AND(Q130=0, Q130&lt;&gt;"")</formula>
    </cfRule>
    <cfRule type="expression" dxfId="983" priority="389">
      <formula>AND(Q130&gt;0, Q130&lt;10000000000)</formula>
    </cfRule>
    <cfRule type="cellIs" dxfId="982" priority="390" operator="equal">
      <formula>"yes"</formula>
    </cfRule>
    <cfRule type="cellIs" dxfId="981" priority="391" operator="equal">
      <formula>"no"</formula>
    </cfRule>
    <cfRule type="cellIs" dxfId="980" priority="392" operator="equal">
      <formula>"remove"</formula>
    </cfRule>
  </conditionalFormatting>
  <conditionalFormatting sqref="A130:G130">
    <cfRule type="expression" dxfId="979" priority="395">
      <formula>$K130="SoftStrap"</formula>
    </cfRule>
    <cfRule type="expression" dxfId="978" priority="396">
      <formula>$K130="GP2_CATEGORY"</formula>
    </cfRule>
    <cfRule type="expression" dxfId="977" priority="397">
      <formula>$K130="GP3_CATEGORY"</formula>
    </cfRule>
    <cfRule type="expression" dxfId="976" priority="398">
      <formula>$K130="GP3_IFP_CATEGORY"</formula>
    </cfRule>
    <cfRule type="expression" dxfId="975" priority="399">
      <formula>$K130="GP1_CATEGORY"</formula>
    </cfRule>
    <cfRule type="expression" dxfId="974" priority="400">
      <formula>$K130="GP1_IFP_CATEGORY"</formula>
    </cfRule>
  </conditionalFormatting>
  <conditionalFormatting sqref="O130">
    <cfRule type="expression" dxfId="973" priority="382">
      <formula>$K130="SoftStrap"</formula>
    </cfRule>
    <cfRule type="expression" dxfId="972" priority="383">
      <formula>$K130="GP2_CATEGORY"</formula>
    </cfRule>
    <cfRule type="expression" dxfId="971" priority="384">
      <formula>$K130="GP3_CATEGORY"</formula>
    </cfRule>
    <cfRule type="expression" dxfId="970" priority="385">
      <formula>$K130="GP3_IFP_CATEGORY"</formula>
    </cfRule>
    <cfRule type="expression" dxfId="969" priority="386">
      <formula>$K130="GP1_CATEGORY"</formula>
    </cfRule>
    <cfRule type="expression" dxfId="968" priority="387">
      <formula>$K130="GP1_IFP_CATEGORY"</formula>
    </cfRule>
  </conditionalFormatting>
  <conditionalFormatting sqref="P130">
    <cfRule type="expression" dxfId="967" priority="376">
      <formula>$K130="SoftStrap"</formula>
    </cfRule>
    <cfRule type="expression" dxfId="966" priority="377">
      <formula>$K130="GP2_CATEGORY"</formula>
    </cfRule>
    <cfRule type="expression" dxfId="965" priority="378">
      <formula>$K130="GP3_CATEGORY"</formula>
    </cfRule>
    <cfRule type="expression" dxfId="964" priority="379">
      <formula>$K130="GP3_IFP_CATEGORY"</formula>
    </cfRule>
    <cfRule type="expression" dxfId="963" priority="380">
      <formula>$K130="GP1_CATEGORY"</formula>
    </cfRule>
    <cfRule type="expression" dxfId="962" priority="381">
      <formula>$K130="GP1_IFP_CATEGORY"</formula>
    </cfRule>
  </conditionalFormatting>
  <conditionalFormatting sqref="M31">
    <cfRule type="cellIs" dxfId="961"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60" priority="363">
      <formula>AND(Q31=0, Q31&lt;&gt;"")</formula>
    </cfRule>
    <cfRule type="expression" dxfId="959" priority="364">
      <formula>AND(Q31&gt;0, Q31&lt;10000000000)</formula>
    </cfRule>
    <cfRule type="cellIs" dxfId="958" priority="365" operator="equal">
      <formula>"yes"</formula>
    </cfRule>
    <cfRule type="cellIs" dxfId="957" priority="366" operator="equal">
      <formula>"no"</formula>
    </cfRule>
    <cfRule type="cellIs" dxfId="956" priority="367" operator="equal">
      <formula>"remove"</formula>
    </cfRule>
  </conditionalFormatting>
  <conditionalFormatting sqref="O31">
    <cfRule type="expression" dxfId="955" priority="362">
      <formula>COUNTIF($O$5:$O31,$O31)&gt;1</formula>
    </cfRule>
  </conditionalFormatting>
  <conditionalFormatting sqref="N31">
    <cfRule type="expression" dxfId="954" priority="361">
      <formula>COUNTIF($N$5:$N31,$N31)&gt;1</formula>
    </cfRule>
  </conditionalFormatting>
  <conditionalFormatting sqref="H31">
    <cfRule type="containsText" dxfId="953" priority="360" operator="containsText" text="deprecated">
      <formula>NOT(ISERROR(SEARCH("deprecated",H31)))</formula>
    </cfRule>
  </conditionalFormatting>
  <conditionalFormatting sqref="A31:H31 J31:DA31">
    <cfRule type="expression" dxfId="952" priority="370">
      <formula>$K31="SoftStrap"</formula>
    </cfRule>
    <cfRule type="expression" dxfId="951" priority="371">
      <formula>$K31="GP2_CATEGORY"</formula>
    </cfRule>
    <cfRule type="expression" dxfId="950" priority="372">
      <formula>$K31="GP3_CATEGORY"</formula>
    </cfRule>
    <cfRule type="expression" dxfId="949" priority="373">
      <formula>$K31="GP3_IFP_CATEGORY"</formula>
    </cfRule>
    <cfRule type="expression" dxfId="948" priority="374">
      <formula>$K31="GP1_CATEGORY"</formula>
    </cfRule>
    <cfRule type="expression" dxfId="947" priority="375">
      <formula>$K31="GP1_IFP_CATEGORY"</formula>
    </cfRule>
  </conditionalFormatting>
  <conditionalFormatting sqref="M58:M60">
    <cfRule type="cellIs" dxfId="946"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5" priority="347">
      <formula>AND(Q58=0, Q58&lt;&gt;"")</formula>
    </cfRule>
    <cfRule type="expression" dxfId="944" priority="348">
      <formula>AND(Q58&gt;0, Q58&lt;10000000000)</formula>
    </cfRule>
    <cfRule type="cellIs" dxfId="943" priority="349" operator="equal">
      <formula>"yes"</formula>
    </cfRule>
    <cfRule type="cellIs" dxfId="942" priority="350" operator="equal">
      <formula>"no"</formula>
    </cfRule>
    <cfRule type="cellIs" dxfId="941" priority="351" operator="equal">
      <formula>"remove"</formula>
    </cfRule>
  </conditionalFormatting>
  <conditionalFormatting sqref="O58:O60">
    <cfRule type="expression" dxfId="940" priority="346">
      <formula>COUNTIF($O$5:$O58,$O58)&gt;1</formula>
    </cfRule>
  </conditionalFormatting>
  <conditionalFormatting sqref="N58:N60">
    <cfRule type="expression" dxfId="939" priority="345">
      <formula>COUNTIF($N$5:$N58,$N58)&gt;1</formula>
    </cfRule>
  </conditionalFormatting>
  <conditionalFormatting sqref="H58:H60">
    <cfRule type="containsText" dxfId="938" priority="344" operator="containsText" text="deprecated">
      <formula>NOT(ISERROR(SEARCH("deprecated",H58)))</formula>
    </cfRule>
  </conditionalFormatting>
  <conditionalFormatting sqref="A58:DA60">
    <cfRule type="expression" dxfId="937" priority="354">
      <formula>$K58="SoftStrap"</formula>
    </cfRule>
    <cfRule type="expression" dxfId="936" priority="355">
      <formula>$K58="GP2_CATEGORY"</formula>
    </cfRule>
    <cfRule type="expression" dxfId="935" priority="356">
      <formula>$K58="GP3_CATEGORY"</formula>
    </cfRule>
    <cfRule type="expression" dxfId="934" priority="357">
      <formula>$K58="GP3_IFP_CATEGORY"</formula>
    </cfRule>
    <cfRule type="expression" dxfId="933" priority="358">
      <formula>$K58="GP1_CATEGORY"</formula>
    </cfRule>
    <cfRule type="expression" dxfId="932" priority="359">
      <formula>$K58="GP1_IFP_CATEGORY"</formula>
    </cfRule>
  </conditionalFormatting>
  <conditionalFormatting sqref="H126:H130">
    <cfRule type="containsText" dxfId="931" priority="343" operator="containsText" text="deprecated">
      <formula>NOT(ISERROR(SEARCH("deprecated",H126)))</formula>
    </cfRule>
  </conditionalFormatting>
  <conditionalFormatting sqref="AC126:AC130">
    <cfRule type="expression" dxfId="930" priority="338">
      <formula>AND(AC126=0, AC126&lt;&gt;"")</formula>
    </cfRule>
    <cfRule type="expression" dxfId="929" priority="339">
      <formula>AND(AC126&gt;0, AC126&lt;10000000000)</formula>
    </cfRule>
    <cfRule type="cellIs" dxfId="928" priority="340" operator="equal">
      <formula>"yes"</formula>
    </cfRule>
    <cfRule type="cellIs" dxfId="927" priority="341" operator="equal">
      <formula>"no"</formula>
    </cfRule>
    <cfRule type="cellIs" dxfId="926" priority="342" operator="equal">
      <formula>"remove"</formula>
    </cfRule>
  </conditionalFormatting>
  <conditionalFormatting sqref="AA130">
    <cfRule type="expression" dxfId="925" priority="300">
      <formula>AND(AA130=0, AA130&lt;&gt;"")</formula>
    </cfRule>
    <cfRule type="expression" dxfId="924" priority="301">
      <formula>AND(AA130&gt;0, AA130&lt;10000000000)</formula>
    </cfRule>
    <cfRule type="cellIs" dxfId="923" priority="302" operator="equal">
      <formula>"yes"</formula>
    </cfRule>
    <cfRule type="cellIs" dxfId="922" priority="303" operator="equal">
      <formula>"no"</formula>
    </cfRule>
    <cfRule type="cellIs" dxfId="921" priority="304" operator="equal">
      <formula>"remove"</formula>
    </cfRule>
  </conditionalFormatting>
  <conditionalFormatting sqref="AA126">
    <cfRule type="expression" dxfId="920" priority="327">
      <formula>AND(AA126=0, AA126&lt;&gt;"")</formula>
    </cfRule>
    <cfRule type="expression" dxfId="919" priority="328">
      <formula>AND(AA126&gt;0, AA126&lt;10000000000)</formula>
    </cfRule>
    <cfRule type="cellIs" dxfId="918" priority="329" operator="equal">
      <formula>"yes"</formula>
    </cfRule>
    <cfRule type="cellIs" dxfId="917" priority="330" operator="equal">
      <formula>"no"</formula>
    </cfRule>
    <cfRule type="cellIs" dxfId="916" priority="331" operator="equal">
      <formula>"remove"</formula>
    </cfRule>
  </conditionalFormatting>
  <conditionalFormatting sqref="AA126">
    <cfRule type="expression" dxfId="915" priority="332">
      <formula>$K126="SoftStrap"</formula>
    </cfRule>
    <cfRule type="expression" dxfId="914" priority="333">
      <formula>$K126="GP2_CATEGORY"</formula>
    </cfRule>
    <cfRule type="expression" dxfId="913" priority="334">
      <formula>$K126="GP3_CATEGORY"</formula>
    </cfRule>
    <cfRule type="expression" dxfId="912" priority="335">
      <formula>$K126="GP3_IFP_CATEGORY"</formula>
    </cfRule>
    <cfRule type="expression" dxfId="911" priority="336">
      <formula>$K126="GP1_CATEGORY"</formula>
    </cfRule>
    <cfRule type="expression" dxfId="910" priority="337">
      <formula>$K126="GP1_IFP_CATEGORY"</formula>
    </cfRule>
  </conditionalFormatting>
  <conditionalFormatting sqref="AA127:AA128">
    <cfRule type="expression" dxfId="909" priority="322">
      <formula>AND(AA127=0, AA127&lt;&gt;"")</formula>
    </cfRule>
    <cfRule type="expression" dxfId="908" priority="323">
      <formula>AND(AA127&gt;0, AA127&lt;10000000000)</formula>
    </cfRule>
    <cfRule type="cellIs" dxfId="907" priority="324" operator="equal">
      <formula>"yes"</formula>
    </cfRule>
    <cfRule type="cellIs" dxfId="906" priority="325" operator="equal">
      <formula>"no"</formula>
    </cfRule>
    <cfRule type="cellIs" dxfId="905" priority="326" operator="equal">
      <formula>"remove"</formula>
    </cfRule>
  </conditionalFormatting>
  <conditionalFormatting sqref="AA129">
    <cfRule type="expression" dxfId="904" priority="311">
      <formula>AND(AA129=0, AA129&lt;&gt;"")</formula>
    </cfRule>
    <cfRule type="expression" dxfId="903" priority="312">
      <formula>AND(AA129&gt;0, AA129&lt;10000000000)</formula>
    </cfRule>
    <cfRule type="cellIs" dxfId="902" priority="313" operator="equal">
      <formula>"yes"</formula>
    </cfRule>
    <cfRule type="cellIs" dxfId="901" priority="314" operator="equal">
      <formula>"no"</formula>
    </cfRule>
    <cfRule type="cellIs" dxfId="900" priority="315" operator="equal">
      <formula>"remove"</formula>
    </cfRule>
  </conditionalFormatting>
  <conditionalFormatting sqref="AA129">
    <cfRule type="expression" dxfId="899" priority="316">
      <formula>$K129="SoftStrap"</formula>
    </cfRule>
    <cfRule type="expression" dxfId="898" priority="317">
      <formula>$K129="GP2_CATEGORY"</formula>
    </cfRule>
    <cfRule type="expression" dxfId="897" priority="318">
      <formula>$K129="GP3_CATEGORY"</formula>
    </cfRule>
    <cfRule type="expression" dxfId="896" priority="319">
      <formula>$K129="GP3_IFP_CATEGORY"</formula>
    </cfRule>
    <cfRule type="expression" dxfId="895" priority="320">
      <formula>$K129="GP1_CATEGORY"</formula>
    </cfRule>
    <cfRule type="expression" dxfId="894" priority="321">
      <formula>$K129="GP1_IFP_CATEGORY"</formula>
    </cfRule>
  </conditionalFormatting>
  <conditionalFormatting sqref="AA130">
    <cfRule type="expression" dxfId="893" priority="305">
      <formula>$K130="SoftStrap"</formula>
    </cfRule>
    <cfRule type="expression" dxfId="892" priority="306">
      <formula>$K130="GP2_CATEGORY"</formula>
    </cfRule>
    <cfRule type="expression" dxfId="891" priority="307">
      <formula>$K130="GP3_CATEGORY"</formula>
    </cfRule>
    <cfRule type="expression" dxfId="890" priority="308">
      <formula>$K130="GP3_IFP_CATEGORY"</formula>
    </cfRule>
    <cfRule type="expression" dxfId="889" priority="309">
      <formula>$K130="GP1_CATEGORY"</formula>
    </cfRule>
    <cfRule type="expression" dxfId="888"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7" priority="442">
      <formula>COUNTIF($O$5:$O130,$O128)&gt;1</formula>
    </cfRule>
  </conditionalFormatting>
  <conditionalFormatting sqref="N128">
    <cfRule type="expression" dxfId="886" priority="443">
      <formula>COUNTIF($N$5:$N130,$N128)&gt;1</formula>
    </cfRule>
  </conditionalFormatting>
  <conditionalFormatting sqref="C123">
    <cfRule type="expression" dxfId="885" priority="294">
      <formula>$K123="SoftStrap"</formula>
    </cfRule>
    <cfRule type="expression" dxfId="884" priority="295">
      <formula>$K123="GP2_CATEGORY"</formula>
    </cfRule>
    <cfRule type="expression" dxfId="883" priority="296">
      <formula>$K123="GP3_CATEGORY"</formula>
    </cfRule>
    <cfRule type="expression" dxfId="882" priority="297">
      <formula>$K123="GP3_IFP_CATEGORY"</formula>
    </cfRule>
    <cfRule type="expression" dxfId="881" priority="298">
      <formula>$K123="GP1_CATEGORY"</formula>
    </cfRule>
    <cfRule type="expression" dxfId="880" priority="299">
      <formula>$K123="GP1_IFP_CATEGORY"</formula>
    </cfRule>
  </conditionalFormatting>
  <conditionalFormatting sqref="C126">
    <cfRule type="expression" dxfId="879" priority="288">
      <formula>$K126="SoftStrap"</formula>
    </cfRule>
    <cfRule type="expression" dxfId="878" priority="289">
      <formula>$K126="GP2_CATEGORY"</formula>
    </cfRule>
    <cfRule type="expression" dxfId="877" priority="290">
      <formula>$K126="GP3_CATEGORY"</formula>
    </cfRule>
    <cfRule type="expression" dxfId="876" priority="291">
      <formula>$K126="GP3_IFP_CATEGORY"</formula>
    </cfRule>
    <cfRule type="expression" dxfId="875" priority="292">
      <formula>$K126="GP1_CATEGORY"</formula>
    </cfRule>
    <cfRule type="expression" dxfId="874" priority="293">
      <formula>$K126="GP1_IFP_CATEGORY"</formula>
    </cfRule>
  </conditionalFormatting>
  <conditionalFormatting sqref="D129">
    <cfRule type="expression" dxfId="873" priority="282">
      <formula>$K129="SoftStrap"</formula>
    </cfRule>
    <cfRule type="expression" dxfId="872" priority="283">
      <formula>$K129="GP2_CATEGORY"</formula>
    </cfRule>
    <cfRule type="expression" dxfId="871" priority="284">
      <formula>$K129="GP3_CATEGORY"</formula>
    </cfRule>
    <cfRule type="expression" dxfId="870" priority="285">
      <formula>$K129="GP3_IFP_CATEGORY"</formula>
    </cfRule>
    <cfRule type="expression" dxfId="869" priority="286">
      <formula>$K129="GP1_CATEGORY"</formula>
    </cfRule>
    <cfRule type="expression" dxfId="868" priority="287">
      <formula>$K129="GP1_IFP_CATEGORY"</formula>
    </cfRule>
  </conditionalFormatting>
  <conditionalFormatting sqref="D126">
    <cfRule type="expression" dxfId="867" priority="276">
      <formula>$K126="SoftStrap"</formula>
    </cfRule>
    <cfRule type="expression" dxfId="866" priority="277">
      <formula>$K126="GP2_CATEGORY"</formula>
    </cfRule>
    <cfRule type="expression" dxfId="865" priority="278">
      <formula>$K126="GP3_CATEGORY"</formula>
    </cfRule>
    <cfRule type="expression" dxfId="864" priority="279">
      <formula>$K126="GP3_IFP_CATEGORY"</formula>
    </cfRule>
    <cfRule type="expression" dxfId="863" priority="280">
      <formula>$K126="GP1_CATEGORY"</formula>
    </cfRule>
    <cfRule type="expression" dxfId="862" priority="281">
      <formula>$K126="GP1_IFP_CATEGORY"</formula>
    </cfRule>
  </conditionalFormatting>
  <conditionalFormatting sqref="D123">
    <cfRule type="expression" dxfId="861" priority="270">
      <formula>$K123="SoftStrap"</formula>
    </cfRule>
    <cfRule type="expression" dxfId="860" priority="271">
      <formula>$K123="GP2_CATEGORY"</formula>
    </cfRule>
    <cfRule type="expression" dxfId="859" priority="272">
      <formula>$K123="GP3_CATEGORY"</formula>
    </cfRule>
    <cfRule type="expression" dxfId="858" priority="273">
      <formula>$K123="GP3_IFP_CATEGORY"</formula>
    </cfRule>
    <cfRule type="expression" dxfId="857" priority="274">
      <formula>$K123="GP1_CATEGORY"</formula>
    </cfRule>
    <cfRule type="expression" dxfId="856" priority="275">
      <formula>$K123="GP1_IFP_CATEGORY"</formula>
    </cfRule>
  </conditionalFormatting>
  <conditionalFormatting sqref="G124">
    <cfRule type="expression" dxfId="855" priority="264">
      <formula>$K124="SoftStrap"</formula>
    </cfRule>
    <cfRule type="expression" dxfId="854" priority="265">
      <formula>$K124="GP2_CATEGORY"</formula>
    </cfRule>
    <cfRule type="expression" dxfId="853" priority="266">
      <formula>$K124="GP3_CATEGORY"</formula>
    </cfRule>
    <cfRule type="expression" dxfId="852" priority="267">
      <formula>$K124="GP3_IFP_CATEGORY"</formula>
    </cfRule>
    <cfRule type="expression" dxfId="851" priority="268">
      <formula>$K124="GP1_CATEGORY"</formula>
    </cfRule>
    <cfRule type="expression" dxfId="850" priority="269">
      <formula>$K124="GP1_IFP_CATEGORY"</formula>
    </cfRule>
  </conditionalFormatting>
  <conditionalFormatting sqref="G123">
    <cfRule type="expression" dxfId="849" priority="258">
      <formula>$K123="SoftStrap"</formula>
    </cfRule>
    <cfRule type="expression" dxfId="848" priority="259">
      <formula>$K123="GP2_CATEGORY"</formula>
    </cfRule>
    <cfRule type="expression" dxfId="847" priority="260">
      <formula>$K123="GP3_CATEGORY"</formula>
    </cfRule>
    <cfRule type="expression" dxfId="846" priority="261">
      <formula>$K123="GP3_IFP_CATEGORY"</formula>
    </cfRule>
    <cfRule type="expression" dxfId="845" priority="262">
      <formula>$K123="GP1_CATEGORY"</formula>
    </cfRule>
    <cfRule type="expression" dxfId="844" priority="263">
      <formula>$K123="GP1_IFP_CATEGORY"</formula>
    </cfRule>
  </conditionalFormatting>
  <conditionalFormatting sqref="B123">
    <cfRule type="expression" dxfId="843" priority="252">
      <formula>$K123="SoftStrap"</formula>
    </cfRule>
    <cfRule type="expression" dxfId="842" priority="253">
      <formula>$K123="GP2_CATEGORY"</formula>
    </cfRule>
    <cfRule type="expression" dxfId="841" priority="254">
      <formula>$K123="GP3_CATEGORY"</formula>
    </cfRule>
    <cfRule type="expression" dxfId="840" priority="255">
      <formula>$K123="GP3_IFP_CATEGORY"</formula>
    </cfRule>
    <cfRule type="expression" dxfId="839" priority="256">
      <formula>$K123="GP1_CATEGORY"</formula>
    </cfRule>
    <cfRule type="expression" dxfId="838" priority="257">
      <formula>$K123="GP1_IFP_CATEGORY"</formula>
    </cfRule>
  </conditionalFormatting>
  <conditionalFormatting sqref="B126">
    <cfRule type="expression" dxfId="837" priority="246">
      <formula>$K126="SoftStrap"</formula>
    </cfRule>
    <cfRule type="expression" dxfId="836" priority="247">
      <formula>$K126="GP2_CATEGORY"</formula>
    </cfRule>
    <cfRule type="expression" dxfId="835" priority="248">
      <formula>$K126="GP3_CATEGORY"</formula>
    </cfRule>
    <cfRule type="expression" dxfId="834" priority="249">
      <formula>$K126="GP3_IFP_CATEGORY"</formula>
    </cfRule>
    <cfRule type="expression" dxfId="833" priority="250">
      <formula>$K126="GP1_CATEGORY"</formula>
    </cfRule>
    <cfRule type="expression" dxfId="832" priority="251">
      <formula>$K126="GP1_IFP_CATEGORY"</formula>
    </cfRule>
  </conditionalFormatting>
  <conditionalFormatting sqref="H129:H130 H126:H127">
    <cfRule type="containsText" dxfId="831" priority="245" operator="containsText" text="deprecated">
      <formula>NOT(ISERROR(SEARCH("deprecated",H126)))</formula>
    </cfRule>
  </conditionalFormatting>
  <conditionalFormatting sqref="I21:I35">
    <cfRule type="expression" dxfId="830" priority="240">
      <formula>$K21="GP2_CATEGORY"</formula>
    </cfRule>
    <cfRule type="expression" dxfId="829" priority="241">
      <formula>$K21="GP3_CATEGORY"</formula>
    </cfRule>
    <cfRule type="expression" dxfId="828" priority="242">
      <formula>$K21="GP3_IFP_CATEGORY"</formula>
    </cfRule>
    <cfRule type="expression" dxfId="827" priority="243">
      <formula>$K21="GP1_CATEGORY"</formula>
    </cfRule>
    <cfRule type="expression" dxfId="826" priority="244">
      <formula>$K21="GP1_IFP_CATEGORY"</formula>
    </cfRule>
  </conditionalFormatting>
  <conditionalFormatting sqref="I1:I201 I208:I231 I238:I1048576">
    <cfRule type="cellIs" dxfId="825" priority="230" operator="equal">
      <formula>"JtagRd, SBRd, R4Err"</formula>
    </cfRule>
    <cfRule type="cellIs" dxfId="824" priority="231" operator="equal">
      <formula>"JtagRd, SBRd"</formula>
    </cfRule>
    <cfRule type="cellIs" dxfId="823" priority="232" operator="equal">
      <formula>"JtagRd, SBRd, JtagWr, SBWr, R4Err"</formula>
    </cfRule>
    <cfRule type="cellIs" dxfId="822" priority="233" operator="equal">
      <formula>"JtagRd, SBRd, R4Err, LockTag"</formula>
    </cfRule>
    <cfRule type="cellIs" dxfId="821" priority="236" operator="equal">
      <formula>"JtagRd, SBRd, SEC_CRC-16"</formula>
    </cfRule>
    <cfRule type="cellIs" dxfId="820" priority="237" operator="equal">
      <formula>"JtagRd, SBRd, JtagWr, R4Err, CRC-16"</formula>
    </cfRule>
    <cfRule type="cellIs" dxfId="819" priority="238" operator="equal">
      <formula>"JtagRd, SBRd, JtagWr, SBWr, R4Err, CRC-16"</formula>
    </cfRule>
    <cfRule type="cellIs" dxfId="818" priority="239" operator="equal">
      <formula>"JtagRd, SBRd, CRC-16"</formula>
    </cfRule>
  </conditionalFormatting>
  <conditionalFormatting sqref="I5:I201 I208:I231 I238:I1048576">
    <cfRule type="containsText" dxfId="817" priority="234" operator="containsText" text="Zeroizable">
      <formula>NOT(ISERROR(SEARCH("Zeroizable",I5)))</formula>
    </cfRule>
    <cfRule type="containsText" dxfId="816" priority="235" operator="containsText" text="BOD">
      <formula>NOT(ISERROR(SEARCH("BOD",I5)))</formula>
    </cfRule>
  </conditionalFormatting>
  <conditionalFormatting sqref="M202:M203">
    <cfRule type="cellIs" dxfId="815" priority="222" operator="equal">
      <formula>1</formula>
    </cfRule>
  </conditionalFormatting>
  <conditionalFormatting sqref="Q202:AE203 AG202:DD203">
    <cfRule type="expression" dxfId="814" priority="217">
      <formula>AND(Q202=0, Q202&lt;&gt;"")</formula>
    </cfRule>
    <cfRule type="expression" dxfId="813" priority="218">
      <formula>AND(Q202&gt;0, Q202&lt;10000000000)</formula>
    </cfRule>
    <cfRule type="cellIs" dxfId="812" priority="219" operator="equal">
      <formula>"yes"</formula>
    </cfRule>
    <cfRule type="cellIs" dxfId="811" priority="220" operator="equal">
      <formula>"no"</formula>
    </cfRule>
    <cfRule type="cellIs" dxfId="810" priority="221" operator="equal">
      <formula>"remove"</formula>
    </cfRule>
  </conditionalFormatting>
  <conditionalFormatting sqref="H202:H203">
    <cfRule type="containsText" dxfId="809" priority="216" operator="containsText" text="deprecated">
      <formula>NOT(ISERROR(SEARCH("deprecated",H202)))</formula>
    </cfRule>
  </conditionalFormatting>
  <conditionalFormatting sqref="A202:AE203 AG202:DA203">
    <cfRule type="expression" dxfId="808" priority="223">
      <formula>$K202="SoftStrap"</formula>
    </cfRule>
    <cfRule type="expression" dxfId="807" priority="224">
      <formula>$K202="GP2_CATEGORY"</formula>
    </cfRule>
    <cfRule type="expression" dxfId="806" priority="225">
      <formula>$K202="GP3_CATEGORY"</formula>
    </cfRule>
    <cfRule type="expression" dxfId="805" priority="226">
      <formula>$K202="GP3_IFP_CATEGORY"</formula>
    </cfRule>
    <cfRule type="expression" dxfId="804" priority="227">
      <formula>$K202="GP1_CATEGORY"</formula>
    </cfRule>
    <cfRule type="expression" dxfId="803"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02" priority="206" operator="equal">
      <formula>"JtagRd, SBRd, R4Err"</formula>
    </cfRule>
    <cfRule type="cellIs" dxfId="801" priority="207" operator="equal">
      <formula>"JtagRd, SBRd"</formula>
    </cfRule>
    <cfRule type="cellIs" dxfId="800" priority="208" operator="equal">
      <formula>"JtagRd, SBRd, JtagWr, SBWr, R4Err"</formula>
    </cfRule>
    <cfRule type="cellIs" dxfId="799" priority="209" operator="equal">
      <formula>"JtagRd, SBRd, R4Err, LockTag"</formula>
    </cfRule>
    <cfRule type="cellIs" dxfId="798" priority="212" operator="equal">
      <formula>"JtagRd, SBRd, SEC_CRC-16"</formula>
    </cfRule>
    <cfRule type="cellIs" dxfId="797" priority="213" operator="equal">
      <formula>"JtagRd, SBRd, JtagWr, R4Err, CRC-16"</formula>
    </cfRule>
    <cfRule type="cellIs" dxfId="796" priority="214" operator="equal">
      <formula>"JtagRd, SBRd, JtagWr, SBWr, R4Err, CRC-16"</formula>
    </cfRule>
    <cfRule type="cellIs" dxfId="795" priority="215" operator="equal">
      <formula>"JtagRd, SBRd, CRC-16"</formula>
    </cfRule>
  </conditionalFormatting>
  <conditionalFormatting sqref="I202:I203">
    <cfRule type="containsText" dxfId="794" priority="210" operator="containsText" text="Zeroizable">
      <formula>NOT(ISERROR(SEARCH("Zeroizable",I202)))</formula>
    </cfRule>
    <cfRule type="containsText" dxfId="793" priority="211" operator="containsText" text="BOD">
      <formula>NOT(ISERROR(SEARCH("BOD",I202)))</formula>
    </cfRule>
  </conditionalFormatting>
  <conditionalFormatting sqref="M204:M205">
    <cfRule type="cellIs" dxfId="792" priority="198" operator="equal">
      <formula>1</formula>
    </cfRule>
  </conditionalFormatting>
  <conditionalFormatting sqref="Q204:DD205">
    <cfRule type="expression" dxfId="791" priority="193">
      <formula>AND(Q204=0, Q204&lt;&gt;"")</formula>
    </cfRule>
    <cfRule type="expression" dxfId="790" priority="194">
      <formula>AND(Q204&gt;0, Q204&lt;10000000000)</formula>
    </cfRule>
    <cfRule type="cellIs" dxfId="789" priority="195" operator="equal">
      <formula>"yes"</formula>
    </cfRule>
    <cfRule type="cellIs" dxfId="788" priority="196" operator="equal">
      <formula>"no"</formula>
    </cfRule>
    <cfRule type="cellIs" dxfId="787" priority="197" operator="equal">
      <formula>"remove"</formula>
    </cfRule>
  </conditionalFormatting>
  <conditionalFormatting sqref="H204:H205">
    <cfRule type="containsText" dxfId="786" priority="192" operator="containsText" text="deprecated">
      <formula>NOT(ISERROR(SEARCH("deprecated",H204)))</formula>
    </cfRule>
  </conditionalFormatting>
  <conditionalFormatting sqref="A204:DA205">
    <cfRule type="expression" dxfId="785" priority="199">
      <formula>$K204="SoftStrap"</formula>
    </cfRule>
    <cfRule type="expression" dxfId="784" priority="200">
      <formula>$K204="GP2_CATEGORY"</formula>
    </cfRule>
    <cfRule type="expression" dxfId="783" priority="201">
      <formula>$K204="GP3_CATEGORY"</formula>
    </cfRule>
    <cfRule type="expression" dxfId="782" priority="202">
      <formula>$K204="GP3_IFP_CATEGORY"</formula>
    </cfRule>
    <cfRule type="expression" dxfId="781" priority="203">
      <formula>$K204="GP1_CATEGORY"</formula>
    </cfRule>
    <cfRule type="expression" dxfId="780"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9" priority="182" operator="equal">
      <formula>"JtagRd, SBRd, R4Err"</formula>
    </cfRule>
    <cfRule type="cellIs" dxfId="778" priority="183" operator="equal">
      <formula>"JtagRd, SBRd"</formula>
    </cfRule>
    <cfRule type="cellIs" dxfId="777" priority="184" operator="equal">
      <formula>"JtagRd, SBRd, JtagWr, SBWr, R4Err"</formula>
    </cfRule>
    <cfRule type="cellIs" dxfId="776" priority="185" operator="equal">
      <formula>"JtagRd, SBRd, R4Err, LockTag"</formula>
    </cfRule>
    <cfRule type="cellIs" dxfId="775" priority="188" operator="equal">
      <formula>"JtagRd, SBRd, SEC_CRC-16"</formula>
    </cfRule>
    <cfRule type="cellIs" dxfId="774" priority="189" operator="equal">
      <formula>"JtagRd, SBRd, JtagWr, R4Err, CRC-16"</formula>
    </cfRule>
    <cfRule type="cellIs" dxfId="773" priority="190" operator="equal">
      <formula>"JtagRd, SBRd, JtagWr, SBWr, R4Err, CRC-16"</formula>
    </cfRule>
    <cfRule type="cellIs" dxfId="772" priority="191" operator="equal">
      <formula>"JtagRd, SBRd, CRC-16"</formula>
    </cfRule>
  </conditionalFormatting>
  <conditionalFormatting sqref="I204:I205">
    <cfRule type="containsText" dxfId="771" priority="186" operator="containsText" text="Zeroizable">
      <formula>NOT(ISERROR(SEARCH("Zeroizable",I204)))</formula>
    </cfRule>
    <cfRule type="containsText" dxfId="770" priority="187" operator="containsText" text="BOD">
      <formula>NOT(ISERROR(SEARCH("BOD",I204)))</formula>
    </cfRule>
  </conditionalFormatting>
  <conditionalFormatting sqref="M206:M207">
    <cfRule type="cellIs" dxfId="769" priority="174" operator="equal">
      <formula>1</formula>
    </cfRule>
  </conditionalFormatting>
  <conditionalFormatting sqref="Q206:DD207">
    <cfRule type="expression" dxfId="768" priority="169">
      <formula>AND(Q206=0, Q206&lt;&gt;"")</formula>
    </cfRule>
    <cfRule type="expression" dxfId="767" priority="170">
      <formula>AND(Q206&gt;0, Q206&lt;10000000000)</formula>
    </cfRule>
    <cfRule type="cellIs" dxfId="766" priority="171" operator="equal">
      <formula>"yes"</formula>
    </cfRule>
    <cfRule type="cellIs" dxfId="765" priority="172" operator="equal">
      <formula>"no"</formula>
    </cfRule>
    <cfRule type="cellIs" dxfId="764" priority="173" operator="equal">
      <formula>"remove"</formula>
    </cfRule>
  </conditionalFormatting>
  <conditionalFormatting sqref="O206:O207">
    <cfRule type="expression" dxfId="763" priority="168">
      <formula>COUNTIF($O$5:$O206,$O206)&gt;1</formula>
    </cfRule>
  </conditionalFormatting>
  <conditionalFormatting sqref="N206:N207">
    <cfRule type="expression" dxfId="762" priority="167">
      <formula>COUNTIF($N$5:$N206,$N206)&gt;1</formula>
    </cfRule>
  </conditionalFormatting>
  <conditionalFormatting sqref="H206:H207">
    <cfRule type="containsText" dxfId="761" priority="166" operator="containsText" text="deprecated">
      <formula>NOT(ISERROR(SEARCH("deprecated",H206)))</formula>
    </cfRule>
  </conditionalFormatting>
  <conditionalFormatting sqref="A206:DA207">
    <cfRule type="expression" dxfId="760" priority="175">
      <formula>$K206="SoftStrap"</formula>
    </cfRule>
    <cfRule type="expression" dxfId="759" priority="176">
      <formula>$K206="GP2_CATEGORY"</formula>
    </cfRule>
    <cfRule type="expression" dxfId="758" priority="177">
      <formula>$K206="GP3_CATEGORY"</formula>
    </cfRule>
    <cfRule type="expression" dxfId="757" priority="178">
      <formula>$K206="GP3_IFP_CATEGORY"</formula>
    </cfRule>
    <cfRule type="expression" dxfId="756" priority="179">
      <formula>$K206="GP1_CATEGORY"</formula>
    </cfRule>
    <cfRule type="expression" dxfId="755"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4" priority="156" operator="equal">
      <formula>"JtagRd, SBRd, R4Err"</formula>
    </cfRule>
    <cfRule type="cellIs" dxfId="753" priority="157" operator="equal">
      <formula>"JtagRd, SBRd"</formula>
    </cfRule>
    <cfRule type="cellIs" dxfId="752" priority="158" operator="equal">
      <formula>"JtagRd, SBRd, JtagWr, SBWr, R4Err"</formula>
    </cfRule>
    <cfRule type="cellIs" dxfId="751" priority="159" operator="equal">
      <formula>"JtagRd, SBRd, R4Err, LockTag"</formula>
    </cfRule>
    <cfRule type="cellIs" dxfId="750" priority="162" operator="equal">
      <formula>"JtagRd, SBRd, SEC_CRC-16"</formula>
    </cfRule>
    <cfRule type="cellIs" dxfId="749" priority="163" operator="equal">
      <formula>"JtagRd, SBRd, JtagWr, R4Err, CRC-16"</formula>
    </cfRule>
    <cfRule type="cellIs" dxfId="748" priority="164" operator="equal">
      <formula>"JtagRd, SBRd, JtagWr, SBWr, R4Err, CRC-16"</formula>
    </cfRule>
    <cfRule type="cellIs" dxfId="747" priority="165" operator="equal">
      <formula>"JtagRd, SBRd, CRC-16"</formula>
    </cfRule>
  </conditionalFormatting>
  <conditionalFormatting sqref="I206:I207">
    <cfRule type="containsText" dxfId="746" priority="160" operator="containsText" text="Zeroizable">
      <formula>NOT(ISERROR(SEARCH("Zeroizable",I206)))</formula>
    </cfRule>
    <cfRule type="containsText" dxfId="745" priority="161" operator="containsText" text="BOD">
      <formula>NOT(ISERROR(SEARCH("BOD",I206)))</formula>
    </cfRule>
  </conditionalFormatting>
  <conditionalFormatting sqref="AF202:AF203">
    <cfRule type="expression" dxfId="744" priority="145">
      <formula>AND(AF202=0, AF202&lt;&gt;"")</formula>
    </cfRule>
    <cfRule type="expression" dxfId="743" priority="146">
      <formula>AND(AF202&gt;0, AF202&lt;10000000000)</formula>
    </cfRule>
    <cfRule type="cellIs" dxfId="742" priority="147" operator="equal">
      <formula>"yes"</formula>
    </cfRule>
    <cfRule type="cellIs" dxfId="741" priority="148" operator="equal">
      <formula>"no"</formula>
    </cfRule>
    <cfRule type="cellIs" dxfId="740" priority="149" operator="equal">
      <formula>"remove"</formula>
    </cfRule>
  </conditionalFormatting>
  <conditionalFormatting sqref="AF202:AF203">
    <cfRule type="expression" dxfId="739" priority="150">
      <formula>$K202="SoftStrap"</formula>
    </cfRule>
    <cfRule type="expression" dxfId="738" priority="151">
      <formula>$K202="GP2_CATEGORY"</formula>
    </cfRule>
    <cfRule type="expression" dxfId="737" priority="152">
      <formula>$K202="GP3_CATEGORY"</formula>
    </cfRule>
    <cfRule type="expression" dxfId="736" priority="153">
      <formula>$K202="GP3_IFP_CATEGORY"</formula>
    </cfRule>
    <cfRule type="expression" dxfId="735" priority="154">
      <formula>$K202="GP1_CATEGORY"</formula>
    </cfRule>
    <cfRule type="expression" dxfId="734" priority="155">
      <formula>$K202="GP1_IFP_CATEGORY"</formula>
    </cfRule>
  </conditionalFormatting>
  <conditionalFormatting sqref="M236:M237">
    <cfRule type="cellIs" dxfId="733" priority="137" operator="equal">
      <formula>1</formula>
    </cfRule>
  </conditionalFormatting>
  <conditionalFormatting sqref="Q236:DD237">
    <cfRule type="expression" dxfId="732" priority="132">
      <formula>AND(Q236=0, Q236&lt;&gt;"")</formula>
    </cfRule>
    <cfRule type="expression" dxfId="731" priority="133">
      <formula>AND(Q236&gt;0, Q236&lt;10000000000)</formula>
    </cfRule>
    <cfRule type="cellIs" dxfId="730" priority="134" operator="equal">
      <formula>"yes"</formula>
    </cfRule>
    <cfRule type="cellIs" dxfId="729" priority="135" operator="equal">
      <formula>"no"</formula>
    </cfRule>
    <cfRule type="cellIs" dxfId="728" priority="136" operator="equal">
      <formula>"remove"</formula>
    </cfRule>
  </conditionalFormatting>
  <conditionalFormatting sqref="O236:O237">
    <cfRule type="expression" dxfId="727" priority="131">
      <formula>COUNTIF($O$5:$O236,$O236)&gt;1</formula>
    </cfRule>
  </conditionalFormatting>
  <conditionalFormatting sqref="N236:N237">
    <cfRule type="expression" dxfId="726" priority="130">
      <formula>COUNTIF($N$5:$N236,$N236)&gt;1</formula>
    </cfRule>
  </conditionalFormatting>
  <conditionalFormatting sqref="H236:H237">
    <cfRule type="containsText" dxfId="725" priority="129" operator="containsText" text="deprecated">
      <formula>NOT(ISERROR(SEARCH("deprecated",H236)))</formula>
    </cfRule>
  </conditionalFormatting>
  <conditionalFormatting sqref="A236:DA237">
    <cfRule type="expression" dxfId="724" priority="138">
      <formula>$K236="SoftStrap"</formula>
    </cfRule>
    <cfRule type="expression" dxfId="723" priority="139">
      <formula>$K236="GP2_CATEGORY"</formula>
    </cfRule>
    <cfRule type="expression" dxfId="722" priority="140">
      <formula>$K236="GP3_CATEGORY"</formula>
    </cfRule>
    <cfRule type="expression" dxfId="721" priority="141">
      <formula>$K236="GP3_IFP_CATEGORY"</formula>
    </cfRule>
    <cfRule type="expression" dxfId="720" priority="142">
      <formula>$K236="GP1_CATEGORY"</formula>
    </cfRule>
    <cfRule type="expression" dxfId="719"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8" priority="119" operator="equal">
      <formula>"JtagRd, SBRd, R4Err"</formula>
    </cfRule>
    <cfRule type="cellIs" dxfId="717" priority="120" operator="equal">
      <formula>"JtagRd, SBRd"</formula>
    </cfRule>
    <cfRule type="cellIs" dxfId="716" priority="121" operator="equal">
      <formula>"JtagRd, SBRd, JtagWr, SBWr, R4Err"</formula>
    </cfRule>
    <cfRule type="cellIs" dxfId="715" priority="122" operator="equal">
      <formula>"JtagRd, SBRd, R4Err, LockTag"</formula>
    </cfRule>
    <cfRule type="cellIs" dxfId="714" priority="125" operator="equal">
      <formula>"JtagRd, SBRd, SEC_CRC-16"</formula>
    </cfRule>
    <cfRule type="cellIs" dxfId="713" priority="126" operator="equal">
      <formula>"JtagRd, SBRd, JtagWr, R4Err, CRC-16"</formula>
    </cfRule>
    <cfRule type="cellIs" dxfId="712" priority="127" operator="equal">
      <formula>"JtagRd, SBRd, JtagWr, SBWr, R4Err, CRC-16"</formula>
    </cfRule>
    <cfRule type="cellIs" dxfId="711" priority="128" operator="equal">
      <formula>"JtagRd, SBRd, CRC-16"</formula>
    </cfRule>
  </conditionalFormatting>
  <conditionalFormatting sqref="I236:I237">
    <cfRule type="containsText" dxfId="710" priority="123" operator="containsText" text="Zeroizable">
      <formula>NOT(ISERROR(SEARCH("Zeroizable",I236)))</formula>
    </cfRule>
    <cfRule type="containsText" dxfId="709" priority="124" operator="containsText" text="BOD">
      <formula>NOT(ISERROR(SEARCH("BOD",I236)))</formula>
    </cfRule>
  </conditionalFormatting>
  <conditionalFormatting sqref="M234:M235">
    <cfRule type="cellIs" dxfId="708" priority="111" operator="equal">
      <formula>1</formula>
    </cfRule>
  </conditionalFormatting>
  <conditionalFormatting sqref="Q234:AA235 AE234:AE235 AG234:DD235 AC234:AC235">
    <cfRule type="expression" dxfId="707" priority="106">
      <formula>AND(Q234=0, Q234&lt;&gt;"")</formula>
    </cfRule>
    <cfRule type="expression" dxfId="706" priority="107">
      <formula>AND(Q234&gt;0, Q234&lt;10000000000)</formula>
    </cfRule>
    <cfRule type="cellIs" dxfId="705" priority="108" operator="equal">
      <formula>"yes"</formula>
    </cfRule>
    <cfRule type="cellIs" dxfId="704" priority="109" operator="equal">
      <formula>"no"</formula>
    </cfRule>
    <cfRule type="cellIs" dxfId="703" priority="110" operator="equal">
      <formula>"remove"</formula>
    </cfRule>
  </conditionalFormatting>
  <conditionalFormatting sqref="O234:O235">
    <cfRule type="expression" dxfId="702" priority="105">
      <formula>COUNTIF($O$5:$O234,$O234)&gt;1</formula>
    </cfRule>
  </conditionalFormatting>
  <conditionalFormatting sqref="N234:N235">
    <cfRule type="expression" dxfId="701" priority="104">
      <formula>COUNTIF($N$5:$N234,$N234)&gt;1</formula>
    </cfRule>
  </conditionalFormatting>
  <conditionalFormatting sqref="H234:H235">
    <cfRule type="containsText" dxfId="700" priority="103" operator="containsText" text="deprecated">
      <formula>NOT(ISERROR(SEARCH("deprecated",H234)))</formula>
    </cfRule>
  </conditionalFormatting>
  <conditionalFormatting sqref="A234:AA235 AE234:AE235 AG234:DA235 AC234:AC235">
    <cfRule type="expression" dxfId="699" priority="112">
      <formula>$K234="SoftStrap"</formula>
    </cfRule>
    <cfRule type="expression" dxfId="698" priority="113">
      <formula>$K234="GP2_CATEGORY"</formula>
    </cfRule>
    <cfRule type="expression" dxfId="697" priority="114">
      <formula>$K234="GP3_CATEGORY"</formula>
    </cfRule>
    <cfRule type="expression" dxfId="696" priority="115">
      <formula>$K234="GP3_IFP_CATEGORY"</formula>
    </cfRule>
    <cfRule type="expression" dxfId="695" priority="116">
      <formula>$K234="GP1_CATEGORY"</formula>
    </cfRule>
    <cfRule type="expression" dxfId="694"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93" priority="93" operator="equal">
      <formula>"JtagRd, SBRd, R4Err"</formula>
    </cfRule>
    <cfRule type="cellIs" dxfId="692" priority="94" operator="equal">
      <formula>"JtagRd, SBRd"</formula>
    </cfRule>
    <cfRule type="cellIs" dxfId="691" priority="95" operator="equal">
      <formula>"JtagRd, SBRd, JtagWr, SBWr, R4Err"</formula>
    </cfRule>
    <cfRule type="cellIs" dxfId="690" priority="96" operator="equal">
      <formula>"JtagRd, SBRd, R4Err, LockTag"</formula>
    </cfRule>
    <cfRule type="cellIs" dxfId="689" priority="99" operator="equal">
      <formula>"JtagRd, SBRd, SEC_CRC-16"</formula>
    </cfRule>
    <cfRule type="cellIs" dxfId="688" priority="100" operator="equal">
      <formula>"JtagRd, SBRd, JtagWr, R4Err, CRC-16"</formula>
    </cfRule>
    <cfRule type="cellIs" dxfId="687" priority="101" operator="equal">
      <formula>"JtagRd, SBRd, JtagWr, SBWr, R4Err, CRC-16"</formula>
    </cfRule>
    <cfRule type="cellIs" dxfId="686" priority="102" operator="equal">
      <formula>"JtagRd, SBRd, CRC-16"</formula>
    </cfRule>
  </conditionalFormatting>
  <conditionalFormatting sqref="I234:I235">
    <cfRule type="containsText" dxfId="685" priority="97" operator="containsText" text="Zeroizable">
      <formula>NOT(ISERROR(SEARCH("Zeroizable",I234)))</formula>
    </cfRule>
    <cfRule type="containsText" dxfId="684" priority="98" operator="containsText" text="BOD">
      <formula>NOT(ISERROR(SEARCH("BOD",I234)))</formula>
    </cfRule>
  </conditionalFormatting>
  <conditionalFormatting sqref="M232:M233">
    <cfRule type="cellIs" dxfId="683" priority="85" operator="equal">
      <formula>1</formula>
    </cfRule>
  </conditionalFormatting>
  <conditionalFormatting sqref="Q232:AA233 AE232:AE233 AG232:DD233 AC232:AC233">
    <cfRule type="expression" dxfId="682" priority="80">
      <formula>AND(Q232=0, Q232&lt;&gt;"")</formula>
    </cfRule>
    <cfRule type="expression" dxfId="681" priority="81">
      <formula>AND(Q232&gt;0, Q232&lt;10000000000)</formula>
    </cfRule>
    <cfRule type="cellIs" dxfId="680" priority="82" operator="equal">
      <formula>"yes"</formula>
    </cfRule>
    <cfRule type="cellIs" dxfId="679" priority="83" operator="equal">
      <formula>"no"</formula>
    </cfRule>
    <cfRule type="cellIs" dxfId="678" priority="84" operator="equal">
      <formula>"remove"</formula>
    </cfRule>
  </conditionalFormatting>
  <conditionalFormatting sqref="O232:O233">
    <cfRule type="expression" dxfId="677" priority="79">
      <formula>COUNTIF($O$5:$O232,$O232)&gt;1</formula>
    </cfRule>
  </conditionalFormatting>
  <conditionalFormatting sqref="N232:N233">
    <cfRule type="expression" dxfId="676" priority="78">
      <formula>COUNTIF($N$5:$N232,$N232)&gt;1</formula>
    </cfRule>
  </conditionalFormatting>
  <conditionalFormatting sqref="H232:H233">
    <cfRule type="containsText" dxfId="675" priority="77" operator="containsText" text="deprecated">
      <formula>NOT(ISERROR(SEARCH("deprecated",H232)))</formula>
    </cfRule>
  </conditionalFormatting>
  <conditionalFormatting sqref="A232:AA233 AE232:AE233 AG232:DA233 AC232:AC233">
    <cfRule type="expression" dxfId="674" priority="86">
      <formula>$K232="SoftStrap"</formula>
    </cfRule>
    <cfRule type="expression" dxfId="673" priority="87">
      <formula>$K232="GP2_CATEGORY"</formula>
    </cfRule>
    <cfRule type="expression" dxfId="672" priority="88">
      <formula>$K232="GP3_CATEGORY"</formula>
    </cfRule>
    <cfRule type="expression" dxfId="671" priority="89">
      <formula>$K232="GP3_IFP_CATEGORY"</formula>
    </cfRule>
    <cfRule type="expression" dxfId="670" priority="90">
      <formula>$K232="GP1_CATEGORY"</formula>
    </cfRule>
    <cfRule type="expression" dxfId="669"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8" priority="67" operator="equal">
      <formula>"JtagRd, SBRd, R4Err"</formula>
    </cfRule>
    <cfRule type="cellIs" dxfId="667" priority="68" operator="equal">
      <formula>"JtagRd, SBRd"</formula>
    </cfRule>
    <cfRule type="cellIs" dxfId="666" priority="69" operator="equal">
      <formula>"JtagRd, SBRd, JtagWr, SBWr, R4Err"</formula>
    </cfRule>
    <cfRule type="cellIs" dxfId="665" priority="70" operator="equal">
      <formula>"JtagRd, SBRd, R4Err, LockTag"</formula>
    </cfRule>
    <cfRule type="cellIs" dxfId="664" priority="73" operator="equal">
      <formula>"JtagRd, SBRd, SEC_CRC-16"</formula>
    </cfRule>
    <cfRule type="cellIs" dxfId="663" priority="74" operator="equal">
      <formula>"JtagRd, SBRd, JtagWr, R4Err, CRC-16"</formula>
    </cfRule>
    <cfRule type="cellIs" dxfId="662" priority="75" operator="equal">
      <formula>"JtagRd, SBRd, JtagWr, SBWr, R4Err, CRC-16"</formula>
    </cfRule>
    <cfRule type="cellIs" dxfId="661" priority="76" operator="equal">
      <formula>"JtagRd, SBRd, CRC-16"</formula>
    </cfRule>
  </conditionalFormatting>
  <conditionalFormatting sqref="I232:I233">
    <cfRule type="containsText" dxfId="660" priority="71" operator="containsText" text="Zeroizable">
      <formula>NOT(ISERROR(SEARCH("Zeroizable",I232)))</formula>
    </cfRule>
    <cfRule type="containsText" dxfId="659" priority="72" operator="containsText" text="BOD">
      <formula>NOT(ISERROR(SEARCH("BOD",I232)))</formula>
    </cfRule>
  </conditionalFormatting>
  <conditionalFormatting sqref="AD234:AD235">
    <cfRule type="expression" dxfId="658" priority="56">
      <formula>AND(AD234=0, AD234&lt;&gt;"")</formula>
    </cfRule>
    <cfRule type="expression" dxfId="657" priority="57">
      <formula>AND(AD234&gt;0, AD234&lt;10000000000)</formula>
    </cfRule>
    <cfRule type="cellIs" dxfId="656" priority="58" operator="equal">
      <formula>"yes"</formula>
    </cfRule>
    <cfRule type="cellIs" dxfId="655" priority="59" operator="equal">
      <formula>"no"</formula>
    </cfRule>
    <cfRule type="cellIs" dxfId="654" priority="60" operator="equal">
      <formula>"remove"</formula>
    </cfRule>
  </conditionalFormatting>
  <conditionalFormatting sqref="AD234:AD235">
    <cfRule type="expression" dxfId="653" priority="61">
      <formula>$K234="SoftStrap"</formula>
    </cfRule>
    <cfRule type="expression" dxfId="652" priority="62">
      <formula>$K234="GP2_CATEGORY"</formula>
    </cfRule>
    <cfRule type="expression" dxfId="651" priority="63">
      <formula>$K234="GP3_CATEGORY"</formula>
    </cfRule>
    <cfRule type="expression" dxfId="650" priority="64">
      <formula>$K234="GP3_IFP_CATEGORY"</formula>
    </cfRule>
    <cfRule type="expression" dxfId="649" priority="65">
      <formula>$K234="GP1_CATEGORY"</formula>
    </cfRule>
    <cfRule type="expression" dxfId="648" priority="66">
      <formula>$K234="GP1_IFP_CATEGORY"</formula>
    </cfRule>
  </conditionalFormatting>
  <conditionalFormatting sqref="AD232:AD233">
    <cfRule type="expression" dxfId="647" priority="45">
      <formula>AND(AD232=0, AD232&lt;&gt;"")</formula>
    </cfRule>
    <cfRule type="expression" dxfId="646" priority="46">
      <formula>AND(AD232&gt;0, AD232&lt;10000000000)</formula>
    </cfRule>
    <cfRule type="cellIs" dxfId="645" priority="47" operator="equal">
      <formula>"yes"</formula>
    </cfRule>
    <cfRule type="cellIs" dxfId="644" priority="48" operator="equal">
      <formula>"no"</formula>
    </cfRule>
    <cfRule type="cellIs" dxfId="643" priority="49" operator="equal">
      <formula>"remove"</formula>
    </cfRule>
  </conditionalFormatting>
  <conditionalFormatting sqref="AD232:AD233">
    <cfRule type="expression" dxfId="642" priority="50">
      <formula>$K232="SoftStrap"</formula>
    </cfRule>
    <cfRule type="expression" dxfId="641" priority="51">
      <formula>$K232="GP2_CATEGORY"</formula>
    </cfRule>
    <cfRule type="expression" dxfId="640" priority="52">
      <formula>$K232="GP3_CATEGORY"</formula>
    </cfRule>
    <cfRule type="expression" dxfId="639" priority="53">
      <formula>$K232="GP3_IFP_CATEGORY"</formula>
    </cfRule>
    <cfRule type="expression" dxfId="638" priority="54">
      <formula>$K232="GP1_CATEGORY"</formula>
    </cfRule>
    <cfRule type="expression" dxfId="637" priority="55">
      <formula>$K232="GP1_IFP_CATEGORY"</formula>
    </cfRule>
  </conditionalFormatting>
  <conditionalFormatting sqref="AF234:AF235">
    <cfRule type="expression" dxfId="636" priority="34">
      <formula>AND(AF234=0, AF234&lt;&gt;"")</formula>
    </cfRule>
    <cfRule type="expression" dxfId="635" priority="35">
      <formula>AND(AF234&gt;0, AF234&lt;10000000000)</formula>
    </cfRule>
    <cfRule type="cellIs" dxfId="634" priority="36" operator="equal">
      <formula>"yes"</formula>
    </cfRule>
    <cfRule type="cellIs" dxfId="633" priority="37" operator="equal">
      <formula>"no"</formula>
    </cfRule>
    <cfRule type="cellIs" dxfId="632" priority="38" operator="equal">
      <formula>"remove"</formula>
    </cfRule>
  </conditionalFormatting>
  <conditionalFormatting sqref="AF234:AF235">
    <cfRule type="expression" dxfId="631" priority="39">
      <formula>$K234="SoftStrap"</formula>
    </cfRule>
    <cfRule type="expression" dxfId="630" priority="40">
      <formula>$K234="GP2_CATEGORY"</formula>
    </cfRule>
    <cfRule type="expression" dxfId="629" priority="41">
      <formula>$K234="GP3_CATEGORY"</formula>
    </cfRule>
    <cfRule type="expression" dxfId="628" priority="42">
      <formula>$K234="GP3_IFP_CATEGORY"</formula>
    </cfRule>
    <cfRule type="expression" dxfId="627" priority="43">
      <formula>$K234="GP1_CATEGORY"</formula>
    </cfRule>
    <cfRule type="expression" dxfId="626" priority="44">
      <formula>$K234="GP1_IFP_CATEGORY"</formula>
    </cfRule>
  </conditionalFormatting>
  <conditionalFormatting sqref="AF232:AF233">
    <cfRule type="expression" dxfId="625" priority="23">
      <formula>AND(AF232=0, AF232&lt;&gt;"")</formula>
    </cfRule>
    <cfRule type="expression" dxfId="624" priority="24">
      <formula>AND(AF232&gt;0, AF232&lt;10000000000)</formula>
    </cfRule>
    <cfRule type="cellIs" dxfId="623" priority="25" operator="equal">
      <formula>"yes"</formula>
    </cfRule>
    <cfRule type="cellIs" dxfId="622" priority="26" operator="equal">
      <formula>"no"</formula>
    </cfRule>
    <cfRule type="cellIs" dxfId="621" priority="27" operator="equal">
      <formula>"remove"</formula>
    </cfRule>
  </conditionalFormatting>
  <conditionalFormatting sqref="AF232:AF233">
    <cfRule type="expression" dxfId="620" priority="28">
      <formula>$K232="SoftStrap"</formula>
    </cfRule>
    <cfRule type="expression" dxfId="619" priority="29">
      <formula>$K232="GP2_CATEGORY"</formula>
    </cfRule>
    <cfRule type="expression" dxfId="618" priority="30">
      <formula>$K232="GP3_CATEGORY"</formula>
    </cfRule>
    <cfRule type="expression" dxfId="617" priority="31">
      <formula>$K232="GP3_IFP_CATEGORY"</formula>
    </cfRule>
    <cfRule type="expression" dxfId="616" priority="32">
      <formula>$K232="GP1_CATEGORY"</formula>
    </cfRule>
    <cfRule type="expression" dxfId="615" priority="33">
      <formula>$K232="GP1_IFP_CATEGORY"</formula>
    </cfRule>
  </conditionalFormatting>
  <conditionalFormatting sqref="AB234:AB235">
    <cfRule type="expression" dxfId="614" priority="12">
      <formula>AND(AB234=0, AB234&lt;&gt;"")</formula>
    </cfRule>
    <cfRule type="expression" dxfId="613" priority="13">
      <formula>AND(AB234&gt;0, AB234&lt;10000000000)</formula>
    </cfRule>
    <cfRule type="cellIs" dxfId="612" priority="14" operator="equal">
      <formula>"yes"</formula>
    </cfRule>
    <cfRule type="cellIs" dxfId="611" priority="15" operator="equal">
      <formula>"no"</formula>
    </cfRule>
    <cfRule type="cellIs" dxfId="610" priority="16" operator="equal">
      <formula>"remove"</formula>
    </cfRule>
  </conditionalFormatting>
  <conditionalFormatting sqref="AB234:AB235">
    <cfRule type="expression" dxfId="609" priority="17">
      <formula>$K234="SoftStrap"</formula>
    </cfRule>
    <cfRule type="expression" dxfId="608" priority="18">
      <formula>$K234="GP2_CATEGORY"</formula>
    </cfRule>
    <cfRule type="expression" dxfId="607" priority="19">
      <formula>$K234="GP3_CATEGORY"</formula>
    </cfRule>
    <cfRule type="expression" dxfId="606" priority="20">
      <formula>$K234="GP3_IFP_CATEGORY"</formula>
    </cfRule>
    <cfRule type="expression" dxfId="605" priority="21">
      <formula>$K234="GP1_CATEGORY"</formula>
    </cfRule>
    <cfRule type="expression" dxfId="604" priority="22">
      <formula>$K234="GP1_IFP_CATEGORY"</formula>
    </cfRule>
  </conditionalFormatting>
  <conditionalFormatting sqref="AB232:AB233">
    <cfRule type="expression" dxfId="603" priority="1">
      <formula>AND(AB232=0, AB232&lt;&gt;"")</formula>
    </cfRule>
    <cfRule type="expression" dxfId="602" priority="2">
      <formula>AND(AB232&gt;0, AB232&lt;10000000000)</formula>
    </cfRule>
    <cfRule type="cellIs" dxfId="601" priority="3" operator="equal">
      <formula>"yes"</formula>
    </cfRule>
    <cfRule type="cellIs" dxfId="600" priority="4" operator="equal">
      <formula>"no"</formula>
    </cfRule>
    <cfRule type="cellIs" dxfId="599" priority="5" operator="equal">
      <formula>"remove"</formula>
    </cfRule>
  </conditionalFormatting>
  <conditionalFormatting sqref="AB232:AB233">
    <cfRule type="expression" dxfId="598" priority="6">
      <formula>$K232="SoftStrap"</formula>
    </cfRule>
    <cfRule type="expression" dxfId="597" priority="7">
      <formula>$K232="GP2_CATEGORY"</formula>
    </cfRule>
    <cfRule type="expression" dxfId="596" priority="8">
      <formula>$K232="GP3_CATEGORY"</formula>
    </cfRule>
    <cfRule type="expression" dxfId="595" priority="9">
      <formula>$K232="GP3_IFP_CATEGORY"</formula>
    </cfRule>
    <cfRule type="expression" dxfId="594" priority="10">
      <formula>$K232="GP1_CATEGORY"</formula>
    </cfRule>
    <cfRule type="expression" dxfId="593"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3">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3">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3">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5">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7" customHeight="1" x14ac:dyDescent="0.3">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7" customHeight="1" x14ac:dyDescent="0.3">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3">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3">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3">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5">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3">
      <c r="A14" s="494" t="s">
        <v>23</v>
      </c>
      <c r="B14" s="34" t="s">
        <v>24</v>
      </c>
      <c r="C14" s="36" t="s">
        <v>613</v>
      </c>
      <c r="D14" s="49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5" customHeight="1" x14ac:dyDescent="0.3">
      <c r="A15" s="495"/>
      <c r="B15" s="35" t="s">
        <v>30</v>
      </c>
      <c r="C15" s="37" t="s">
        <v>613</v>
      </c>
      <c r="D15" s="49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8"/>
      <c r="N15" s="478"/>
      <c r="O15" s="482"/>
    </row>
    <row r="16" spans="1:15" ht="15" customHeight="1" x14ac:dyDescent="0.3">
      <c r="A16" s="495"/>
      <c r="B16" s="35" t="s">
        <v>31</v>
      </c>
      <c r="C16" s="37" t="s">
        <v>613</v>
      </c>
      <c r="D16" s="49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8"/>
      <c r="N16" s="478"/>
      <c r="O16" s="482"/>
    </row>
    <row r="17" spans="1:15" x14ac:dyDescent="0.3">
      <c r="A17" s="495"/>
      <c r="B17" s="35" t="s">
        <v>32</v>
      </c>
      <c r="C17" s="37" t="s">
        <v>613</v>
      </c>
      <c r="D17" s="49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8"/>
      <c r="N17" s="478"/>
      <c r="O17" s="482"/>
    </row>
    <row r="18" spans="1:15" x14ac:dyDescent="0.3">
      <c r="A18" s="495"/>
      <c r="B18" s="35" t="s">
        <v>34</v>
      </c>
      <c r="C18" s="35" t="s">
        <v>253</v>
      </c>
      <c r="D18" s="49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3">
      <c r="A19" s="495"/>
      <c r="B19" s="35" t="s">
        <v>36</v>
      </c>
      <c r="C19" s="73" t="s">
        <v>214</v>
      </c>
      <c r="D19" s="49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3">
      <c r="A20" s="495"/>
      <c r="B20" s="73" t="s">
        <v>246</v>
      </c>
      <c r="C20" s="73" t="s">
        <v>205</v>
      </c>
      <c r="D20" s="49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3">
      <c r="A21" s="495"/>
      <c r="B21" s="73" t="s">
        <v>250</v>
      </c>
      <c r="C21" s="73" t="s">
        <v>390</v>
      </c>
      <c r="D21" s="49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3">
      <c r="A22" s="495"/>
      <c r="B22" s="73" t="s">
        <v>251</v>
      </c>
      <c r="C22" s="73" t="s">
        <v>390</v>
      </c>
      <c r="D22" s="49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3">
      <c r="A23" s="495"/>
      <c r="B23" s="73" t="s">
        <v>252</v>
      </c>
      <c r="C23" s="73" t="s">
        <v>390</v>
      </c>
      <c r="D23" s="49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3">
      <c r="A24" s="495"/>
      <c r="B24" s="35" t="s">
        <v>38</v>
      </c>
      <c r="C24" s="37" t="s">
        <v>613</v>
      </c>
      <c r="D24" s="49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8"/>
      <c r="N24" s="478"/>
      <c r="O24" s="482"/>
    </row>
    <row r="25" spans="1:15" x14ac:dyDescent="0.3">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8" t="s">
        <v>370</v>
      </c>
      <c r="N25" s="478"/>
      <c r="O25" s="482">
        <f ca="1">(G25+G26)</f>
        <v>64</v>
      </c>
    </row>
    <row r="26" spans="1:15" ht="15" thickBot="1" x14ac:dyDescent="0.35">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00" t="s">
        <v>48</v>
      </c>
      <c r="K26" s="200" t="s">
        <v>387</v>
      </c>
      <c r="L26" s="234"/>
      <c r="M26" s="479"/>
      <c r="N26" s="479"/>
      <c r="O26" s="483"/>
    </row>
    <row r="27" spans="1:15" ht="15" thickBot="1" x14ac:dyDescent="0.35">
      <c r="A27" s="104"/>
    </row>
    <row r="28" spans="1:15" x14ac:dyDescent="0.3">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3">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3">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3">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3">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3">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3">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3">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3">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3">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3">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3">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3">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3">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 thickBot="1" x14ac:dyDescent="0.35">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3" priority="297" operator="equal">
      <formula>0</formula>
    </cfRule>
  </conditionalFormatting>
  <conditionalFormatting sqref="G34">
    <cfRule type="cellIs" dxfId="552" priority="296" operator="equal">
      <formula>0</formula>
    </cfRule>
  </conditionalFormatting>
  <conditionalFormatting sqref="G36">
    <cfRule type="cellIs" dxfId="551" priority="295" operator="equal">
      <formula>0</formula>
    </cfRule>
  </conditionalFormatting>
  <conditionalFormatting sqref="G14:G26">
    <cfRule type="cellIs" dxfId="550" priority="294" operator="equal">
      <formula>0</formula>
    </cfRule>
  </conditionalFormatting>
  <conditionalFormatting sqref="G29">
    <cfRule type="cellIs" dxfId="549" priority="267" operator="equal">
      <formula>0</formula>
    </cfRule>
  </conditionalFormatting>
  <conditionalFormatting sqref="G32">
    <cfRule type="cellIs" dxfId="548" priority="273" operator="equal">
      <formula>0</formula>
    </cfRule>
  </conditionalFormatting>
  <conditionalFormatting sqref="G33">
    <cfRule type="cellIs" dxfId="547" priority="272" operator="equal">
      <formula>0</formula>
    </cfRule>
  </conditionalFormatting>
  <conditionalFormatting sqref="G28">
    <cfRule type="cellIs" dxfId="546" priority="274" operator="equal">
      <formula>0</formula>
    </cfRule>
  </conditionalFormatting>
  <conditionalFormatting sqref="G38">
    <cfRule type="cellIs" dxfId="545" priority="270" operator="equal">
      <formula>0</formula>
    </cfRule>
  </conditionalFormatting>
  <conditionalFormatting sqref="G35">
    <cfRule type="cellIs" dxfId="544" priority="268" operator="equal">
      <formula>0</formula>
    </cfRule>
  </conditionalFormatting>
  <conditionalFormatting sqref="G31">
    <cfRule type="cellIs" dxfId="543" priority="266" operator="equal">
      <formula>0</formula>
    </cfRule>
  </conditionalFormatting>
  <conditionalFormatting sqref="G30">
    <cfRule type="cellIs" dxfId="542" priority="265" operator="equal">
      <formula>0</formula>
    </cfRule>
  </conditionalFormatting>
  <conditionalFormatting sqref="G39">
    <cfRule type="cellIs" dxfId="541" priority="264" operator="equal">
      <formula>0</formula>
    </cfRule>
  </conditionalFormatting>
  <conditionalFormatting sqref="G41">
    <cfRule type="cellIs" dxfId="540" priority="263" operator="equal">
      <formula>0</formula>
    </cfRule>
  </conditionalFormatting>
  <conditionalFormatting sqref="G40">
    <cfRule type="cellIs" dxfId="539" priority="262" operator="equal">
      <formula>0</formula>
    </cfRule>
  </conditionalFormatting>
  <conditionalFormatting sqref="L32">
    <cfRule type="cellIs" dxfId="538" priority="234" operator="equal">
      <formula>0</formula>
    </cfRule>
  </conditionalFormatting>
  <conditionalFormatting sqref="L31">
    <cfRule type="cellIs" dxfId="537" priority="233" operator="equal">
      <formula>0</formula>
    </cfRule>
  </conditionalFormatting>
  <conditionalFormatting sqref="L30">
    <cfRule type="cellIs" dxfId="536" priority="232" operator="equal">
      <formula>0</formula>
    </cfRule>
  </conditionalFormatting>
  <conditionalFormatting sqref="L29">
    <cfRule type="cellIs" dxfId="535" priority="231" operator="equal">
      <formula>0</formula>
    </cfRule>
  </conditionalFormatting>
  <conditionalFormatting sqref="L37">
    <cfRule type="cellIs" dxfId="534" priority="230" operator="equal">
      <formula>0</formula>
    </cfRule>
  </conditionalFormatting>
  <conditionalFormatting sqref="L36">
    <cfRule type="cellIs" dxfId="533" priority="229" operator="equal">
      <formula>0</formula>
    </cfRule>
  </conditionalFormatting>
  <conditionalFormatting sqref="L35">
    <cfRule type="cellIs" dxfId="532" priority="228" operator="equal">
      <formula>0</formula>
    </cfRule>
  </conditionalFormatting>
  <conditionalFormatting sqref="L34">
    <cfRule type="cellIs" dxfId="531" priority="227" operator="equal">
      <formula>0</formula>
    </cfRule>
  </conditionalFormatting>
  <conditionalFormatting sqref="L42">
    <cfRule type="cellIs" dxfId="530" priority="226" operator="equal">
      <formula>0</formula>
    </cfRule>
  </conditionalFormatting>
  <conditionalFormatting sqref="L41">
    <cfRule type="cellIs" dxfId="529" priority="225" operator="equal">
      <formula>0</formula>
    </cfRule>
  </conditionalFormatting>
  <conditionalFormatting sqref="L40">
    <cfRule type="cellIs" dxfId="528" priority="224" operator="equal">
      <formula>0</formula>
    </cfRule>
  </conditionalFormatting>
  <conditionalFormatting sqref="L39">
    <cfRule type="cellIs" dxfId="527" priority="223" operator="equal">
      <formula>0</formula>
    </cfRule>
  </conditionalFormatting>
  <conditionalFormatting sqref="G37">
    <cfRule type="cellIs" dxfId="526" priority="200" operator="equal">
      <formula>0</formula>
    </cfRule>
  </conditionalFormatting>
  <conditionalFormatting sqref="G42">
    <cfRule type="cellIs" dxfId="525" priority="198" operator="equal">
      <formula>0</formula>
    </cfRule>
  </conditionalFormatting>
  <conditionalFormatting sqref="C5">
    <cfRule type="cellIs" dxfId="524" priority="184" operator="equal">
      <formula>0</formula>
    </cfRule>
  </conditionalFormatting>
  <conditionalFormatting sqref="C3">
    <cfRule type="cellIs" dxfId="523" priority="186" operator="equal">
      <formula>0</formula>
    </cfRule>
  </conditionalFormatting>
  <conditionalFormatting sqref="C4">
    <cfRule type="cellIs" dxfId="522" priority="185" operator="equal">
      <formula>0</formula>
    </cfRule>
  </conditionalFormatting>
  <conditionalFormatting sqref="B3 D3">
    <cfRule type="cellIs" dxfId="521" priority="197" operator="equal">
      <formula>0</formula>
    </cfRule>
  </conditionalFormatting>
  <conditionalFormatting sqref="B4 D4">
    <cfRule type="cellIs" dxfId="520" priority="196" operator="equal">
      <formula>0</formula>
    </cfRule>
  </conditionalFormatting>
  <conditionalFormatting sqref="B5 D5">
    <cfRule type="cellIs" dxfId="519" priority="195" operator="equal">
      <formula>0</formula>
    </cfRule>
  </conditionalFormatting>
  <conditionalFormatting sqref="B7">
    <cfRule type="cellIs" dxfId="518" priority="194" operator="equal">
      <formula>0</formula>
    </cfRule>
  </conditionalFormatting>
  <conditionalFormatting sqref="B8 D8">
    <cfRule type="cellIs" priority="193" operator="equal">
      <formula>0</formula>
    </cfRule>
  </conditionalFormatting>
  <conditionalFormatting sqref="B9 D9">
    <cfRule type="cellIs" dxfId="517" priority="192" operator="equal">
      <formula>0</formula>
    </cfRule>
  </conditionalFormatting>
  <conditionalFormatting sqref="B10 D10">
    <cfRule type="cellIs" dxfId="516" priority="190" operator="equal">
      <formula>0</formula>
    </cfRule>
    <cfRule type="cellIs" dxfId="515" priority="191" operator="equal">
      <formula>0</formula>
    </cfRule>
  </conditionalFormatting>
  <conditionalFormatting sqref="B6 D6">
    <cfRule type="cellIs" dxfId="514" priority="188" operator="equal">
      <formula>0</formula>
    </cfRule>
  </conditionalFormatting>
  <conditionalFormatting sqref="D7">
    <cfRule type="cellIs" dxfId="513" priority="187" operator="equal">
      <formula>0</formula>
    </cfRule>
  </conditionalFormatting>
  <conditionalFormatting sqref="C7">
    <cfRule type="cellIs" dxfId="512" priority="183" operator="equal">
      <formula>0</formula>
    </cfRule>
  </conditionalFormatting>
  <conditionalFormatting sqref="C8">
    <cfRule type="cellIs" priority="182" operator="equal">
      <formula>0</formula>
    </cfRule>
  </conditionalFormatting>
  <conditionalFormatting sqref="C9">
    <cfRule type="cellIs" dxfId="511" priority="181" operator="equal">
      <formula>0</formula>
    </cfRule>
  </conditionalFormatting>
  <conditionalFormatting sqref="C10">
    <cfRule type="cellIs" dxfId="510" priority="179" operator="equal">
      <formula>0</formula>
    </cfRule>
    <cfRule type="cellIs" dxfId="509" priority="180" operator="equal">
      <formula>0</formula>
    </cfRule>
  </conditionalFormatting>
  <conditionalFormatting sqref="C6">
    <cfRule type="cellIs" dxfId="508" priority="178" operator="equal">
      <formula>0</formula>
    </cfRule>
  </conditionalFormatting>
  <conditionalFormatting sqref="E10">
    <cfRule type="cellIs" priority="137" operator="equal">
      <formula>0</formula>
    </cfRule>
  </conditionalFormatting>
  <conditionalFormatting sqref="E3">
    <cfRule type="cellIs" dxfId="507" priority="152" operator="equal">
      <formula>0</formula>
    </cfRule>
  </conditionalFormatting>
  <conditionalFormatting sqref="E3">
    <cfRule type="cellIs" priority="151" operator="equal">
      <formula>0</formula>
    </cfRule>
  </conditionalFormatting>
  <conditionalFormatting sqref="E5">
    <cfRule type="cellIs" dxfId="506" priority="148" operator="equal">
      <formula>0</formula>
    </cfRule>
  </conditionalFormatting>
  <conditionalFormatting sqref="E5">
    <cfRule type="cellIs" priority="147" operator="equal">
      <formula>0</formula>
    </cfRule>
  </conditionalFormatting>
  <conditionalFormatting sqref="E7">
    <cfRule type="cellIs" dxfId="505" priority="144" operator="equal">
      <formula>0</formula>
    </cfRule>
  </conditionalFormatting>
  <conditionalFormatting sqref="E7">
    <cfRule type="cellIs" priority="143" operator="equal">
      <formula>0</formula>
    </cfRule>
  </conditionalFormatting>
  <conditionalFormatting sqref="E9">
    <cfRule type="cellIs" dxfId="504" priority="140" operator="equal">
      <formula>0</formula>
    </cfRule>
  </conditionalFormatting>
  <conditionalFormatting sqref="E9">
    <cfRule type="cellIs" priority="139" operator="equal">
      <formula>0</formula>
    </cfRule>
  </conditionalFormatting>
  <conditionalFormatting sqref="E4">
    <cfRule type="cellIs" dxfId="503" priority="150" operator="equal">
      <formula>0</formula>
    </cfRule>
  </conditionalFormatting>
  <conditionalFormatting sqref="E4">
    <cfRule type="cellIs" priority="149" operator="equal">
      <formula>0</formula>
    </cfRule>
  </conditionalFormatting>
  <conditionalFormatting sqref="E6">
    <cfRule type="cellIs" dxfId="502" priority="146" operator="equal">
      <formula>0</formula>
    </cfRule>
  </conditionalFormatting>
  <conditionalFormatting sqref="E6">
    <cfRule type="cellIs" priority="145" operator="equal">
      <formula>0</formula>
    </cfRule>
  </conditionalFormatting>
  <conditionalFormatting sqref="E8">
    <cfRule type="cellIs" dxfId="501" priority="142" operator="equal">
      <formula>0</formula>
    </cfRule>
  </conditionalFormatting>
  <conditionalFormatting sqref="E8">
    <cfRule type="cellIs" priority="141" operator="equal">
      <formula>0</formula>
    </cfRule>
  </conditionalFormatting>
  <conditionalFormatting sqref="E10">
    <cfRule type="cellIs" dxfId="500" priority="138" operator="equal">
      <formula>0</formula>
    </cfRule>
  </conditionalFormatting>
  <conditionalFormatting sqref="G4:G10">
    <cfRule type="cellIs" dxfId="499" priority="128" operator="equal">
      <formula>0</formula>
    </cfRule>
  </conditionalFormatting>
  <conditionalFormatting sqref="F6">
    <cfRule type="cellIs" dxfId="498" priority="119" operator="equal">
      <formula>0</formula>
    </cfRule>
  </conditionalFormatting>
  <conditionalFormatting sqref="F3">
    <cfRule type="cellIs" dxfId="497" priority="127" operator="equal">
      <formula>0</formula>
    </cfRule>
  </conditionalFormatting>
  <conditionalFormatting sqref="F4">
    <cfRule type="cellIs" dxfId="496" priority="126" operator="equal">
      <formula>0</formula>
    </cfRule>
  </conditionalFormatting>
  <conditionalFormatting sqref="F5">
    <cfRule type="cellIs" dxfId="495" priority="125" operator="equal">
      <formula>0</formula>
    </cfRule>
  </conditionalFormatting>
  <conditionalFormatting sqref="F7">
    <cfRule type="cellIs" dxfId="494" priority="124" operator="equal">
      <formula>0</formula>
    </cfRule>
  </conditionalFormatting>
  <conditionalFormatting sqref="F9">
    <cfRule type="cellIs" dxfId="493" priority="122" operator="equal">
      <formula>0</formula>
    </cfRule>
  </conditionalFormatting>
  <conditionalFormatting sqref="G3:I3">
    <cfRule type="cellIs" dxfId="492" priority="118" operator="equal">
      <formula>0</formula>
    </cfRule>
  </conditionalFormatting>
  <conditionalFormatting sqref="F8 H9:H10">
    <cfRule type="cellIs" priority="123" operator="equal">
      <formula>0</formula>
    </cfRule>
  </conditionalFormatting>
  <conditionalFormatting sqref="F10">
    <cfRule type="cellIs" dxfId="491" priority="120" operator="equal">
      <formula>0</formula>
    </cfRule>
    <cfRule type="cellIs" dxfId="490" priority="121" operator="equal">
      <formula>0</formula>
    </cfRule>
  </conditionalFormatting>
  <conditionalFormatting sqref="H7">
    <cfRule type="cellIs" dxfId="489" priority="110" operator="equal">
      <formula>0</formula>
    </cfRule>
  </conditionalFormatting>
  <conditionalFormatting sqref="I6">
    <cfRule type="cellIs" dxfId="488" priority="113" operator="equal">
      <formula>0</formula>
    </cfRule>
  </conditionalFormatting>
  <conditionalFormatting sqref="H5">
    <cfRule type="cellIs" dxfId="487" priority="112" operator="equal">
      <formula>0</formula>
    </cfRule>
  </conditionalFormatting>
  <conditionalFormatting sqref="H4:I4">
    <cfRule type="cellIs" dxfId="486" priority="117" operator="equal">
      <formula>0</formula>
    </cfRule>
  </conditionalFormatting>
  <conditionalFormatting sqref="I5">
    <cfRule type="cellIs" dxfId="485" priority="116" operator="equal">
      <formula>0</formula>
    </cfRule>
  </conditionalFormatting>
  <conditionalFormatting sqref="I7">
    <cfRule type="cellIs" dxfId="484" priority="115" operator="equal">
      <formula>0</formula>
    </cfRule>
  </conditionalFormatting>
  <conditionalFormatting sqref="H8:I8">
    <cfRule type="cellIs" priority="114" operator="equal">
      <formula>0</formula>
    </cfRule>
  </conditionalFormatting>
  <conditionalFormatting sqref="H6">
    <cfRule type="cellIs" dxfId="483" priority="111" operator="equal">
      <formula>0</formula>
    </cfRule>
  </conditionalFormatting>
  <conditionalFormatting sqref="I9:I10">
    <cfRule type="cellIs" priority="107" operator="equal">
      <formula>0</formula>
    </cfRule>
  </conditionalFormatting>
  <conditionalFormatting sqref="E11 G11">
    <cfRule type="cellIs" dxfId="482" priority="94" operator="equal">
      <formula>0</formula>
    </cfRule>
  </conditionalFormatting>
  <conditionalFormatting sqref="I11">
    <cfRule type="cellIs" priority="93" operator="equal">
      <formula>0</formula>
    </cfRule>
  </conditionalFormatting>
  <conditionalFormatting sqref="E13 G13">
    <cfRule type="cellIs" dxfId="481"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0"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9"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8" priority="44" operator="equal">
      <formula>0</formula>
    </cfRule>
  </conditionalFormatting>
  <conditionalFormatting sqref="K5">
    <cfRule type="cellIs" dxfId="477" priority="43" operator="equal">
      <formula>0</formula>
    </cfRule>
  </conditionalFormatting>
  <conditionalFormatting sqref="K6">
    <cfRule type="cellIs" dxfId="476" priority="42" operator="equal">
      <formula>0</formula>
    </cfRule>
  </conditionalFormatting>
  <conditionalFormatting sqref="K9">
    <cfRule type="cellIs" dxfId="475" priority="41" operator="equal">
      <formula>0</formula>
    </cfRule>
  </conditionalFormatting>
  <conditionalFormatting sqref="K10">
    <cfRule type="cellIs" dxfId="474" priority="40" operator="equal">
      <formula>0</formula>
    </cfRule>
  </conditionalFormatting>
  <conditionalFormatting sqref="K7">
    <cfRule type="cellIs" dxfId="473" priority="39" operator="equal">
      <formula>0</formula>
    </cfRule>
  </conditionalFormatting>
  <conditionalFormatting sqref="K8">
    <cfRule type="cellIs" dxfId="472" priority="38" operator="equal">
      <formula>0</formula>
    </cfRule>
  </conditionalFormatting>
  <conditionalFormatting sqref="K11">
    <cfRule type="cellIs" dxfId="471" priority="37" operator="equal">
      <formula>0</formula>
    </cfRule>
  </conditionalFormatting>
  <conditionalFormatting sqref="K13">
    <cfRule type="cellIs" dxfId="470" priority="36" operator="equal">
      <formula>0</formula>
    </cfRule>
  </conditionalFormatting>
  <conditionalFormatting sqref="K12">
    <cfRule type="cellIs" dxfId="469" priority="35" operator="equal">
      <formula>0</formula>
    </cfRule>
  </conditionalFormatting>
  <conditionalFormatting sqref="J3:J4">
    <cfRule type="cellIs" dxfId="468" priority="34" operator="equal">
      <formula>0</formula>
    </cfRule>
  </conditionalFormatting>
  <conditionalFormatting sqref="J5">
    <cfRule type="cellIs" dxfId="467" priority="33" operator="equal">
      <formula>0</formula>
    </cfRule>
  </conditionalFormatting>
  <conditionalFormatting sqref="J6">
    <cfRule type="cellIs" dxfId="466" priority="32" operator="equal">
      <formula>0</formula>
    </cfRule>
  </conditionalFormatting>
  <conditionalFormatting sqref="J9">
    <cfRule type="cellIs" dxfId="465" priority="31" operator="equal">
      <formula>0</formula>
    </cfRule>
  </conditionalFormatting>
  <conditionalFormatting sqref="J10">
    <cfRule type="cellIs" dxfId="464" priority="30" operator="equal">
      <formula>0</formula>
    </cfRule>
  </conditionalFormatting>
  <conditionalFormatting sqref="J7">
    <cfRule type="cellIs" dxfId="463" priority="29" operator="equal">
      <formula>0</formula>
    </cfRule>
  </conditionalFormatting>
  <conditionalFormatting sqref="J8">
    <cfRule type="cellIs" dxfId="462" priority="28" operator="equal">
      <formula>0</formula>
    </cfRule>
  </conditionalFormatting>
  <conditionalFormatting sqref="J11">
    <cfRule type="cellIs" dxfId="461" priority="27" operator="equal">
      <formula>0</formula>
    </cfRule>
  </conditionalFormatting>
  <conditionalFormatting sqref="J13">
    <cfRule type="cellIs" dxfId="460" priority="26" operator="equal">
      <formula>0</formula>
    </cfRule>
  </conditionalFormatting>
  <conditionalFormatting sqref="J12">
    <cfRule type="cellIs" dxfId="459" priority="25" operator="equal">
      <formula>0</formula>
    </cfRule>
  </conditionalFormatting>
  <conditionalFormatting sqref="K25">
    <cfRule type="cellIs" dxfId="458" priority="24" operator="equal">
      <formula>0</formula>
    </cfRule>
  </conditionalFormatting>
  <conditionalFormatting sqref="K26">
    <cfRule type="cellIs" dxfId="457" priority="23" operator="equal">
      <formula>0</formula>
    </cfRule>
  </conditionalFormatting>
  <conditionalFormatting sqref="J25">
    <cfRule type="cellIs" dxfId="456" priority="22" operator="equal">
      <formula>0</formula>
    </cfRule>
  </conditionalFormatting>
  <conditionalFormatting sqref="J26">
    <cfRule type="cellIs" dxfId="455" priority="21" operator="equal">
      <formula>0</formula>
    </cfRule>
  </conditionalFormatting>
  <conditionalFormatting sqref="L3:L4">
    <cfRule type="cellIs" dxfId="454" priority="20" operator="equal">
      <formula>0</formula>
    </cfRule>
  </conditionalFormatting>
  <conditionalFormatting sqref="L5">
    <cfRule type="cellIs" dxfId="453" priority="19" operator="equal">
      <formula>0</formula>
    </cfRule>
  </conditionalFormatting>
  <conditionalFormatting sqref="L6">
    <cfRule type="cellIs" dxfId="452" priority="18" operator="equal">
      <formula>0</formula>
    </cfRule>
  </conditionalFormatting>
  <conditionalFormatting sqref="L7">
    <cfRule type="cellIs" dxfId="451" priority="17" operator="equal">
      <formula>0</formula>
    </cfRule>
  </conditionalFormatting>
  <conditionalFormatting sqref="L8:L9">
    <cfRule type="cellIs" dxfId="450" priority="16" operator="equal">
      <formula>0</formula>
    </cfRule>
  </conditionalFormatting>
  <conditionalFormatting sqref="L14">
    <cfRule type="cellIs" dxfId="449" priority="15" operator="equal">
      <formula>0</formula>
    </cfRule>
  </conditionalFormatting>
  <conditionalFormatting sqref="L15">
    <cfRule type="cellIs" dxfId="448" priority="14" operator="equal">
      <formula>0</formula>
    </cfRule>
  </conditionalFormatting>
  <conditionalFormatting sqref="L16">
    <cfRule type="cellIs" dxfId="447" priority="13" operator="equal">
      <formula>0</formula>
    </cfRule>
  </conditionalFormatting>
  <conditionalFormatting sqref="L17">
    <cfRule type="cellIs" dxfId="446" priority="12" operator="equal">
      <formula>0</formula>
    </cfRule>
  </conditionalFormatting>
  <conditionalFormatting sqref="L18">
    <cfRule type="cellIs" dxfId="445" priority="11" operator="equal">
      <formula>0</formula>
    </cfRule>
  </conditionalFormatting>
  <conditionalFormatting sqref="L19">
    <cfRule type="cellIs" dxfId="444" priority="10" operator="equal">
      <formula>0</formula>
    </cfRule>
  </conditionalFormatting>
  <conditionalFormatting sqref="L20">
    <cfRule type="cellIs" dxfId="443" priority="9" operator="equal">
      <formula>0</formula>
    </cfRule>
  </conditionalFormatting>
  <conditionalFormatting sqref="L21">
    <cfRule type="cellIs" dxfId="442" priority="8" operator="equal">
      <formula>0</formula>
    </cfRule>
  </conditionalFormatting>
  <conditionalFormatting sqref="L22">
    <cfRule type="cellIs" dxfId="441" priority="7" operator="equal">
      <formula>0</formula>
    </cfRule>
  </conditionalFormatting>
  <conditionalFormatting sqref="L23">
    <cfRule type="cellIs" dxfId="440" priority="6" operator="equal">
      <formula>0</formula>
    </cfRule>
  </conditionalFormatting>
  <conditionalFormatting sqref="L24">
    <cfRule type="cellIs" dxfId="439" priority="5" operator="equal">
      <formula>0</formula>
    </cfRule>
  </conditionalFormatting>
  <conditionalFormatting sqref="L10">
    <cfRule type="cellIs" dxfId="438" priority="4" operator="equal">
      <formula>0</formula>
    </cfRule>
  </conditionalFormatting>
  <conditionalFormatting sqref="L11">
    <cfRule type="cellIs" dxfId="437" priority="3" operator="equal">
      <formula>0</formula>
    </cfRule>
  </conditionalFormatting>
  <conditionalFormatting sqref="L12">
    <cfRule type="cellIs" dxfId="436" priority="2" operator="equal">
      <formula>0</formula>
    </cfRule>
  </conditionalFormatting>
  <conditionalFormatting sqref="L13">
    <cfRule type="cellIs" dxfId="43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3">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3">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3">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5">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5" customHeight="1" x14ac:dyDescent="0.3">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5" customHeight="1" x14ac:dyDescent="0.3">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3">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3">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3">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5">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3">
      <c r="A14" s="501"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7" t="s">
        <v>369</v>
      </c>
      <c r="N14" s="480" t="s">
        <v>29</v>
      </c>
      <c r="O14" s="481">
        <f ca="1">(4*32+G18+G19+G20+G21+G22+G23)</f>
        <v>160</v>
      </c>
    </row>
    <row r="15" spans="1:15" x14ac:dyDescent="0.3">
      <c r="A15" s="502"/>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8"/>
      <c r="N15" s="478"/>
      <c r="O15" s="482"/>
    </row>
    <row r="16" spans="1:15" x14ac:dyDescent="0.3">
      <c r="A16" s="502"/>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8"/>
      <c r="N16" s="478"/>
      <c r="O16" s="482"/>
    </row>
    <row r="17" spans="1:15" x14ac:dyDescent="0.3">
      <c r="A17" s="502"/>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8"/>
      <c r="N17" s="478"/>
      <c r="O17" s="482"/>
    </row>
    <row r="18" spans="1:15" x14ac:dyDescent="0.3">
      <c r="A18" s="502"/>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3">
      <c r="A19" s="502"/>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3">
      <c r="A20" s="502"/>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3">
      <c r="A21" s="502"/>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3">
      <c r="A22" s="502"/>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3">
      <c r="A23" s="502"/>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3">
      <c r="A24" s="502"/>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3">
      <c r="A25" s="501"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 thickBot="1" x14ac:dyDescent="0.35">
      <c r="A26" s="503"/>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 thickBot="1" x14ac:dyDescent="0.35">
      <c r="A27" s="124"/>
    </row>
    <row r="28" spans="1:15" x14ac:dyDescent="0.3">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3">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3">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3">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3">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3">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3">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3">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3">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3">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3">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3">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3">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3">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 thickBot="1" x14ac:dyDescent="0.35">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4" priority="227" operator="equal">
      <formula>0</formula>
    </cfRule>
  </conditionalFormatting>
  <conditionalFormatting sqref="J28">
    <cfRule type="cellIs" dxfId="433" priority="243" operator="equal">
      <formula>0</formula>
    </cfRule>
  </conditionalFormatting>
  <conditionalFormatting sqref="C3">
    <cfRule type="cellIs" dxfId="432" priority="229" operator="equal">
      <formula>0</formula>
    </cfRule>
  </conditionalFormatting>
  <conditionalFormatting sqref="C4">
    <cfRule type="cellIs" dxfId="431" priority="228" operator="equal">
      <formula>0</formula>
    </cfRule>
  </conditionalFormatting>
  <conditionalFormatting sqref="B3 D3 G14:G26">
    <cfRule type="cellIs" dxfId="430" priority="240" operator="equal">
      <formula>0</formula>
    </cfRule>
  </conditionalFormatting>
  <conditionalFormatting sqref="B4 D4">
    <cfRule type="cellIs" dxfId="429" priority="239" operator="equal">
      <formula>0</formula>
    </cfRule>
  </conditionalFormatting>
  <conditionalFormatting sqref="B5 D5">
    <cfRule type="cellIs" dxfId="428" priority="238" operator="equal">
      <formula>0</formula>
    </cfRule>
  </conditionalFormatting>
  <conditionalFormatting sqref="B7">
    <cfRule type="cellIs" dxfId="427" priority="237" operator="equal">
      <formula>0</formula>
    </cfRule>
  </conditionalFormatting>
  <conditionalFormatting sqref="B8 D8">
    <cfRule type="cellIs" priority="236" operator="equal">
      <formula>0</formula>
    </cfRule>
  </conditionalFormatting>
  <conditionalFormatting sqref="B9 D9">
    <cfRule type="cellIs" dxfId="426" priority="235" operator="equal">
      <formula>0</formula>
    </cfRule>
  </conditionalFormatting>
  <conditionalFormatting sqref="B10 D10">
    <cfRule type="cellIs" dxfId="425" priority="233" operator="equal">
      <formula>0</formula>
    </cfRule>
    <cfRule type="cellIs" dxfId="424" priority="234" operator="equal">
      <formula>0</formula>
    </cfRule>
  </conditionalFormatting>
  <conditionalFormatting sqref="B6 D6">
    <cfRule type="cellIs" dxfId="423" priority="231" operator="equal">
      <formula>0</formula>
    </cfRule>
  </conditionalFormatting>
  <conditionalFormatting sqref="D7">
    <cfRule type="cellIs" dxfId="422" priority="230" operator="equal">
      <formula>0</formula>
    </cfRule>
  </conditionalFormatting>
  <conditionalFormatting sqref="C7">
    <cfRule type="cellIs" dxfId="421" priority="226" operator="equal">
      <formula>0</formula>
    </cfRule>
  </conditionalFormatting>
  <conditionalFormatting sqref="C8">
    <cfRule type="cellIs" priority="225" operator="equal">
      <formula>0</formula>
    </cfRule>
  </conditionalFormatting>
  <conditionalFormatting sqref="C9">
    <cfRule type="cellIs" dxfId="420" priority="224" operator="equal">
      <formula>0</formula>
    </cfRule>
  </conditionalFormatting>
  <conditionalFormatting sqref="C10">
    <cfRule type="cellIs" dxfId="419" priority="222" operator="equal">
      <formula>0</formula>
    </cfRule>
    <cfRule type="cellIs" dxfId="418" priority="223" operator="equal">
      <formula>0</formula>
    </cfRule>
  </conditionalFormatting>
  <conditionalFormatting sqref="C6">
    <cfRule type="cellIs" dxfId="417" priority="221" operator="equal">
      <formula>0</formula>
    </cfRule>
  </conditionalFormatting>
  <conditionalFormatting sqref="G40">
    <cfRule type="cellIs" dxfId="416" priority="141" operator="equal">
      <formula>0</formula>
    </cfRule>
  </conditionalFormatting>
  <conditionalFormatting sqref="G37">
    <cfRule type="cellIs" dxfId="415" priority="140" operator="equal">
      <formula>0</formula>
    </cfRule>
  </conditionalFormatting>
  <conditionalFormatting sqref="G42">
    <cfRule type="cellIs" dxfId="414" priority="139" operator="equal">
      <formula>0</formula>
    </cfRule>
  </conditionalFormatting>
  <conditionalFormatting sqref="L32">
    <cfRule type="cellIs" dxfId="413" priority="182" operator="equal">
      <formula>0</formula>
    </cfRule>
  </conditionalFormatting>
  <conditionalFormatting sqref="L31">
    <cfRule type="cellIs" dxfId="412" priority="181" operator="equal">
      <formula>0</formula>
    </cfRule>
  </conditionalFormatting>
  <conditionalFormatting sqref="L30">
    <cfRule type="cellIs" dxfId="411" priority="180" operator="equal">
      <formula>0</formula>
    </cfRule>
  </conditionalFormatting>
  <conditionalFormatting sqref="L36">
    <cfRule type="cellIs" dxfId="410" priority="177" operator="equal">
      <formula>0</formula>
    </cfRule>
  </conditionalFormatting>
  <conditionalFormatting sqref="L29">
    <cfRule type="cellIs" dxfId="409" priority="179" operator="equal">
      <formula>0</formula>
    </cfRule>
  </conditionalFormatting>
  <conditionalFormatting sqref="L37">
    <cfRule type="cellIs" dxfId="408" priority="178" operator="equal">
      <formula>0</formula>
    </cfRule>
  </conditionalFormatting>
  <conditionalFormatting sqref="L35">
    <cfRule type="cellIs" dxfId="407" priority="176" operator="equal">
      <formula>0</formula>
    </cfRule>
  </conditionalFormatting>
  <conditionalFormatting sqref="L34">
    <cfRule type="cellIs" dxfId="406" priority="175" operator="equal">
      <formula>0</formula>
    </cfRule>
  </conditionalFormatting>
  <conditionalFormatting sqref="L42">
    <cfRule type="cellIs" dxfId="405" priority="174" operator="equal">
      <formula>0</formula>
    </cfRule>
  </conditionalFormatting>
  <conditionalFormatting sqref="L41">
    <cfRule type="cellIs" dxfId="404" priority="173" operator="equal">
      <formula>0</formula>
    </cfRule>
  </conditionalFormatting>
  <conditionalFormatting sqref="L40">
    <cfRule type="cellIs" dxfId="403" priority="172" operator="equal">
      <formula>0</formula>
    </cfRule>
  </conditionalFormatting>
  <conditionalFormatting sqref="L39">
    <cfRule type="cellIs" dxfId="402" priority="171" operator="equal">
      <formula>0</formula>
    </cfRule>
  </conditionalFormatting>
  <conditionalFormatting sqref="K25">
    <cfRule type="cellIs" dxfId="401" priority="158" operator="equal">
      <formula>0</formula>
    </cfRule>
  </conditionalFormatting>
  <conditionalFormatting sqref="K26">
    <cfRule type="cellIs" dxfId="400" priority="156" operator="equal">
      <formula>0</formula>
    </cfRule>
  </conditionalFormatting>
  <conditionalFormatting sqref="G34">
    <cfRule type="cellIs" dxfId="399" priority="153" operator="equal">
      <formula>0</formula>
    </cfRule>
  </conditionalFormatting>
  <conditionalFormatting sqref="G36">
    <cfRule type="cellIs" dxfId="398" priority="152" operator="equal">
      <formula>0</formula>
    </cfRule>
  </conditionalFormatting>
  <conditionalFormatting sqref="G29">
    <cfRule type="cellIs" dxfId="397" priority="146" operator="equal">
      <formula>0</formula>
    </cfRule>
  </conditionalFormatting>
  <conditionalFormatting sqref="G32">
    <cfRule type="cellIs" dxfId="396" priority="150" operator="equal">
      <formula>0</formula>
    </cfRule>
  </conditionalFormatting>
  <conditionalFormatting sqref="G33">
    <cfRule type="cellIs" dxfId="395" priority="149" operator="equal">
      <formula>0</formula>
    </cfRule>
  </conditionalFormatting>
  <conditionalFormatting sqref="G28">
    <cfRule type="cellIs" dxfId="394" priority="151" operator="equal">
      <formula>0</formula>
    </cfRule>
  </conditionalFormatting>
  <conditionalFormatting sqref="G38">
    <cfRule type="cellIs" dxfId="393" priority="148" operator="equal">
      <formula>0</formula>
    </cfRule>
  </conditionalFormatting>
  <conditionalFormatting sqref="G35">
    <cfRule type="cellIs" dxfId="392" priority="147" operator="equal">
      <formula>0</formula>
    </cfRule>
  </conditionalFormatting>
  <conditionalFormatting sqref="G31">
    <cfRule type="cellIs" dxfId="391" priority="145" operator="equal">
      <formula>0</formula>
    </cfRule>
  </conditionalFormatting>
  <conditionalFormatting sqref="G30">
    <cfRule type="cellIs" dxfId="390" priority="144" operator="equal">
      <formula>0</formula>
    </cfRule>
  </conditionalFormatting>
  <conditionalFormatting sqref="G39">
    <cfRule type="cellIs" dxfId="389" priority="143" operator="equal">
      <formula>0</formula>
    </cfRule>
  </conditionalFormatting>
  <conditionalFormatting sqref="G41">
    <cfRule type="cellIs" dxfId="388" priority="142" operator="equal">
      <formula>0</formula>
    </cfRule>
  </conditionalFormatting>
  <conditionalFormatting sqref="G3:I3">
    <cfRule type="cellIs" dxfId="387" priority="70" operator="equal">
      <formula>0</formula>
    </cfRule>
  </conditionalFormatting>
  <conditionalFormatting sqref="H4:I4">
    <cfRule type="cellIs" dxfId="386" priority="69" operator="equal">
      <formula>0</formula>
    </cfRule>
  </conditionalFormatting>
  <conditionalFormatting sqref="I6">
    <cfRule type="cellIs" dxfId="385" priority="65" operator="equal">
      <formula>0</formula>
    </cfRule>
  </conditionalFormatting>
  <conditionalFormatting sqref="H5">
    <cfRule type="cellIs" dxfId="384" priority="64" operator="equal">
      <formula>0</formula>
    </cfRule>
  </conditionalFormatting>
  <conditionalFormatting sqref="H6">
    <cfRule type="cellIs" dxfId="383" priority="63" operator="equal">
      <formula>0</formula>
    </cfRule>
  </conditionalFormatting>
  <conditionalFormatting sqref="K3:K4">
    <cfRule type="cellIs" dxfId="382" priority="121" operator="equal">
      <formula>0</formula>
    </cfRule>
  </conditionalFormatting>
  <conditionalFormatting sqref="K5">
    <cfRule type="cellIs" dxfId="381" priority="119" operator="equal">
      <formula>0</formula>
    </cfRule>
  </conditionalFormatting>
  <conditionalFormatting sqref="K6">
    <cfRule type="cellIs" dxfId="380" priority="117" operator="equal">
      <formula>0</formula>
    </cfRule>
  </conditionalFormatting>
  <conditionalFormatting sqref="K9">
    <cfRule type="cellIs" dxfId="379" priority="115" operator="equal">
      <formula>0</formula>
    </cfRule>
  </conditionalFormatting>
  <conditionalFormatting sqref="K10">
    <cfRule type="cellIs" dxfId="378" priority="113" operator="equal">
      <formula>0</formula>
    </cfRule>
  </conditionalFormatting>
  <conditionalFormatting sqref="K7">
    <cfRule type="cellIs" dxfId="377" priority="109" operator="equal">
      <formula>0</formula>
    </cfRule>
  </conditionalFormatting>
  <conditionalFormatting sqref="K8">
    <cfRule type="cellIs" dxfId="376" priority="107" operator="equal">
      <formula>0</formula>
    </cfRule>
  </conditionalFormatting>
  <conditionalFormatting sqref="E10">
    <cfRule type="cellIs" priority="89" operator="equal">
      <formula>0</formula>
    </cfRule>
  </conditionalFormatting>
  <conditionalFormatting sqref="E3">
    <cfRule type="cellIs" dxfId="375" priority="104" operator="equal">
      <formula>0</formula>
    </cfRule>
  </conditionalFormatting>
  <conditionalFormatting sqref="E3">
    <cfRule type="cellIs" priority="103" operator="equal">
      <formula>0</formula>
    </cfRule>
  </conditionalFormatting>
  <conditionalFormatting sqref="E5">
    <cfRule type="cellIs" dxfId="374" priority="100" operator="equal">
      <formula>0</formula>
    </cfRule>
  </conditionalFormatting>
  <conditionalFormatting sqref="E5">
    <cfRule type="cellIs" priority="99" operator="equal">
      <formula>0</formula>
    </cfRule>
  </conditionalFormatting>
  <conditionalFormatting sqref="E7">
    <cfRule type="cellIs" dxfId="373" priority="96" operator="equal">
      <formula>0</formula>
    </cfRule>
  </conditionalFormatting>
  <conditionalFormatting sqref="E7">
    <cfRule type="cellIs" priority="95" operator="equal">
      <formula>0</formula>
    </cfRule>
  </conditionalFormatting>
  <conditionalFormatting sqref="E9">
    <cfRule type="cellIs" dxfId="372" priority="92" operator="equal">
      <formula>0</formula>
    </cfRule>
  </conditionalFormatting>
  <conditionalFormatting sqref="E9">
    <cfRule type="cellIs" priority="91" operator="equal">
      <formula>0</formula>
    </cfRule>
  </conditionalFormatting>
  <conditionalFormatting sqref="E4">
    <cfRule type="cellIs" dxfId="371" priority="102" operator="equal">
      <formula>0</formula>
    </cfRule>
  </conditionalFormatting>
  <conditionalFormatting sqref="E4">
    <cfRule type="cellIs" priority="101" operator="equal">
      <formula>0</formula>
    </cfRule>
  </conditionalFormatting>
  <conditionalFormatting sqref="E6">
    <cfRule type="cellIs" dxfId="370" priority="98" operator="equal">
      <formula>0</formula>
    </cfRule>
  </conditionalFormatting>
  <conditionalFormatting sqref="E6">
    <cfRule type="cellIs" priority="97" operator="equal">
      <formula>0</formula>
    </cfRule>
  </conditionalFormatting>
  <conditionalFormatting sqref="E8">
    <cfRule type="cellIs" dxfId="369" priority="94" operator="equal">
      <formula>0</formula>
    </cfRule>
  </conditionalFormatting>
  <conditionalFormatting sqref="E8">
    <cfRule type="cellIs" priority="93" operator="equal">
      <formula>0</formula>
    </cfRule>
  </conditionalFormatting>
  <conditionalFormatting sqref="E10">
    <cfRule type="cellIs" dxfId="368" priority="90" operator="equal">
      <formula>0</formula>
    </cfRule>
  </conditionalFormatting>
  <conditionalFormatting sqref="G4:G10">
    <cfRule type="cellIs" dxfId="367" priority="80" operator="equal">
      <formula>0</formula>
    </cfRule>
  </conditionalFormatting>
  <conditionalFormatting sqref="F6">
    <cfRule type="cellIs" dxfId="366" priority="71" operator="equal">
      <formula>0</formula>
    </cfRule>
  </conditionalFormatting>
  <conditionalFormatting sqref="F3">
    <cfRule type="cellIs" dxfId="365" priority="79" operator="equal">
      <formula>0</formula>
    </cfRule>
  </conditionalFormatting>
  <conditionalFormatting sqref="F4">
    <cfRule type="cellIs" dxfId="364" priority="78" operator="equal">
      <formula>0</formula>
    </cfRule>
  </conditionalFormatting>
  <conditionalFormatting sqref="F5">
    <cfRule type="cellIs" dxfId="363" priority="77" operator="equal">
      <formula>0</formula>
    </cfRule>
  </conditionalFormatting>
  <conditionalFormatting sqref="F7">
    <cfRule type="cellIs" dxfId="362" priority="76" operator="equal">
      <formula>0</formula>
    </cfRule>
  </conditionalFormatting>
  <conditionalFormatting sqref="F9">
    <cfRule type="cellIs" dxfId="361" priority="74" operator="equal">
      <formula>0</formula>
    </cfRule>
  </conditionalFormatting>
  <conditionalFormatting sqref="F8 H9:H10">
    <cfRule type="cellIs" priority="75" operator="equal">
      <formula>0</formula>
    </cfRule>
  </conditionalFormatting>
  <conditionalFormatting sqref="F10">
    <cfRule type="cellIs" dxfId="360" priority="72" operator="equal">
      <formula>0</formula>
    </cfRule>
    <cfRule type="cellIs" dxfId="359" priority="73" operator="equal">
      <formula>0</formula>
    </cfRule>
  </conditionalFormatting>
  <conditionalFormatting sqref="H7">
    <cfRule type="cellIs" dxfId="358" priority="62" operator="equal">
      <formula>0</formula>
    </cfRule>
  </conditionalFormatting>
  <conditionalFormatting sqref="I5">
    <cfRule type="cellIs" dxfId="357" priority="68" operator="equal">
      <formula>0</formula>
    </cfRule>
  </conditionalFormatting>
  <conditionalFormatting sqref="I7">
    <cfRule type="cellIs" dxfId="356"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5" priority="46" operator="equal">
      <formula>0</formula>
    </cfRule>
  </conditionalFormatting>
  <conditionalFormatting sqref="I11">
    <cfRule type="cellIs" priority="45" operator="equal">
      <formula>0</formula>
    </cfRule>
  </conditionalFormatting>
  <conditionalFormatting sqref="K13 E13 G13">
    <cfRule type="cellIs" dxfId="354"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3"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2"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1" priority="32" operator="equal">
      <formula>0</formula>
    </cfRule>
  </conditionalFormatting>
  <conditionalFormatting sqref="J5">
    <cfRule type="cellIs" dxfId="350" priority="31" operator="equal">
      <formula>0</formula>
    </cfRule>
  </conditionalFormatting>
  <conditionalFormatting sqref="J6">
    <cfRule type="cellIs" dxfId="349" priority="30" operator="equal">
      <formula>0</formula>
    </cfRule>
  </conditionalFormatting>
  <conditionalFormatting sqref="J9">
    <cfRule type="cellIs" dxfId="348" priority="29" operator="equal">
      <formula>0</formula>
    </cfRule>
  </conditionalFormatting>
  <conditionalFormatting sqref="J10">
    <cfRule type="cellIs" dxfId="347" priority="28" operator="equal">
      <formula>0</formula>
    </cfRule>
  </conditionalFormatting>
  <conditionalFormatting sqref="J7">
    <cfRule type="cellIs" dxfId="346" priority="27" operator="equal">
      <formula>0</formula>
    </cfRule>
  </conditionalFormatting>
  <conditionalFormatting sqref="J8">
    <cfRule type="cellIs" dxfId="345" priority="26" operator="equal">
      <formula>0</formula>
    </cfRule>
  </conditionalFormatting>
  <conditionalFormatting sqref="J11">
    <cfRule type="cellIs" dxfId="344" priority="25" operator="equal">
      <formula>0</formula>
    </cfRule>
  </conditionalFormatting>
  <conditionalFormatting sqref="J13">
    <cfRule type="cellIs" dxfId="343" priority="24" operator="equal">
      <formula>0</formula>
    </cfRule>
  </conditionalFormatting>
  <conditionalFormatting sqref="J12">
    <cfRule type="cellIs" dxfId="342" priority="23" operator="equal">
      <formula>0</formula>
    </cfRule>
  </conditionalFormatting>
  <conditionalFormatting sqref="J25">
    <cfRule type="cellIs" dxfId="341" priority="22" operator="equal">
      <formula>0</formula>
    </cfRule>
  </conditionalFormatting>
  <conditionalFormatting sqref="J26">
    <cfRule type="cellIs" dxfId="340" priority="21" operator="equal">
      <formula>0</formula>
    </cfRule>
  </conditionalFormatting>
  <conditionalFormatting sqref="L3:L4">
    <cfRule type="cellIs" dxfId="339" priority="20" operator="equal">
      <formula>0</formula>
    </cfRule>
  </conditionalFormatting>
  <conditionalFormatting sqref="L5">
    <cfRule type="cellIs" dxfId="338" priority="19" operator="equal">
      <formula>0</formula>
    </cfRule>
  </conditionalFormatting>
  <conditionalFormatting sqref="L6">
    <cfRule type="cellIs" dxfId="337" priority="18" operator="equal">
      <formula>0</formula>
    </cfRule>
  </conditionalFormatting>
  <conditionalFormatting sqref="L7">
    <cfRule type="cellIs" dxfId="336" priority="17" operator="equal">
      <formula>0</formula>
    </cfRule>
  </conditionalFormatting>
  <conditionalFormatting sqref="L8:L9">
    <cfRule type="cellIs" dxfId="335" priority="16" operator="equal">
      <formula>0</formula>
    </cfRule>
  </conditionalFormatting>
  <conditionalFormatting sqref="L14">
    <cfRule type="cellIs" dxfId="334" priority="15" operator="equal">
      <formula>0</formula>
    </cfRule>
  </conditionalFormatting>
  <conditionalFormatting sqref="L15">
    <cfRule type="cellIs" dxfId="333" priority="14" operator="equal">
      <formula>0</formula>
    </cfRule>
  </conditionalFormatting>
  <conditionalFormatting sqref="L16">
    <cfRule type="cellIs" dxfId="332" priority="13" operator="equal">
      <formula>0</formula>
    </cfRule>
  </conditionalFormatting>
  <conditionalFormatting sqref="L17">
    <cfRule type="cellIs" dxfId="331" priority="12" operator="equal">
      <formula>0</formula>
    </cfRule>
  </conditionalFormatting>
  <conditionalFormatting sqref="L18">
    <cfRule type="cellIs" dxfId="330" priority="11" operator="equal">
      <formula>0</formula>
    </cfRule>
  </conditionalFormatting>
  <conditionalFormatting sqref="L19">
    <cfRule type="cellIs" dxfId="329" priority="10" operator="equal">
      <formula>0</formula>
    </cfRule>
  </conditionalFormatting>
  <conditionalFormatting sqref="L20">
    <cfRule type="cellIs" dxfId="328" priority="9" operator="equal">
      <formula>0</formula>
    </cfRule>
  </conditionalFormatting>
  <conditionalFormatting sqref="L21">
    <cfRule type="cellIs" dxfId="327" priority="8" operator="equal">
      <formula>0</formula>
    </cfRule>
  </conditionalFormatting>
  <conditionalFormatting sqref="L22">
    <cfRule type="cellIs" dxfId="326" priority="7" operator="equal">
      <formula>0</formula>
    </cfRule>
  </conditionalFormatting>
  <conditionalFormatting sqref="L23">
    <cfRule type="cellIs" dxfId="325" priority="6" operator="equal">
      <formula>0</formula>
    </cfRule>
  </conditionalFormatting>
  <conditionalFormatting sqref="L24">
    <cfRule type="cellIs" dxfId="324" priority="5" operator="equal">
      <formula>0</formula>
    </cfRule>
  </conditionalFormatting>
  <conditionalFormatting sqref="L10">
    <cfRule type="cellIs" dxfId="323" priority="4" operator="equal">
      <formula>0</formula>
    </cfRule>
  </conditionalFormatting>
  <conditionalFormatting sqref="L11">
    <cfRule type="cellIs" dxfId="322" priority="3" operator="equal">
      <formula>0</formula>
    </cfRule>
  </conditionalFormatting>
  <conditionalFormatting sqref="L12">
    <cfRule type="cellIs" dxfId="321" priority="2" operator="equal">
      <formula>0</formula>
    </cfRule>
  </conditionalFormatting>
  <conditionalFormatting sqref="L13">
    <cfRule type="cellIs" dxfId="32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3">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3">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3">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5">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7" customHeight="1" x14ac:dyDescent="0.3">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7" customHeight="1" x14ac:dyDescent="0.3">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4.7" customHeight="1" x14ac:dyDescent="0.3">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4.7" customHeight="1" x14ac:dyDescent="0.3">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4.7" customHeight="1" x14ac:dyDescent="0.3">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4.7" customHeight="1" thickBot="1" x14ac:dyDescent="0.35">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4.7" customHeight="1" x14ac:dyDescent="0.3">
      <c r="A14" s="494"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4.7" customHeight="1" x14ac:dyDescent="0.3">
      <c r="A15" s="495"/>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8"/>
      <c r="N15" s="478"/>
      <c r="O15" s="482"/>
    </row>
    <row r="16" spans="1:15" ht="14.7" customHeight="1" x14ac:dyDescent="0.3">
      <c r="A16" s="495"/>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8"/>
      <c r="N16" s="478"/>
      <c r="O16" s="482"/>
    </row>
    <row r="17" spans="1:15" x14ac:dyDescent="0.3">
      <c r="A17" s="495"/>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8"/>
      <c r="N17" s="478"/>
      <c r="O17" s="482"/>
    </row>
    <row r="18" spans="1:15" x14ac:dyDescent="0.3">
      <c r="A18" s="495"/>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3">
      <c r="A19" s="495"/>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3">
      <c r="A20" s="495"/>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3">
      <c r="A21" s="495"/>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3">
      <c r="A22" s="495"/>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3">
      <c r="A23" s="495"/>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3">
      <c r="A24" s="495"/>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3">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 thickBot="1" x14ac:dyDescent="0.35">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 thickBot="1" x14ac:dyDescent="0.35">
      <c r="A27" s="124"/>
    </row>
    <row r="28" spans="1:15" x14ac:dyDescent="0.3">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3">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3">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3">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3">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3">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3">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3">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3">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3">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3">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3">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3">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3">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 thickBot="1" x14ac:dyDescent="0.35">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9" priority="256" operator="equal">
      <formula>0</formula>
    </cfRule>
  </conditionalFormatting>
  <conditionalFormatting sqref="J28">
    <cfRule type="cellIs" dxfId="318" priority="272" operator="equal">
      <formula>0</formula>
    </cfRule>
  </conditionalFormatting>
  <conditionalFormatting sqref="C3">
    <cfRule type="cellIs" dxfId="317" priority="258" operator="equal">
      <formula>0</formula>
    </cfRule>
  </conditionalFormatting>
  <conditionalFormatting sqref="C4">
    <cfRule type="cellIs" dxfId="316" priority="257" operator="equal">
      <formula>0</formula>
    </cfRule>
  </conditionalFormatting>
  <conditionalFormatting sqref="B3 D3 G14:G26">
    <cfRule type="cellIs" dxfId="315" priority="269" operator="equal">
      <formula>0</formula>
    </cfRule>
  </conditionalFormatting>
  <conditionalFormatting sqref="B4 D4">
    <cfRule type="cellIs" dxfId="314" priority="268" operator="equal">
      <formula>0</formula>
    </cfRule>
  </conditionalFormatting>
  <conditionalFormatting sqref="B5 D5">
    <cfRule type="cellIs" dxfId="313" priority="267" operator="equal">
      <formula>0</formula>
    </cfRule>
  </conditionalFormatting>
  <conditionalFormatting sqref="B7">
    <cfRule type="cellIs" dxfId="312" priority="266" operator="equal">
      <formula>0</formula>
    </cfRule>
  </conditionalFormatting>
  <conditionalFormatting sqref="B8 D8">
    <cfRule type="cellIs" priority="265" operator="equal">
      <formula>0</formula>
    </cfRule>
  </conditionalFormatting>
  <conditionalFormatting sqref="B9 D9">
    <cfRule type="cellIs" dxfId="311" priority="264" operator="equal">
      <formula>0</formula>
    </cfRule>
  </conditionalFormatting>
  <conditionalFormatting sqref="B10 D10">
    <cfRule type="cellIs" dxfId="310" priority="262" operator="equal">
      <formula>0</formula>
    </cfRule>
    <cfRule type="cellIs" dxfId="309" priority="263" operator="equal">
      <formula>0</formula>
    </cfRule>
  </conditionalFormatting>
  <conditionalFormatting sqref="B6 D6">
    <cfRule type="cellIs" dxfId="308" priority="260" operator="equal">
      <formula>0</formula>
    </cfRule>
  </conditionalFormatting>
  <conditionalFormatting sqref="D7">
    <cfRule type="cellIs" dxfId="307" priority="259" operator="equal">
      <formula>0</formula>
    </cfRule>
  </conditionalFormatting>
  <conditionalFormatting sqref="C7">
    <cfRule type="cellIs" dxfId="306" priority="255" operator="equal">
      <formula>0</formula>
    </cfRule>
  </conditionalFormatting>
  <conditionalFormatting sqref="C8">
    <cfRule type="cellIs" priority="254" operator="equal">
      <formula>0</formula>
    </cfRule>
  </conditionalFormatting>
  <conditionalFormatting sqref="C9">
    <cfRule type="cellIs" dxfId="305" priority="253" operator="equal">
      <formula>0</formula>
    </cfRule>
  </conditionalFormatting>
  <conditionalFormatting sqref="C10">
    <cfRule type="cellIs" dxfId="304" priority="251" operator="equal">
      <formula>0</formula>
    </cfRule>
    <cfRule type="cellIs" dxfId="303" priority="252" operator="equal">
      <formula>0</formula>
    </cfRule>
  </conditionalFormatting>
  <conditionalFormatting sqref="C6">
    <cfRule type="cellIs" dxfId="302" priority="250" operator="equal">
      <formula>0</formula>
    </cfRule>
  </conditionalFormatting>
  <conditionalFormatting sqref="G40">
    <cfRule type="cellIs" dxfId="301" priority="170" operator="equal">
      <formula>0</formula>
    </cfRule>
  </conditionalFormatting>
  <conditionalFormatting sqref="G37">
    <cfRule type="cellIs" dxfId="300" priority="169" operator="equal">
      <formula>0</formula>
    </cfRule>
  </conditionalFormatting>
  <conditionalFormatting sqref="G42">
    <cfRule type="cellIs" dxfId="299" priority="168" operator="equal">
      <formula>0</formula>
    </cfRule>
  </conditionalFormatting>
  <conditionalFormatting sqref="L32">
    <cfRule type="cellIs" dxfId="298" priority="211" operator="equal">
      <formula>0</formula>
    </cfRule>
  </conditionalFormatting>
  <conditionalFormatting sqref="L31">
    <cfRule type="cellIs" dxfId="297" priority="210" operator="equal">
      <formula>0</formula>
    </cfRule>
  </conditionalFormatting>
  <conditionalFormatting sqref="L30">
    <cfRule type="cellIs" dxfId="296" priority="209" operator="equal">
      <formula>0</formula>
    </cfRule>
  </conditionalFormatting>
  <conditionalFormatting sqref="L29">
    <cfRule type="cellIs" dxfId="295" priority="208" operator="equal">
      <formula>0</formula>
    </cfRule>
  </conditionalFormatting>
  <conditionalFormatting sqref="L37">
    <cfRule type="cellIs" dxfId="294" priority="207" operator="equal">
      <formula>0</formula>
    </cfRule>
  </conditionalFormatting>
  <conditionalFormatting sqref="L36">
    <cfRule type="cellIs" dxfId="293" priority="206" operator="equal">
      <formula>0</formula>
    </cfRule>
  </conditionalFormatting>
  <conditionalFormatting sqref="L35">
    <cfRule type="cellIs" dxfId="292" priority="205" operator="equal">
      <formula>0</formula>
    </cfRule>
  </conditionalFormatting>
  <conditionalFormatting sqref="L34">
    <cfRule type="cellIs" dxfId="291" priority="204" operator="equal">
      <formula>0</formula>
    </cfRule>
  </conditionalFormatting>
  <conditionalFormatting sqref="L42">
    <cfRule type="cellIs" dxfId="290" priority="203" operator="equal">
      <formula>0</formula>
    </cfRule>
  </conditionalFormatting>
  <conditionalFormatting sqref="L41">
    <cfRule type="cellIs" dxfId="289" priority="202" operator="equal">
      <formula>0</formula>
    </cfRule>
  </conditionalFormatting>
  <conditionalFormatting sqref="L40">
    <cfRule type="cellIs" dxfId="288" priority="201" operator="equal">
      <formula>0</formula>
    </cfRule>
  </conditionalFormatting>
  <conditionalFormatting sqref="L39">
    <cfRule type="cellIs" dxfId="287" priority="200" operator="equal">
      <formula>0</formula>
    </cfRule>
  </conditionalFormatting>
  <conditionalFormatting sqref="G34">
    <cfRule type="cellIs" dxfId="286" priority="182" operator="equal">
      <formula>0</formula>
    </cfRule>
  </conditionalFormatting>
  <conditionalFormatting sqref="G36">
    <cfRule type="cellIs" dxfId="285" priority="181" operator="equal">
      <formula>0</formula>
    </cfRule>
  </conditionalFormatting>
  <conditionalFormatting sqref="G29">
    <cfRule type="cellIs" dxfId="284" priority="175" operator="equal">
      <formula>0</formula>
    </cfRule>
  </conditionalFormatting>
  <conditionalFormatting sqref="G32">
    <cfRule type="cellIs" dxfId="283" priority="179" operator="equal">
      <formula>0</formula>
    </cfRule>
  </conditionalFormatting>
  <conditionalFormatting sqref="G33">
    <cfRule type="cellIs" dxfId="282" priority="178" operator="equal">
      <formula>0</formula>
    </cfRule>
  </conditionalFormatting>
  <conditionalFormatting sqref="G28">
    <cfRule type="cellIs" dxfId="281" priority="180" operator="equal">
      <formula>0</formula>
    </cfRule>
  </conditionalFormatting>
  <conditionalFormatting sqref="G38">
    <cfRule type="cellIs" dxfId="280" priority="177" operator="equal">
      <formula>0</formula>
    </cfRule>
  </conditionalFormatting>
  <conditionalFormatting sqref="G35">
    <cfRule type="cellIs" dxfId="279" priority="176" operator="equal">
      <formula>0</formula>
    </cfRule>
  </conditionalFormatting>
  <conditionalFormatting sqref="G31">
    <cfRule type="cellIs" dxfId="278" priority="174" operator="equal">
      <formula>0</formula>
    </cfRule>
  </conditionalFormatting>
  <conditionalFormatting sqref="G30">
    <cfRule type="cellIs" dxfId="277" priority="173" operator="equal">
      <formula>0</formula>
    </cfRule>
  </conditionalFormatting>
  <conditionalFormatting sqref="G39">
    <cfRule type="cellIs" dxfId="276" priority="172" operator="equal">
      <formula>0</formula>
    </cfRule>
  </conditionalFormatting>
  <conditionalFormatting sqref="G41">
    <cfRule type="cellIs" dxfId="275" priority="171" operator="equal">
      <formula>0</formula>
    </cfRule>
  </conditionalFormatting>
  <conditionalFormatting sqref="E10">
    <cfRule type="cellIs" priority="131" operator="equal">
      <formula>0</formula>
    </cfRule>
  </conditionalFormatting>
  <conditionalFormatting sqref="E3">
    <cfRule type="cellIs" dxfId="274" priority="146" operator="equal">
      <formula>0</formula>
    </cfRule>
  </conditionalFormatting>
  <conditionalFormatting sqref="E3">
    <cfRule type="cellIs" priority="145" operator="equal">
      <formula>0</formula>
    </cfRule>
  </conditionalFormatting>
  <conditionalFormatting sqref="E5">
    <cfRule type="cellIs" dxfId="273" priority="142" operator="equal">
      <formula>0</formula>
    </cfRule>
  </conditionalFormatting>
  <conditionalFormatting sqref="E5">
    <cfRule type="cellIs" priority="141" operator="equal">
      <formula>0</formula>
    </cfRule>
  </conditionalFormatting>
  <conditionalFormatting sqref="E7">
    <cfRule type="cellIs" dxfId="272" priority="138" operator="equal">
      <formula>0</formula>
    </cfRule>
  </conditionalFormatting>
  <conditionalFormatting sqref="E7">
    <cfRule type="cellIs" priority="137" operator="equal">
      <formula>0</formula>
    </cfRule>
  </conditionalFormatting>
  <conditionalFormatting sqref="E9">
    <cfRule type="cellIs" dxfId="271" priority="134" operator="equal">
      <formula>0</formula>
    </cfRule>
  </conditionalFormatting>
  <conditionalFormatting sqref="E9">
    <cfRule type="cellIs" priority="133" operator="equal">
      <formula>0</formula>
    </cfRule>
  </conditionalFormatting>
  <conditionalFormatting sqref="E4">
    <cfRule type="cellIs" dxfId="270" priority="144" operator="equal">
      <formula>0</formula>
    </cfRule>
  </conditionalFormatting>
  <conditionalFormatting sqref="E4">
    <cfRule type="cellIs" priority="143" operator="equal">
      <formula>0</formula>
    </cfRule>
  </conditionalFormatting>
  <conditionalFormatting sqref="E6">
    <cfRule type="cellIs" dxfId="269" priority="140" operator="equal">
      <formula>0</formula>
    </cfRule>
  </conditionalFormatting>
  <conditionalFormatting sqref="E6">
    <cfRule type="cellIs" priority="139" operator="equal">
      <formula>0</formula>
    </cfRule>
  </conditionalFormatting>
  <conditionalFormatting sqref="E8">
    <cfRule type="cellIs" dxfId="268" priority="136" operator="equal">
      <formula>0</formula>
    </cfRule>
  </conditionalFormatting>
  <conditionalFormatting sqref="E8">
    <cfRule type="cellIs" priority="135" operator="equal">
      <formula>0</formula>
    </cfRule>
  </conditionalFormatting>
  <conditionalFormatting sqref="E10">
    <cfRule type="cellIs" dxfId="267" priority="132" operator="equal">
      <formula>0</formula>
    </cfRule>
  </conditionalFormatting>
  <conditionalFormatting sqref="G4:G10">
    <cfRule type="cellIs" dxfId="266" priority="122" operator="equal">
      <formula>0</formula>
    </cfRule>
  </conditionalFormatting>
  <conditionalFormatting sqref="F6">
    <cfRule type="cellIs" dxfId="265" priority="113" operator="equal">
      <formula>0</formula>
    </cfRule>
  </conditionalFormatting>
  <conditionalFormatting sqref="F3">
    <cfRule type="cellIs" dxfId="264" priority="121" operator="equal">
      <formula>0</formula>
    </cfRule>
  </conditionalFormatting>
  <conditionalFormatting sqref="F4">
    <cfRule type="cellIs" dxfId="263" priority="120" operator="equal">
      <formula>0</formula>
    </cfRule>
  </conditionalFormatting>
  <conditionalFormatting sqref="F5">
    <cfRule type="cellIs" dxfId="262" priority="119" operator="equal">
      <formula>0</formula>
    </cfRule>
  </conditionalFormatting>
  <conditionalFormatting sqref="F7">
    <cfRule type="cellIs" dxfId="261" priority="118" operator="equal">
      <formula>0</formula>
    </cfRule>
  </conditionalFormatting>
  <conditionalFormatting sqref="F9">
    <cfRule type="cellIs" dxfId="260" priority="116" operator="equal">
      <formula>0</formula>
    </cfRule>
  </conditionalFormatting>
  <conditionalFormatting sqref="G3:I3">
    <cfRule type="cellIs" dxfId="259" priority="112" operator="equal">
      <formula>0</formula>
    </cfRule>
  </conditionalFormatting>
  <conditionalFormatting sqref="F8 H9:H10">
    <cfRule type="cellIs" priority="117" operator="equal">
      <formula>0</formula>
    </cfRule>
  </conditionalFormatting>
  <conditionalFormatting sqref="F10">
    <cfRule type="cellIs" dxfId="258" priority="114" operator="equal">
      <formula>0</formula>
    </cfRule>
    <cfRule type="cellIs" dxfId="257" priority="115" operator="equal">
      <formula>0</formula>
    </cfRule>
  </conditionalFormatting>
  <conditionalFormatting sqref="H7">
    <cfRule type="cellIs" dxfId="256" priority="104" operator="equal">
      <formula>0</formula>
    </cfRule>
  </conditionalFormatting>
  <conditionalFormatting sqref="I6">
    <cfRule type="cellIs" dxfId="255" priority="107" operator="equal">
      <formula>0</formula>
    </cfRule>
  </conditionalFormatting>
  <conditionalFormatting sqref="H5">
    <cfRule type="cellIs" dxfId="254" priority="106" operator="equal">
      <formula>0</formula>
    </cfRule>
  </conditionalFormatting>
  <conditionalFormatting sqref="H4:I4">
    <cfRule type="cellIs" dxfId="253" priority="111" operator="equal">
      <formula>0</formula>
    </cfRule>
  </conditionalFormatting>
  <conditionalFormatting sqref="I5">
    <cfRule type="cellIs" dxfId="252" priority="110" operator="equal">
      <formula>0</formula>
    </cfRule>
  </conditionalFormatting>
  <conditionalFormatting sqref="I7">
    <cfRule type="cellIs" dxfId="251" priority="109" operator="equal">
      <formula>0</formula>
    </cfRule>
  </conditionalFormatting>
  <conditionalFormatting sqref="H8:I8">
    <cfRule type="cellIs" priority="108" operator="equal">
      <formula>0</formula>
    </cfRule>
  </conditionalFormatting>
  <conditionalFormatting sqref="H6">
    <cfRule type="cellIs" dxfId="250" priority="105" operator="equal">
      <formula>0</formula>
    </cfRule>
  </conditionalFormatting>
  <conditionalFormatting sqref="I9:I10">
    <cfRule type="cellIs" priority="101" operator="equal">
      <formula>0</formula>
    </cfRule>
  </conditionalFormatting>
  <conditionalFormatting sqref="E11 G11">
    <cfRule type="cellIs" dxfId="249" priority="88" operator="equal">
      <formula>0</formula>
    </cfRule>
  </conditionalFormatting>
  <conditionalFormatting sqref="I11">
    <cfRule type="cellIs" priority="87" operator="equal">
      <formula>0</formula>
    </cfRule>
  </conditionalFormatting>
  <conditionalFormatting sqref="E13 G13">
    <cfRule type="cellIs" dxfId="248"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7"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6"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5" priority="44" operator="equal">
      <formula>0</formula>
    </cfRule>
  </conditionalFormatting>
  <conditionalFormatting sqref="K26">
    <cfRule type="cellIs" dxfId="244" priority="43" operator="equal">
      <formula>0</formula>
    </cfRule>
  </conditionalFormatting>
  <conditionalFormatting sqref="J25">
    <cfRule type="cellIs" dxfId="243" priority="42" operator="equal">
      <formula>0</formula>
    </cfRule>
  </conditionalFormatting>
  <conditionalFormatting sqref="J26">
    <cfRule type="cellIs" dxfId="242" priority="41" operator="equal">
      <formula>0</formula>
    </cfRule>
  </conditionalFormatting>
  <conditionalFormatting sqref="K3:K4">
    <cfRule type="cellIs" dxfId="241" priority="40" operator="equal">
      <formula>0</formula>
    </cfRule>
  </conditionalFormatting>
  <conditionalFormatting sqref="K5">
    <cfRule type="cellIs" dxfId="240" priority="39" operator="equal">
      <formula>0</formula>
    </cfRule>
  </conditionalFormatting>
  <conditionalFormatting sqref="K6">
    <cfRule type="cellIs" dxfId="239" priority="38" operator="equal">
      <formula>0</formula>
    </cfRule>
  </conditionalFormatting>
  <conditionalFormatting sqref="K9">
    <cfRule type="cellIs" dxfId="238" priority="37" operator="equal">
      <formula>0</formula>
    </cfRule>
  </conditionalFormatting>
  <conditionalFormatting sqref="K10">
    <cfRule type="cellIs" dxfId="237" priority="36" operator="equal">
      <formula>0</formula>
    </cfRule>
  </conditionalFormatting>
  <conditionalFormatting sqref="K7">
    <cfRule type="cellIs" dxfId="236" priority="35" operator="equal">
      <formula>0</formula>
    </cfRule>
  </conditionalFormatting>
  <conditionalFormatting sqref="K8">
    <cfRule type="cellIs" dxfId="235" priority="34" operator="equal">
      <formula>0</formula>
    </cfRule>
  </conditionalFormatting>
  <conditionalFormatting sqref="K11">
    <cfRule type="cellIs" dxfId="234" priority="33" operator="equal">
      <formula>0</formula>
    </cfRule>
  </conditionalFormatting>
  <conditionalFormatting sqref="K13">
    <cfRule type="cellIs" dxfId="233" priority="32" operator="equal">
      <formula>0</formula>
    </cfRule>
  </conditionalFormatting>
  <conditionalFormatting sqref="K12">
    <cfRule type="cellIs" dxfId="232" priority="31" operator="equal">
      <formula>0</formula>
    </cfRule>
  </conditionalFormatting>
  <conditionalFormatting sqref="J3:J4">
    <cfRule type="cellIs" dxfId="231" priority="30" operator="equal">
      <formula>0</formula>
    </cfRule>
  </conditionalFormatting>
  <conditionalFormatting sqref="J5">
    <cfRule type="cellIs" dxfId="230" priority="29" operator="equal">
      <formula>0</formula>
    </cfRule>
  </conditionalFormatting>
  <conditionalFormatting sqref="J6">
    <cfRule type="cellIs" dxfId="229" priority="28" operator="equal">
      <formula>0</formula>
    </cfRule>
  </conditionalFormatting>
  <conditionalFormatting sqref="J9">
    <cfRule type="cellIs" dxfId="228" priority="27" operator="equal">
      <formula>0</formula>
    </cfRule>
  </conditionalFormatting>
  <conditionalFormatting sqref="J10">
    <cfRule type="cellIs" dxfId="227" priority="26" operator="equal">
      <formula>0</formula>
    </cfRule>
  </conditionalFormatting>
  <conditionalFormatting sqref="J7">
    <cfRule type="cellIs" dxfId="226" priority="25" operator="equal">
      <formula>0</formula>
    </cfRule>
  </conditionalFormatting>
  <conditionalFormatting sqref="J8">
    <cfRule type="cellIs" dxfId="225" priority="24" operator="equal">
      <formula>0</formula>
    </cfRule>
  </conditionalFormatting>
  <conditionalFormatting sqref="J11">
    <cfRule type="cellIs" dxfId="224" priority="23" operator="equal">
      <formula>0</formula>
    </cfRule>
  </conditionalFormatting>
  <conditionalFormatting sqref="J13">
    <cfRule type="cellIs" dxfId="223" priority="22" operator="equal">
      <formula>0</formula>
    </cfRule>
  </conditionalFormatting>
  <conditionalFormatting sqref="J12">
    <cfRule type="cellIs" dxfId="222" priority="21" operator="equal">
      <formula>0</formula>
    </cfRule>
  </conditionalFormatting>
  <conditionalFormatting sqref="L3:L4">
    <cfRule type="cellIs" dxfId="221" priority="20" operator="equal">
      <formula>0</formula>
    </cfRule>
  </conditionalFormatting>
  <conditionalFormatting sqref="L5">
    <cfRule type="cellIs" dxfId="220" priority="19" operator="equal">
      <formula>0</formula>
    </cfRule>
  </conditionalFormatting>
  <conditionalFormatting sqref="L6">
    <cfRule type="cellIs" dxfId="219" priority="18" operator="equal">
      <formula>0</formula>
    </cfRule>
  </conditionalFormatting>
  <conditionalFormatting sqref="L7">
    <cfRule type="cellIs" dxfId="218" priority="17" operator="equal">
      <formula>0</formula>
    </cfRule>
  </conditionalFormatting>
  <conditionalFormatting sqref="L8:L9">
    <cfRule type="cellIs" dxfId="217" priority="16" operator="equal">
      <formula>0</formula>
    </cfRule>
  </conditionalFormatting>
  <conditionalFormatting sqref="L14">
    <cfRule type="cellIs" dxfId="216" priority="15" operator="equal">
      <formula>0</formula>
    </cfRule>
  </conditionalFormatting>
  <conditionalFormatting sqref="L15">
    <cfRule type="cellIs" dxfId="215" priority="14" operator="equal">
      <formula>0</formula>
    </cfRule>
  </conditionalFormatting>
  <conditionalFormatting sqref="L16">
    <cfRule type="cellIs" dxfId="214" priority="13" operator="equal">
      <formula>0</formula>
    </cfRule>
  </conditionalFormatting>
  <conditionalFormatting sqref="L17">
    <cfRule type="cellIs" dxfId="213" priority="12" operator="equal">
      <formula>0</formula>
    </cfRule>
  </conditionalFormatting>
  <conditionalFormatting sqref="L18">
    <cfRule type="cellIs" dxfId="212" priority="11" operator="equal">
      <formula>0</formula>
    </cfRule>
  </conditionalFormatting>
  <conditionalFormatting sqref="L19">
    <cfRule type="cellIs" dxfId="211" priority="10" operator="equal">
      <formula>0</formula>
    </cfRule>
  </conditionalFormatting>
  <conditionalFormatting sqref="L20">
    <cfRule type="cellIs" dxfId="210" priority="9" operator="equal">
      <formula>0</formula>
    </cfRule>
  </conditionalFormatting>
  <conditionalFormatting sqref="L21">
    <cfRule type="cellIs" dxfId="209" priority="8" operator="equal">
      <formula>0</formula>
    </cfRule>
  </conditionalFormatting>
  <conditionalFormatting sqref="L22">
    <cfRule type="cellIs" dxfId="208" priority="7" operator="equal">
      <formula>0</formula>
    </cfRule>
  </conditionalFormatting>
  <conditionalFormatting sqref="L23">
    <cfRule type="cellIs" dxfId="207" priority="6" operator="equal">
      <formula>0</formula>
    </cfRule>
  </conditionalFormatting>
  <conditionalFormatting sqref="L24">
    <cfRule type="cellIs" dxfId="206" priority="5" operator="equal">
      <formula>0</formula>
    </cfRule>
  </conditionalFormatting>
  <conditionalFormatting sqref="L10">
    <cfRule type="cellIs" dxfId="205" priority="4" operator="equal">
      <formula>0</formula>
    </cfRule>
  </conditionalFormatting>
  <conditionalFormatting sqref="L11">
    <cfRule type="cellIs" dxfId="204" priority="3" operator="equal">
      <formula>0</formula>
    </cfRule>
  </conditionalFormatting>
  <conditionalFormatting sqref="L12">
    <cfRule type="cellIs" dxfId="203" priority="2" operator="equal">
      <formula>0</formula>
    </cfRule>
  </conditionalFormatting>
  <conditionalFormatting sqref="L13">
    <cfRule type="cellIs" dxfId="20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7" t="s">
        <v>367</v>
      </c>
      <c r="N3" s="480" t="s">
        <v>14</v>
      </c>
      <c r="O3" s="481">
        <f ca="1">($G3+$G4+$G5+$G6+$G7)</f>
        <v>801</v>
      </c>
    </row>
    <row r="4" spans="1:15" ht="15" customHeight="1" x14ac:dyDescent="0.3">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8"/>
      <c r="N4" s="478"/>
      <c r="O4" s="482"/>
    </row>
    <row r="5" spans="1:15" ht="15" customHeight="1" x14ac:dyDescent="0.3">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8"/>
      <c r="N5" s="478"/>
      <c r="O5" s="482"/>
    </row>
    <row r="6" spans="1:15" ht="15" customHeight="1" thickBot="1" x14ac:dyDescent="0.35">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8"/>
      <c r="N6" s="478"/>
      <c r="O6" s="482"/>
    </row>
    <row r="7" spans="1:15" ht="15" customHeight="1" thickBot="1" x14ac:dyDescent="0.35">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8"/>
      <c r="N7" s="488"/>
      <c r="O7" s="490"/>
    </row>
    <row r="8" spans="1:15" ht="14.7" customHeight="1" x14ac:dyDescent="0.3">
      <c r="A8" s="5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3" t="s">
        <v>368</v>
      </c>
      <c r="N8" s="480" t="s">
        <v>20</v>
      </c>
      <c r="O8" s="481">
        <f ca="1">($G8+$G9+$G10+$G13)</f>
        <v>992</v>
      </c>
    </row>
    <row r="9" spans="1:15" s="131" customFormat="1" ht="14.7" customHeight="1" x14ac:dyDescent="0.3">
      <c r="A9" s="5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5"/>
      <c r="N9" s="478"/>
      <c r="O9" s="482"/>
    </row>
    <row r="10" spans="1:15" ht="14.7" customHeight="1" thickBot="1" x14ac:dyDescent="0.35">
      <c r="A10" s="5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5"/>
      <c r="N10" s="478"/>
      <c r="O10" s="482"/>
    </row>
    <row r="11" spans="1:15" ht="15" customHeight="1" x14ac:dyDescent="0.3">
      <c r="A11" s="5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39.6" customHeight="1" x14ac:dyDescent="0.3">
      <c r="A12" s="5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5"/>
      <c r="N12" s="478"/>
      <c r="O12" s="482"/>
    </row>
    <row r="13" spans="1:15" ht="15" customHeight="1" thickBot="1" x14ac:dyDescent="0.35">
      <c r="A13" s="5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4"/>
      <c r="N13" s="479"/>
      <c r="O13" s="483"/>
    </row>
    <row r="14" spans="1:15" ht="15" customHeight="1" thickBot="1" x14ac:dyDescent="0.35">
      <c r="A14" s="494"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7" t="s">
        <v>29</v>
      </c>
      <c r="O14" s="489">
        <f ca="1">(4*32+G18+G19+G20+G21+G22+G23)</f>
        <v>128</v>
      </c>
    </row>
    <row r="15" spans="1:15" x14ac:dyDescent="0.3">
      <c r="A15" s="495"/>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8"/>
      <c r="N15" s="478"/>
      <c r="O15" s="482"/>
    </row>
    <row r="16" spans="1:15" x14ac:dyDescent="0.3">
      <c r="A16" s="495"/>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8"/>
      <c r="N16" s="478"/>
      <c r="O16" s="482"/>
    </row>
    <row r="17" spans="1:15" x14ac:dyDescent="0.3">
      <c r="A17" s="495"/>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8"/>
      <c r="N17" s="478"/>
      <c r="O17" s="482"/>
    </row>
    <row r="18" spans="1:15" ht="15" thickBot="1" x14ac:dyDescent="0.35">
      <c r="A18" s="495"/>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8"/>
      <c r="N18" s="478"/>
      <c r="O18" s="482"/>
    </row>
    <row r="19" spans="1:15" x14ac:dyDescent="0.3">
      <c r="A19" s="495"/>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8"/>
      <c r="N19" s="478"/>
      <c r="O19" s="482"/>
    </row>
    <row r="20" spans="1:15" x14ac:dyDescent="0.3">
      <c r="A20" s="495"/>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8"/>
      <c r="N20" s="478"/>
      <c r="O20" s="482"/>
    </row>
    <row r="21" spans="1:15" x14ac:dyDescent="0.3">
      <c r="A21" s="495"/>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8"/>
      <c r="N21" s="478"/>
      <c r="O21" s="482"/>
    </row>
    <row r="22" spans="1:15" ht="15" thickBot="1" x14ac:dyDescent="0.35">
      <c r="A22" s="495"/>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8"/>
      <c r="N22" s="478"/>
      <c r="O22" s="482"/>
    </row>
    <row r="23" spans="1:15" x14ac:dyDescent="0.3">
      <c r="A23" s="495"/>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8"/>
      <c r="N23" s="478"/>
      <c r="O23" s="482"/>
    </row>
    <row r="24" spans="1:15" x14ac:dyDescent="0.3">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8"/>
      <c r="N24" s="478"/>
      <c r="O24" s="482"/>
    </row>
    <row r="25" spans="1:15" x14ac:dyDescent="0.3">
      <c r="A25" s="494"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98" t="s">
        <v>370</v>
      </c>
      <c r="N25" s="478"/>
      <c r="O25" s="482">
        <f ca="1">(G25+G26)</f>
        <v>0</v>
      </c>
    </row>
    <row r="26" spans="1:15" ht="15" thickBot="1" x14ac:dyDescent="0.35">
      <c r="A26" s="499"/>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9"/>
      <c r="N26" s="479"/>
      <c r="O26" s="483"/>
    </row>
    <row r="27" spans="1:15" ht="15" thickBot="1" x14ac:dyDescent="0.35">
      <c r="A27" s="124"/>
    </row>
    <row r="28" spans="1:15" x14ac:dyDescent="0.3">
      <c r="A28" s="49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0" t="s">
        <v>48</v>
      </c>
      <c r="O28" s="481">
        <f ca="1">SUM(G28:G42)</f>
        <v>0</v>
      </c>
    </row>
    <row r="29" spans="1:15" ht="15" customHeight="1" x14ac:dyDescent="0.3">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3">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3">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3">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3">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3">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3">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3">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3">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3">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3">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3">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3">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 thickBot="1" x14ac:dyDescent="0.35">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1" priority="286" operator="equal">
      <formula>0</formula>
    </cfRule>
  </conditionalFormatting>
  <conditionalFormatting sqref="J28">
    <cfRule type="cellIs" dxfId="200" priority="302" operator="equal">
      <formula>0</formula>
    </cfRule>
  </conditionalFormatting>
  <conditionalFormatting sqref="C3">
    <cfRule type="cellIs" dxfId="199" priority="288" operator="equal">
      <formula>0</formula>
    </cfRule>
  </conditionalFormatting>
  <conditionalFormatting sqref="C4">
    <cfRule type="cellIs" dxfId="198" priority="287" operator="equal">
      <formula>0</formula>
    </cfRule>
  </conditionalFormatting>
  <conditionalFormatting sqref="B3 D3 G14:G26">
    <cfRule type="cellIs" dxfId="197" priority="299" operator="equal">
      <formula>0</formula>
    </cfRule>
  </conditionalFormatting>
  <conditionalFormatting sqref="B4 D4">
    <cfRule type="cellIs" dxfId="196" priority="298" operator="equal">
      <formula>0</formula>
    </cfRule>
  </conditionalFormatting>
  <conditionalFormatting sqref="B5 D5">
    <cfRule type="cellIs" dxfId="195" priority="297" operator="equal">
      <formula>0</formula>
    </cfRule>
  </conditionalFormatting>
  <conditionalFormatting sqref="B7">
    <cfRule type="cellIs" dxfId="194" priority="296" operator="equal">
      <formula>0</formula>
    </cfRule>
  </conditionalFormatting>
  <conditionalFormatting sqref="B8 D8">
    <cfRule type="cellIs" priority="295" operator="equal">
      <formula>0</formula>
    </cfRule>
  </conditionalFormatting>
  <conditionalFormatting sqref="B9 D9">
    <cfRule type="cellIs" dxfId="193" priority="294" operator="equal">
      <formula>0</formula>
    </cfRule>
  </conditionalFormatting>
  <conditionalFormatting sqref="B10 D10">
    <cfRule type="cellIs" dxfId="192" priority="292" operator="equal">
      <formula>0</formula>
    </cfRule>
    <cfRule type="cellIs" dxfId="191" priority="293" operator="equal">
      <formula>0</formula>
    </cfRule>
  </conditionalFormatting>
  <conditionalFormatting sqref="L3:L4">
    <cfRule type="cellIs" dxfId="190" priority="291" operator="equal">
      <formula>0</formula>
    </cfRule>
  </conditionalFormatting>
  <conditionalFormatting sqref="B6 D6">
    <cfRule type="cellIs" dxfId="189" priority="290" operator="equal">
      <formula>0</formula>
    </cfRule>
  </conditionalFormatting>
  <conditionalFormatting sqref="D7">
    <cfRule type="cellIs" dxfId="188" priority="289" operator="equal">
      <formula>0</formula>
    </cfRule>
  </conditionalFormatting>
  <conditionalFormatting sqref="C7">
    <cfRule type="cellIs" dxfId="187" priority="285" operator="equal">
      <formula>0</formula>
    </cfRule>
  </conditionalFormatting>
  <conditionalFormatting sqref="C8">
    <cfRule type="cellIs" priority="284" operator="equal">
      <formula>0</formula>
    </cfRule>
  </conditionalFormatting>
  <conditionalFormatting sqref="C9">
    <cfRule type="cellIs" dxfId="186" priority="283" operator="equal">
      <formula>0</formula>
    </cfRule>
  </conditionalFormatting>
  <conditionalFormatting sqref="C10">
    <cfRule type="cellIs" dxfId="185" priority="281" operator="equal">
      <formula>0</formula>
    </cfRule>
    <cfRule type="cellIs" dxfId="184" priority="282" operator="equal">
      <formula>0</formula>
    </cfRule>
  </conditionalFormatting>
  <conditionalFormatting sqref="C6">
    <cfRule type="cellIs" dxfId="183" priority="280" operator="equal">
      <formula>0</formula>
    </cfRule>
  </conditionalFormatting>
  <conditionalFormatting sqref="G31">
    <cfRule type="cellIs" dxfId="182" priority="204" operator="equal">
      <formula>0</formula>
    </cfRule>
  </conditionalFormatting>
  <conditionalFormatting sqref="G30">
    <cfRule type="cellIs" dxfId="181" priority="203" operator="equal">
      <formula>0</formula>
    </cfRule>
  </conditionalFormatting>
  <conditionalFormatting sqref="G39">
    <cfRule type="cellIs" dxfId="180" priority="202" operator="equal">
      <formula>0</formula>
    </cfRule>
  </conditionalFormatting>
  <conditionalFormatting sqref="G32">
    <cfRule type="cellIs" dxfId="179" priority="209" operator="equal">
      <formula>0</formula>
    </cfRule>
  </conditionalFormatting>
  <conditionalFormatting sqref="G41">
    <cfRule type="cellIs" dxfId="178" priority="201" operator="equal">
      <formula>0</formula>
    </cfRule>
  </conditionalFormatting>
  <conditionalFormatting sqref="G40">
    <cfRule type="cellIs" dxfId="177" priority="200" operator="equal">
      <formula>0</formula>
    </cfRule>
  </conditionalFormatting>
  <conditionalFormatting sqref="L5">
    <cfRule type="cellIs" dxfId="176" priority="248" operator="equal">
      <formula>0</formula>
    </cfRule>
  </conditionalFormatting>
  <conditionalFormatting sqref="L6">
    <cfRule type="cellIs" dxfId="175" priority="247" operator="equal">
      <formula>0</formula>
    </cfRule>
  </conditionalFormatting>
  <conditionalFormatting sqref="L7">
    <cfRule type="cellIs" dxfId="174" priority="246" operator="equal">
      <formula>0</formula>
    </cfRule>
  </conditionalFormatting>
  <conditionalFormatting sqref="L8:L9">
    <cfRule type="cellIs" dxfId="173" priority="245" operator="equal">
      <formula>0</formula>
    </cfRule>
  </conditionalFormatting>
  <conditionalFormatting sqref="L32">
    <cfRule type="cellIs" dxfId="172" priority="241" operator="equal">
      <formula>0</formula>
    </cfRule>
  </conditionalFormatting>
  <conditionalFormatting sqref="L31">
    <cfRule type="cellIs" dxfId="171" priority="240" operator="equal">
      <formula>0</formula>
    </cfRule>
  </conditionalFormatting>
  <conditionalFormatting sqref="L30">
    <cfRule type="cellIs" dxfId="170" priority="239" operator="equal">
      <formula>0</formula>
    </cfRule>
  </conditionalFormatting>
  <conditionalFormatting sqref="L29">
    <cfRule type="cellIs" dxfId="169" priority="238" operator="equal">
      <formula>0</formula>
    </cfRule>
  </conditionalFormatting>
  <conditionalFormatting sqref="L37">
    <cfRule type="cellIs" dxfId="168" priority="237" operator="equal">
      <formula>0</formula>
    </cfRule>
  </conditionalFormatting>
  <conditionalFormatting sqref="L36">
    <cfRule type="cellIs" dxfId="167" priority="236" operator="equal">
      <formula>0</formula>
    </cfRule>
  </conditionalFormatting>
  <conditionalFormatting sqref="L35">
    <cfRule type="cellIs" dxfId="166" priority="235" operator="equal">
      <formula>0</formula>
    </cfRule>
  </conditionalFormatting>
  <conditionalFormatting sqref="L34">
    <cfRule type="cellIs" dxfId="165" priority="234" operator="equal">
      <formula>0</formula>
    </cfRule>
  </conditionalFormatting>
  <conditionalFormatting sqref="L42">
    <cfRule type="cellIs" dxfId="164" priority="233" operator="equal">
      <formula>0</formula>
    </cfRule>
  </conditionalFormatting>
  <conditionalFormatting sqref="L41">
    <cfRule type="cellIs" dxfId="163" priority="232" operator="equal">
      <formula>0</formula>
    </cfRule>
  </conditionalFormatting>
  <conditionalFormatting sqref="L40">
    <cfRule type="cellIs" dxfId="162" priority="231" operator="equal">
      <formula>0</formula>
    </cfRule>
  </conditionalFormatting>
  <conditionalFormatting sqref="L39">
    <cfRule type="cellIs" dxfId="161" priority="230" operator="equal">
      <formula>0</formula>
    </cfRule>
  </conditionalFormatting>
  <conditionalFormatting sqref="L14">
    <cfRule type="cellIs" dxfId="160" priority="229" operator="equal">
      <formula>0</formula>
    </cfRule>
  </conditionalFormatting>
  <conditionalFormatting sqref="L15">
    <cfRule type="cellIs" dxfId="159" priority="228" operator="equal">
      <formula>0</formula>
    </cfRule>
  </conditionalFormatting>
  <conditionalFormatting sqref="L16">
    <cfRule type="cellIs" dxfId="158" priority="227" operator="equal">
      <formula>0</formula>
    </cfRule>
  </conditionalFormatting>
  <conditionalFormatting sqref="L17">
    <cfRule type="cellIs" dxfId="157" priority="226" operator="equal">
      <formula>0</formula>
    </cfRule>
  </conditionalFormatting>
  <conditionalFormatting sqref="L18">
    <cfRule type="cellIs" dxfId="156" priority="225" operator="equal">
      <formula>0</formula>
    </cfRule>
  </conditionalFormatting>
  <conditionalFormatting sqref="L19">
    <cfRule type="cellIs" dxfId="155" priority="224" operator="equal">
      <formula>0</formula>
    </cfRule>
  </conditionalFormatting>
  <conditionalFormatting sqref="L20">
    <cfRule type="cellIs" dxfId="154" priority="223" operator="equal">
      <formula>0</formula>
    </cfRule>
  </conditionalFormatting>
  <conditionalFormatting sqref="L21">
    <cfRule type="cellIs" dxfId="153" priority="222" operator="equal">
      <formula>0</formula>
    </cfRule>
  </conditionalFormatting>
  <conditionalFormatting sqref="L22">
    <cfRule type="cellIs" dxfId="152" priority="221" operator="equal">
      <formula>0</formula>
    </cfRule>
  </conditionalFormatting>
  <conditionalFormatting sqref="L23">
    <cfRule type="cellIs" dxfId="151" priority="220" operator="equal">
      <formula>0</formula>
    </cfRule>
  </conditionalFormatting>
  <conditionalFormatting sqref="L24">
    <cfRule type="cellIs" dxfId="150" priority="219" operator="equal">
      <formula>0</formula>
    </cfRule>
  </conditionalFormatting>
  <conditionalFormatting sqref="G34">
    <cfRule type="cellIs" dxfId="149" priority="212" operator="equal">
      <formula>0</formula>
    </cfRule>
  </conditionalFormatting>
  <conditionalFormatting sqref="G36">
    <cfRule type="cellIs" dxfId="148" priority="211" operator="equal">
      <formula>0</formula>
    </cfRule>
  </conditionalFormatting>
  <conditionalFormatting sqref="G29">
    <cfRule type="cellIs" dxfId="147" priority="205" operator="equal">
      <formula>0</formula>
    </cfRule>
  </conditionalFormatting>
  <conditionalFormatting sqref="G33">
    <cfRule type="cellIs" dxfId="146" priority="208" operator="equal">
      <formula>0</formula>
    </cfRule>
  </conditionalFormatting>
  <conditionalFormatting sqref="G28">
    <cfRule type="cellIs" dxfId="145" priority="210" operator="equal">
      <formula>0</formula>
    </cfRule>
  </conditionalFormatting>
  <conditionalFormatting sqref="G38">
    <cfRule type="cellIs" dxfId="144" priority="207" operator="equal">
      <formula>0</formula>
    </cfRule>
  </conditionalFormatting>
  <conditionalFormatting sqref="G35">
    <cfRule type="cellIs" dxfId="143" priority="206" operator="equal">
      <formula>0</formula>
    </cfRule>
  </conditionalFormatting>
  <conditionalFormatting sqref="G37">
    <cfRule type="cellIs" dxfId="142" priority="199" operator="equal">
      <formula>0</formula>
    </cfRule>
  </conditionalFormatting>
  <conditionalFormatting sqref="G42">
    <cfRule type="cellIs" dxfId="141" priority="198" operator="equal">
      <formula>0</formula>
    </cfRule>
  </conditionalFormatting>
  <conditionalFormatting sqref="E10">
    <cfRule type="cellIs" priority="155" operator="equal">
      <formula>0</formula>
    </cfRule>
  </conditionalFormatting>
  <conditionalFormatting sqref="E4">
    <cfRule type="cellIs" dxfId="140" priority="168" operator="equal">
      <formula>0</formula>
    </cfRule>
  </conditionalFormatting>
  <conditionalFormatting sqref="E3">
    <cfRule type="cellIs" dxfId="139" priority="170" operator="equal">
      <formula>0</formula>
    </cfRule>
  </conditionalFormatting>
  <conditionalFormatting sqref="E3">
    <cfRule type="cellIs" priority="169" operator="equal">
      <formula>0</formula>
    </cfRule>
  </conditionalFormatting>
  <conditionalFormatting sqref="E5">
    <cfRule type="cellIs" dxfId="138" priority="166" operator="equal">
      <formula>0</formula>
    </cfRule>
  </conditionalFormatting>
  <conditionalFormatting sqref="E5">
    <cfRule type="cellIs" priority="165" operator="equal">
      <formula>0</formula>
    </cfRule>
  </conditionalFormatting>
  <conditionalFormatting sqref="E7">
    <cfRule type="cellIs" dxfId="137" priority="162" operator="equal">
      <formula>0</formula>
    </cfRule>
  </conditionalFormatting>
  <conditionalFormatting sqref="E7">
    <cfRule type="cellIs" priority="161" operator="equal">
      <formula>0</formula>
    </cfRule>
  </conditionalFormatting>
  <conditionalFormatting sqref="E9">
    <cfRule type="cellIs" dxfId="136"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5" priority="164" operator="equal">
      <formula>0</formula>
    </cfRule>
  </conditionalFormatting>
  <conditionalFormatting sqref="E6">
    <cfRule type="cellIs" priority="163" operator="equal">
      <formula>0</formula>
    </cfRule>
  </conditionalFormatting>
  <conditionalFormatting sqref="E8">
    <cfRule type="cellIs" dxfId="134" priority="160" operator="equal">
      <formula>0</formula>
    </cfRule>
  </conditionalFormatting>
  <conditionalFormatting sqref="E8">
    <cfRule type="cellIs" priority="159" operator="equal">
      <formula>0</formula>
    </cfRule>
  </conditionalFormatting>
  <conditionalFormatting sqref="E10">
    <cfRule type="cellIs" dxfId="133" priority="156" operator="equal">
      <formula>0</formula>
    </cfRule>
  </conditionalFormatting>
  <conditionalFormatting sqref="G4:G10">
    <cfRule type="cellIs" dxfId="132" priority="122" operator="equal">
      <formula>0</formula>
    </cfRule>
  </conditionalFormatting>
  <conditionalFormatting sqref="F3 F7 F11 F15 F19 F23">
    <cfRule type="cellIs" dxfId="131" priority="121" operator="equal">
      <formula>0</formula>
    </cfRule>
  </conditionalFormatting>
  <conditionalFormatting sqref="F4 F8 F12 F16 F20 F24">
    <cfRule type="cellIs" dxfId="130" priority="120" operator="equal">
      <formula>0</formula>
    </cfRule>
  </conditionalFormatting>
  <conditionalFormatting sqref="H5">
    <cfRule type="cellIs" dxfId="129" priority="106" operator="equal">
      <formula>0</formula>
    </cfRule>
  </conditionalFormatting>
  <conditionalFormatting sqref="I7">
    <cfRule type="cellIs" dxfId="128" priority="109" operator="equal">
      <formula>0</formula>
    </cfRule>
  </conditionalFormatting>
  <conditionalFormatting sqref="F6 F10 F14 F18 F22">
    <cfRule type="cellIs" dxfId="127" priority="113" operator="equal">
      <formula>0</formula>
    </cfRule>
  </conditionalFormatting>
  <conditionalFormatting sqref="G3:I3">
    <cfRule type="cellIs" dxfId="126" priority="112" operator="equal">
      <formula>0</formula>
    </cfRule>
  </conditionalFormatting>
  <conditionalFormatting sqref="H4:I4">
    <cfRule type="cellIs" dxfId="125" priority="111" operator="equal">
      <formula>0</formula>
    </cfRule>
  </conditionalFormatting>
  <conditionalFormatting sqref="I6">
    <cfRule type="cellIs" dxfId="124" priority="107" operator="equal">
      <formula>0</formula>
    </cfRule>
  </conditionalFormatting>
  <conditionalFormatting sqref="H6">
    <cfRule type="cellIs" dxfId="123" priority="105" operator="equal">
      <formula>0</formula>
    </cfRule>
  </conditionalFormatting>
  <conditionalFormatting sqref="I9:I10">
    <cfRule type="cellIs" priority="101" operator="equal">
      <formula>0</formula>
    </cfRule>
  </conditionalFormatting>
  <conditionalFormatting sqref="F5 F9 F13 F17 F21">
    <cfRule type="cellIs" dxfId="122" priority="119" operator="equal">
      <formula>0</formula>
    </cfRule>
  </conditionalFormatting>
  <conditionalFormatting sqref="H9:H10">
    <cfRule type="cellIs" priority="117" operator="equal">
      <formula>0</formula>
    </cfRule>
  </conditionalFormatting>
  <conditionalFormatting sqref="H7">
    <cfRule type="cellIs" dxfId="121" priority="104" operator="equal">
      <formula>0</formula>
    </cfRule>
  </conditionalFormatting>
  <conditionalFormatting sqref="I5">
    <cfRule type="cellIs" dxfId="120" priority="110" operator="equal">
      <formula>0</formula>
    </cfRule>
  </conditionalFormatting>
  <conditionalFormatting sqref="H8:I8">
    <cfRule type="cellIs" priority="108" operator="equal">
      <formula>0</formula>
    </cfRule>
  </conditionalFormatting>
  <conditionalFormatting sqref="E11 G11">
    <cfRule type="cellIs" dxfId="119" priority="84" operator="equal">
      <formula>0</formula>
    </cfRule>
  </conditionalFormatting>
  <conditionalFormatting sqref="I11">
    <cfRule type="cellIs" priority="83" operator="equal">
      <formula>0</formula>
    </cfRule>
  </conditionalFormatting>
  <conditionalFormatting sqref="E13 G13">
    <cfRule type="cellIs" dxfId="118"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7"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6"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5" priority="28" operator="equal">
      <formula>0</formula>
    </cfRule>
  </conditionalFormatting>
  <conditionalFormatting sqref="K26">
    <cfRule type="cellIs" dxfId="114" priority="27" operator="equal">
      <formula>0</formula>
    </cfRule>
  </conditionalFormatting>
  <conditionalFormatting sqref="J25">
    <cfRule type="cellIs" dxfId="113" priority="26" operator="equal">
      <formula>0</formula>
    </cfRule>
  </conditionalFormatting>
  <conditionalFormatting sqref="J26">
    <cfRule type="cellIs" dxfId="112" priority="25" operator="equal">
      <formula>0</formula>
    </cfRule>
  </conditionalFormatting>
  <conditionalFormatting sqref="K3:K4">
    <cfRule type="cellIs" dxfId="111" priority="24" operator="equal">
      <formula>0</formula>
    </cfRule>
  </conditionalFormatting>
  <conditionalFormatting sqref="K5">
    <cfRule type="cellIs" dxfId="110" priority="23" operator="equal">
      <formula>0</formula>
    </cfRule>
  </conditionalFormatting>
  <conditionalFormatting sqref="K6">
    <cfRule type="cellIs" dxfId="109" priority="22" operator="equal">
      <formula>0</formula>
    </cfRule>
  </conditionalFormatting>
  <conditionalFormatting sqref="K9">
    <cfRule type="cellIs" dxfId="108" priority="21" operator="equal">
      <formula>0</formula>
    </cfRule>
  </conditionalFormatting>
  <conditionalFormatting sqref="K10">
    <cfRule type="cellIs" dxfId="107" priority="20" operator="equal">
      <formula>0</formula>
    </cfRule>
  </conditionalFormatting>
  <conditionalFormatting sqref="K7">
    <cfRule type="cellIs" dxfId="106" priority="19" operator="equal">
      <formula>0</formula>
    </cfRule>
  </conditionalFormatting>
  <conditionalFormatting sqref="K8">
    <cfRule type="cellIs" dxfId="105" priority="18" operator="equal">
      <formula>0</formula>
    </cfRule>
  </conditionalFormatting>
  <conditionalFormatting sqref="K11">
    <cfRule type="cellIs" dxfId="104" priority="17" operator="equal">
      <formula>0</formula>
    </cfRule>
  </conditionalFormatting>
  <conditionalFormatting sqref="K13">
    <cfRule type="cellIs" dxfId="103" priority="16" operator="equal">
      <formula>0</formula>
    </cfRule>
  </conditionalFormatting>
  <conditionalFormatting sqref="K12">
    <cfRule type="cellIs" dxfId="102" priority="15" operator="equal">
      <formula>0</formula>
    </cfRule>
  </conditionalFormatting>
  <conditionalFormatting sqref="J3:J4">
    <cfRule type="cellIs" dxfId="101" priority="14" operator="equal">
      <formula>0</formula>
    </cfRule>
  </conditionalFormatting>
  <conditionalFormatting sqref="J5">
    <cfRule type="cellIs" dxfId="100" priority="13" operator="equal">
      <formula>0</formula>
    </cfRule>
  </conditionalFormatting>
  <conditionalFormatting sqref="J6">
    <cfRule type="cellIs" dxfId="99" priority="12" operator="equal">
      <formula>0</formula>
    </cfRule>
  </conditionalFormatting>
  <conditionalFormatting sqref="J9">
    <cfRule type="cellIs" dxfId="98" priority="11" operator="equal">
      <formula>0</formula>
    </cfRule>
  </conditionalFormatting>
  <conditionalFormatting sqref="J10">
    <cfRule type="cellIs" dxfId="97" priority="10" operator="equal">
      <formula>0</formula>
    </cfRule>
  </conditionalFormatting>
  <conditionalFormatting sqref="J7">
    <cfRule type="cellIs" dxfId="96" priority="9" operator="equal">
      <formula>0</formula>
    </cfRule>
  </conditionalFormatting>
  <conditionalFormatting sqref="J8">
    <cfRule type="cellIs" dxfId="95" priority="8" operator="equal">
      <formula>0</formula>
    </cfRule>
  </conditionalFormatting>
  <conditionalFormatting sqref="J11">
    <cfRule type="cellIs" dxfId="94" priority="7" operator="equal">
      <formula>0</formula>
    </cfRule>
  </conditionalFormatting>
  <conditionalFormatting sqref="J13">
    <cfRule type="cellIs" dxfId="93" priority="6" operator="equal">
      <formula>0</formula>
    </cfRule>
  </conditionalFormatting>
  <conditionalFormatting sqref="J12">
    <cfRule type="cellIs" dxfId="92" priority="5" operator="equal">
      <formula>0</formula>
    </cfRule>
  </conditionalFormatting>
  <conditionalFormatting sqref="L10">
    <cfRule type="cellIs" dxfId="91" priority="4" operator="equal">
      <formula>0</formula>
    </cfRule>
  </conditionalFormatting>
  <conditionalFormatting sqref="L11">
    <cfRule type="cellIs" dxfId="90" priority="3" operator="equal">
      <formula>0</formula>
    </cfRule>
  </conditionalFormatting>
  <conditionalFormatting sqref="L12">
    <cfRule type="cellIs" dxfId="89" priority="2" operator="equal">
      <formula>0</formula>
    </cfRule>
  </conditionalFormatting>
  <conditionalFormatting sqref="L13">
    <cfRule type="cellIs" dxfId="8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0" t="s">
        <v>48</v>
      </c>
      <c r="O3" s="481">
        <f ca="1">SUM(F3:F17)</f>
        <v>576</v>
      </c>
    </row>
    <row r="4" spans="1:15" ht="15.45" customHeight="1" x14ac:dyDescent="0.3">
      <c r="A4" s="49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8" t="s">
        <v>369</v>
      </c>
      <c r="N4" s="478"/>
      <c r="O4" s="482"/>
    </row>
    <row r="5" spans="1:15" ht="15.45" customHeight="1" x14ac:dyDescent="0.3">
      <c r="A5" s="49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8"/>
      <c r="N5" s="478"/>
      <c r="O5" s="482"/>
    </row>
    <row r="6" spans="1:15" ht="15.45" customHeight="1" x14ac:dyDescent="0.3">
      <c r="A6" s="49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8"/>
      <c r="N6" s="478"/>
      <c r="O6" s="482"/>
    </row>
    <row r="7" spans="1:15" ht="15.45" customHeight="1" x14ac:dyDescent="0.3">
      <c r="A7" s="49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8"/>
      <c r="O7" s="482"/>
    </row>
    <row r="8" spans="1:15" ht="15.45" customHeight="1" x14ac:dyDescent="0.3">
      <c r="A8" s="49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8"/>
      <c r="O8" s="482"/>
    </row>
    <row r="9" spans="1:15" ht="15.45" customHeight="1" x14ac:dyDescent="0.3">
      <c r="A9" s="49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8" t="s">
        <v>369</v>
      </c>
      <c r="N9" s="478"/>
      <c r="O9" s="482"/>
    </row>
    <row r="10" spans="1:15" ht="15.45" customHeight="1" x14ac:dyDescent="0.3">
      <c r="A10" s="49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8"/>
      <c r="N10" s="478"/>
      <c r="O10" s="482"/>
    </row>
    <row r="11" spans="1:15" ht="15.45" customHeight="1" x14ac:dyDescent="0.3">
      <c r="A11" s="49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8"/>
      <c r="N11" s="478"/>
      <c r="O11" s="482"/>
    </row>
    <row r="12" spans="1:15" ht="15.45" customHeight="1" x14ac:dyDescent="0.3">
      <c r="A12" s="49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8"/>
      <c r="O12" s="482"/>
    </row>
    <row r="13" spans="1:15" ht="15.45" customHeight="1" x14ac:dyDescent="0.3">
      <c r="A13" s="49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8"/>
      <c r="O13" s="482"/>
    </row>
    <row r="14" spans="1:15" ht="15.45" customHeight="1" x14ac:dyDescent="0.3">
      <c r="A14" s="49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8" t="s">
        <v>369</v>
      </c>
      <c r="N14" s="478"/>
      <c r="O14" s="482"/>
    </row>
    <row r="15" spans="1:15" ht="15.45" customHeight="1" x14ac:dyDescent="0.3">
      <c r="A15" s="49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8"/>
      <c r="N15" s="478"/>
      <c r="O15" s="482"/>
    </row>
    <row r="16" spans="1:15" ht="15.45" customHeight="1" x14ac:dyDescent="0.3">
      <c r="A16" s="49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8"/>
      <c r="N16" s="478"/>
      <c r="O16" s="482"/>
    </row>
    <row r="17" spans="1:15" ht="15.45" customHeight="1" thickBot="1" x14ac:dyDescent="0.35">
      <c r="A17" s="50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9"/>
      <c r="O17" s="48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7" priority="138" operator="equal">
      <formula>0</formula>
    </cfRule>
  </conditionalFormatting>
  <conditionalFormatting sqref="K7">
    <cfRule type="cellIs" dxfId="86" priority="75" operator="equal">
      <formula>0</formula>
    </cfRule>
  </conditionalFormatting>
  <conditionalFormatting sqref="K6">
    <cfRule type="cellIs" dxfId="85" priority="74" operator="equal">
      <formula>0</formula>
    </cfRule>
  </conditionalFormatting>
  <conditionalFormatting sqref="K5">
    <cfRule type="cellIs" dxfId="84" priority="73" operator="equal">
      <formula>0</formula>
    </cfRule>
  </conditionalFormatting>
  <conditionalFormatting sqref="K4">
    <cfRule type="cellIs" dxfId="83" priority="72" operator="equal">
      <formula>0</formula>
    </cfRule>
  </conditionalFormatting>
  <conditionalFormatting sqref="K12">
    <cfRule type="cellIs" dxfId="82" priority="71" operator="equal">
      <formula>0</formula>
    </cfRule>
  </conditionalFormatting>
  <conditionalFormatting sqref="K11">
    <cfRule type="cellIs" dxfId="81" priority="70" operator="equal">
      <formula>0</formula>
    </cfRule>
  </conditionalFormatting>
  <conditionalFormatting sqref="K10">
    <cfRule type="cellIs" dxfId="80" priority="69" operator="equal">
      <formula>0</formula>
    </cfRule>
  </conditionalFormatting>
  <conditionalFormatting sqref="K9">
    <cfRule type="cellIs" dxfId="79" priority="68" operator="equal">
      <formula>0</formula>
    </cfRule>
  </conditionalFormatting>
  <conditionalFormatting sqref="K17">
    <cfRule type="cellIs" dxfId="78" priority="67" operator="equal">
      <formula>0</formula>
    </cfRule>
  </conditionalFormatting>
  <conditionalFormatting sqref="K16">
    <cfRule type="cellIs" dxfId="77" priority="66" operator="equal">
      <formula>0</formula>
    </cfRule>
  </conditionalFormatting>
  <conditionalFormatting sqref="K15">
    <cfRule type="cellIs" dxfId="76" priority="65" operator="equal">
      <formula>0</formula>
    </cfRule>
  </conditionalFormatting>
  <conditionalFormatting sqref="K14">
    <cfRule type="cellIs" dxfId="75" priority="64" operator="equal">
      <formula>0</formula>
    </cfRule>
  </conditionalFormatting>
  <conditionalFormatting sqref="L7:L8 L12 L3:L5">
    <cfRule type="cellIs" dxfId="74" priority="42" operator="equal">
      <formula>0</formula>
    </cfRule>
  </conditionalFormatting>
  <conditionalFormatting sqref="L6">
    <cfRule type="cellIs" dxfId="73" priority="41" operator="equal">
      <formula>0</formula>
    </cfRule>
  </conditionalFormatting>
  <conditionalFormatting sqref="L13">
    <cfRule type="cellIs" dxfId="72" priority="34" operator="equal">
      <formula>0</formula>
    </cfRule>
  </conditionalFormatting>
  <conditionalFormatting sqref="L9">
    <cfRule type="cellIs" dxfId="71" priority="39" operator="equal">
      <formula>0</formula>
    </cfRule>
  </conditionalFormatting>
  <conditionalFormatting sqref="L11">
    <cfRule type="cellIs" dxfId="70" priority="38" operator="equal">
      <formula>0</formula>
    </cfRule>
  </conditionalFormatting>
  <conditionalFormatting sqref="L16">
    <cfRule type="cellIs" dxfId="69" priority="36" operator="equal">
      <formula>0</formula>
    </cfRule>
  </conditionalFormatting>
  <conditionalFormatting sqref="F9">
    <cfRule type="cellIs" dxfId="68" priority="18" operator="equal">
      <formula>0</formula>
    </cfRule>
  </conditionalFormatting>
  <conditionalFormatting sqref="F11">
    <cfRule type="cellIs" dxfId="67" priority="17" operator="equal">
      <formula>0</formula>
    </cfRule>
  </conditionalFormatting>
  <conditionalFormatting sqref="F4">
    <cfRule type="cellIs" dxfId="66" priority="11" operator="equal">
      <formula>0</formula>
    </cfRule>
  </conditionalFormatting>
  <conditionalFormatting sqref="F7">
    <cfRule type="cellIs" dxfId="65" priority="15" operator="equal">
      <formula>0</formula>
    </cfRule>
  </conditionalFormatting>
  <conditionalFormatting sqref="F8">
    <cfRule type="cellIs" dxfId="64" priority="14" operator="equal">
      <formula>0</formula>
    </cfRule>
  </conditionalFormatting>
  <conditionalFormatting sqref="F3">
    <cfRule type="cellIs" dxfId="63" priority="16" operator="equal">
      <formula>0</formula>
    </cfRule>
  </conditionalFormatting>
  <conditionalFormatting sqref="F13">
    <cfRule type="cellIs" dxfId="62" priority="13" operator="equal">
      <formula>0</formula>
    </cfRule>
  </conditionalFormatting>
  <conditionalFormatting sqref="F10">
    <cfRule type="cellIs" dxfId="61" priority="12" operator="equal">
      <formula>0</formula>
    </cfRule>
  </conditionalFormatting>
  <conditionalFormatting sqref="F6">
    <cfRule type="cellIs" dxfId="60" priority="10" operator="equal">
      <formula>0</formula>
    </cfRule>
  </conditionalFormatting>
  <conditionalFormatting sqref="F5">
    <cfRule type="cellIs" dxfId="59" priority="9" operator="equal">
      <formula>0</formula>
    </cfRule>
  </conditionalFormatting>
  <conditionalFormatting sqref="F14">
    <cfRule type="cellIs" dxfId="58" priority="8" operator="equal">
      <formula>0</formula>
    </cfRule>
  </conditionalFormatting>
  <conditionalFormatting sqref="F16">
    <cfRule type="cellIs" dxfId="57" priority="7" operator="equal">
      <formula>0</formula>
    </cfRule>
  </conditionalFormatting>
  <conditionalFormatting sqref="F15">
    <cfRule type="cellIs" dxfId="56" priority="6" operator="equal">
      <formula>0</formula>
    </cfRule>
  </conditionalFormatting>
  <conditionalFormatting sqref="F12">
    <cfRule type="cellIs" dxfId="55" priority="5" operator="equal">
      <formula>0</formula>
    </cfRule>
  </conditionalFormatting>
  <conditionalFormatting sqref="F17">
    <cfRule type="cellIs" dxfId="54" priority="4" operator="equal">
      <formula>0</formula>
    </cfRule>
  </conditionalFormatting>
  <conditionalFormatting sqref="L14">
    <cfRule type="cellIs" dxfId="53" priority="3" operator="equal">
      <formula>0</formula>
    </cfRule>
  </conditionalFormatting>
  <conditionalFormatting sqref="L10">
    <cfRule type="cellIs" dxfId="52" priority="2" operator="equal">
      <formula>0</formula>
    </cfRule>
  </conditionalFormatting>
  <conditionalFormatting sqref="L15">
    <cfRule type="cellIs" dxfId="5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8" t="s">
        <v>38</v>
      </c>
      <c r="B104" s="4" t="s">
        <v>613</v>
      </c>
      <c r="C104" s="203">
        <v>0</v>
      </c>
      <c r="D104" s="203">
        <v>16</v>
      </c>
      <c r="E104" s="242" t="s">
        <v>262</v>
      </c>
      <c r="F104" s="203" t="s">
        <v>262</v>
      </c>
      <c r="G104" s="51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8"/>
      <c r="B105" s="4" t="s">
        <v>613</v>
      </c>
      <c r="C105" s="203">
        <v>16</v>
      </c>
      <c r="D105" s="203">
        <v>8</v>
      </c>
      <c r="E105" s="242" t="s">
        <v>263</v>
      </c>
      <c r="F105" s="203" t="s">
        <v>263</v>
      </c>
      <c r="G105" s="52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8"/>
      <c r="B106" s="4" t="s">
        <v>613</v>
      </c>
      <c r="C106" s="203">
        <v>24</v>
      </c>
      <c r="D106" s="203">
        <v>4</v>
      </c>
      <c r="E106" s="242" t="s">
        <v>264</v>
      </c>
      <c r="F106" s="203" t="s">
        <v>264</v>
      </c>
      <c r="G106" s="52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7"/>
      <c r="B107" s="4" t="s">
        <v>613</v>
      </c>
      <c r="C107" s="203">
        <v>28</v>
      </c>
      <c r="D107" s="203">
        <v>4</v>
      </c>
      <c r="E107" s="242" t="s">
        <v>265</v>
      </c>
      <c r="F107" s="203" t="s">
        <v>265</v>
      </c>
      <c r="G107" s="52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0" priority="6" operator="equal">
      <formula>"N/A"</formula>
    </cfRule>
  </conditionalFormatting>
  <conditionalFormatting sqref="P119:R119">
    <cfRule type="cellIs" dxfId="49" priority="5" operator="equal">
      <formula>"N/A"</formula>
    </cfRule>
  </conditionalFormatting>
  <conditionalFormatting sqref="P121:R121">
    <cfRule type="cellIs" dxfId="48" priority="4" operator="equal">
      <formula>"N/A"</formula>
    </cfRule>
  </conditionalFormatting>
  <conditionalFormatting sqref="P84:R84">
    <cfRule type="cellIs" dxfId="47" priority="3" operator="equal">
      <formula>"N/A"</formula>
    </cfRule>
  </conditionalFormatting>
  <conditionalFormatting sqref="P64:R64">
    <cfRule type="cellIs" dxfId="46" priority="2" operator="equal">
      <formula>"N/A"</formula>
    </cfRule>
  </conditionalFormatting>
  <conditionalFormatting sqref="P65:R65">
    <cfRule type="cellIs" dxfId="4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8" t="s">
        <v>38</v>
      </c>
      <c r="B104" s="4" t="s">
        <v>613</v>
      </c>
      <c r="C104" s="203">
        <v>0</v>
      </c>
      <c r="D104" s="203">
        <v>16</v>
      </c>
      <c r="E104" s="203" t="s">
        <v>262</v>
      </c>
      <c r="F104" s="51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8"/>
      <c r="B105" s="4" t="s">
        <v>613</v>
      </c>
      <c r="C105" s="203">
        <v>16</v>
      </c>
      <c r="D105" s="203">
        <v>8</v>
      </c>
      <c r="E105" s="203" t="s">
        <v>263</v>
      </c>
      <c r="F105" s="52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8"/>
      <c r="B106" s="4" t="s">
        <v>613</v>
      </c>
      <c r="C106" s="203">
        <v>24</v>
      </c>
      <c r="D106" s="203">
        <v>4</v>
      </c>
      <c r="E106" s="203" t="s">
        <v>264</v>
      </c>
      <c r="F106" s="52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7"/>
      <c r="B107" s="4" t="s">
        <v>613</v>
      </c>
      <c r="C107" s="203">
        <v>28</v>
      </c>
      <c r="D107" s="203">
        <v>4</v>
      </c>
      <c r="E107" s="203" t="s">
        <v>265</v>
      </c>
      <c r="F107" s="52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4" priority="6" operator="equal">
      <formula>"N/A"</formula>
    </cfRule>
  </conditionalFormatting>
  <conditionalFormatting sqref="O119:Q119">
    <cfRule type="cellIs" dxfId="43" priority="5" operator="equal">
      <formula>"N/A"</formula>
    </cfRule>
  </conditionalFormatting>
  <conditionalFormatting sqref="O121:Q121">
    <cfRule type="cellIs" dxfId="42" priority="4" operator="equal">
      <formula>"N/A"</formula>
    </cfRule>
  </conditionalFormatting>
  <conditionalFormatting sqref="O84:Q84">
    <cfRule type="cellIs" dxfId="41" priority="3" operator="equal">
      <formula>"N/A"</formula>
    </cfRule>
  </conditionalFormatting>
  <conditionalFormatting sqref="O64:Q64">
    <cfRule type="cellIs" dxfId="40" priority="2" operator="equal">
      <formula>"N/A"</formula>
    </cfRule>
  </conditionalFormatting>
  <conditionalFormatting sqref="O65:Q65">
    <cfRule type="cellIs" dxfId="39"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3">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6"/>
    </row>
    <row r="5" spans="1:13" x14ac:dyDescent="0.3">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6"/>
    </row>
    <row r="6" spans="1:13" s="15" customFormat="1" x14ac:dyDescent="0.3">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1"/>
      <c r="M6" s="527"/>
    </row>
    <row r="7" spans="1:13" ht="15" thickBot="1" x14ac:dyDescent="0.35">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7" customHeight="1" x14ac:dyDescent="0.3">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3">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3">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3">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5" customHeight="1" x14ac:dyDescent="0.3">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7" customHeight="1" thickBot="1" x14ac:dyDescent="0.35">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38" priority="124" operator="equal">
      <formula>0</formula>
    </cfRule>
  </conditionalFormatting>
  <conditionalFormatting sqref="B6 D6:F6">
    <cfRule type="cellIs" dxfId="37" priority="76" operator="equal">
      <formula>0</formula>
    </cfRule>
  </conditionalFormatting>
  <conditionalFormatting sqref="B3 D3:F3">
    <cfRule type="cellIs" dxfId="36" priority="84" operator="equal">
      <formula>0</formula>
    </cfRule>
  </conditionalFormatting>
  <conditionalFormatting sqref="B4 D4:F4">
    <cfRule type="cellIs" dxfId="35" priority="83" operator="equal">
      <formula>0</formula>
    </cfRule>
  </conditionalFormatting>
  <conditionalFormatting sqref="B5 D5:F5">
    <cfRule type="cellIs" dxfId="34" priority="82" operator="equal">
      <formula>0</formula>
    </cfRule>
  </conditionalFormatting>
  <conditionalFormatting sqref="B7 F7">
    <cfRule type="cellIs" dxfId="33" priority="81" operator="equal">
      <formula>0</formula>
    </cfRule>
  </conditionalFormatting>
  <conditionalFormatting sqref="J6">
    <cfRule type="cellIs" dxfId="32" priority="93" operator="equal">
      <formula>0</formula>
    </cfRule>
  </conditionalFormatting>
  <conditionalFormatting sqref="G3:I3">
    <cfRule type="cellIs" dxfId="31" priority="65" operator="equal">
      <formula>0</formula>
    </cfRule>
  </conditionalFormatting>
  <conditionalFormatting sqref="D7:E7">
    <cfRule type="cellIs" dxfId="30" priority="75" operator="equal">
      <formula>0</formula>
    </cfRule>
  </conditionalFormatting>
  <conditionalFormatting sqref="C3">
    <cfRule type="cellIs" dxfId="29" priority="50" operator="equal">
      <formula>0</formula>
    </cfRule>
  </conditionalFormatting>
  <conditionalFormatting sqref="H7">
    <cfRule type="cellIs" dxfId="28" priority="54" operator="equal">
      <formula>0</formula>
    </cfRule>
  </conditionalFormatting>
  <conditionalFormatting sqref="C4">
    <cfRule type="cellIs" dxfId="27" priority="49" operator="equal">
      <formula>0</formula>
    </cfRule>
  </conditionalFormatting>
  <conditionalFormatting sqref="I6">
    <cfRule type="cellIs" dxfId="26" priority="57" operator="equal">
      <formula>0</formula>
    </cfRule>
  </conditionalFormatting>
  <conditionalFormatting sqref="H5">
    <cfRule type="cellIs" dxfId="25" priority="56" operator="equal">
      <formula>0</formula>
    </cfRule>
  </conditionalFormatting>
  <conditionalFormatting sqref="H4:I4">
    <cfRule type="cellIs" dxfId="24" priority="64" operator="equal">
      <formula>0</formula>
    </cfRule>
  </conditionalFormatting>
  <conditionalFormatting sqref="I5">
    <cfRule type="cellIs" dxfId="23" priority="63" operator="equal">
      <formula>0</formula>
    </cfRule>
  </conditionalFormatting>
  <conditionalFormatting sqref="I7">
    <cfRule type="cellIs" dxfId="22" priority="62" operator="equal">
      <formula>0</formula>
    </cfRule>
  </conditionalFormatting>
  <conditionalFormatting sqref="H6">
    <cfRule type="cellIs" dxfId="21" priority="55" operator="equal">
      <formula>0</formula>
    </cfRule>
  </conditionalFormatting>
  <conditionalFormatting sqref="C5">
    <cfRule type="cellIs" dxfId="20" priority="48" operator="equal">
      <formula>0</formula>
    </cfRule>
  </conditionalFormatting>
  <conditionalFormatting sqref="C7">
    <cfRule type="cellIs" dxfId="19" priority="47" operator="equal">
      <formula>0</formula>
    </cfRule>
  </conditionalFormatting>
  <conditionalFormatting sqref="C6">
    <cfRule type="cellIs" dxfId="18" priority="42" operator="equal">
      <formula>0</formula>
    </cfRule>
  </conditionalFormatting>
  <conditionalFormatting sqref="G8:G10 J8:K10 E8:E10">
    <cfRule type="cellIs" dxfId="17" priority="25" operator="equal">
      <formula>0</formula>
    </cfRule>
  </conditionalFormatting>
  <conditionalFormatting sqref="B9 D9:F9">
    <cfRule type="cellIs" dxfId="16" priority="23" operator="equal">
      <formula>0</formula>
    </cfRule>
  </conditionalFormatting>
  <conditionalFormatting sqref="B8 D8:F8 H9:H10">
    <cfRule type="cellIs" priority="24" operator="equal">
      <formula>0</formula>
    </cfRule>
  </conditionalFormatting>
  <conditionalFormatting sqref="B10 D10:F10">
    <cfRule type="cellIs" dxfId="15" priority="21" operator="equal">
      <formula>0</formula>
    </cfRule>
    <cfRule type="cellIs" dxfId="14" priority="22" operator="equal">
      <formula>0</formula>
    </cfRule>
  </conditionalFormatting>
  <conditionalFormatting sqref="C9">
    <cfRule type="cellIs" dxfId="13" priority="18" operator="equal">
      <formula>0</formula>
    </cfRule>
  </conditionalFormatting>
  <conditionalFormatting sqref="C8">
    <cfRule type="cellIs" priority="19" operator="equal">
      <formula>0</formula>
    </cfRule>
  </conditionalFormatting>
  <conditionalFormatting sqref="C10">
    <cfRule type="cellIs" dxfId="12" priority="16" operator="equal">
      <formula>0</formula>
    </cfRule>
    <cfRule type="cellIs" dxfId="11"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0" priority="14" operator="equal">
      <formula>0</formula>
    </cfRule>
  </conditionalFormatting>
  <conditionalFormatting sqref="I11">
    <cfRule type="cellIs" priority="13" operator="equal">
      <formula>0</formula>
    </cfRule>
  </conditionalFormatting>
  <conditionalFormatting sqref="K13 E13 G13">
    <cfRule type="cellIs" dxfId="9" priority="12" operator="equal">
      <formula>0</formula>
    </cfRule>
  </conditionalFormatting>
  <conditionalFormatting sqref="J13">
    <cfRule type="cellIs" dxfId="8"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7" priority="8" operator="equal">
      <formula>0</formula>
    </cfRule>
  </conditionalFormatting>
  <conditionalFormatting sqref="J12">
    <cfRule type="cellIs" dxfId="6"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5"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9">
        <v>0</v>
      </c>
      <c r="B2" s="57" t="s">
        <v>577</v>
      </c>
      <c r="C2" s="16">
        <v>0</v>
      </c>
      <c r="D2" s="16"/>
      <c r="E2" s="58"/>
    </row>
    <row r="3" spans="1:5" x14ac:dyDescent="0.3">
      <c r="A3" s="539"/>
      <c r="B3" s="16" t="s">
        <v>578</v>
      </c>
      <c r="C3" s="16">
        <v>8</v>
      </c>
      <c r="D3" s="16"/>
      <c r="E3" s="58"/>
    </row>
    <row r="4" spans="1:5" x14ac:dyDescent="0.3">
      <c r="A4" s="539"/>
      <c r="B4" s="99" t="s">
        <v>584</v>
      </c>
      <c r="C4" s="99" t="s">
        <v>585</v>
      </c>
      <c r="D4" s="16"/>
      <c r="E4" s="58"/>
    </row>
    <row r="5" spans="1:5" x14ac:dyDescent="0.3">
      <c r="A5" s="539"/>
      <c r="B5" s="16" t="s">
        <v>586</v>
      </c>
      <c r="C5" s="16" t="s">
        <v>587</v>
      </c>
      <c r="D5" s="16"/>
      <c r="E5" s="58"/>
    </row>
    <row r="6" spans="1:5" x14ac:dyDescent="0.3">
      <c r="A6" s="539"/>
      <c r="B6" s="16" t="s">
        <v>588</v>
      </c>
      <c r="C6" s="16" t="s">
        <v>589</v>
      </c>
      <c r="D6" s="16"/>
      <c r="E6" s="58"/>
    </row>
    <row r="7" spans="1:5" x14ac:dyDescent="0.3">
      <c r="A7" s="539"/>
      <c r="B7" s="16" t="s">
        <v>590</v>
      </c>
      <c r="C7" s="16" t="s">
        <v>591</v>
      </c>
      <c r="D7" s="16"/>
      <c r="E7" s="58"/>
    </row>
    <row r="8" spans="1:5" ht="57.6" x14ac:dyDescent="0.3">
      <c r="A8" s="539">
        <v>1</v>
      </c>
      <c r="B8" s="98" t="s">
        <v>420</v>
      </c>
      <c r="C8" s="16">
        <v>11</v>
      </c>
      <c r="D8" s="16"/>
      <c r="E8" s="58" t="s">
        <v>595</v>
      </c>
    </row>
    <row r="9" spans="1:5" x14ac:dyDescent="0.3">
      <c r="A9" s="539"/>
      <c r="B9" s="98" t="s">
        <v>581</v>
      </c>
      <c r="C9" s="16">
        <v>0</v>
      </c>
      <c r="D9" s="16"/>
      <c r="E9" s="58" t="s">
        <v>599</v>
      </c>
    </row>
    <row r="10" spans="1:5" x14ac:dyDescent="0.3">
      <c r="A10" s="539"/>
      <c r="B10" s="98" t="s">
        <v>582</v>
      </c>
      <c r="C10" s="16">
        <v>0</v>
      </c>
      <c r="D10" s="16"/>
      <c r="E10" s="58" t="s">
        <v>386</v>
      </c>
    </row>
    <row r="11" spans="1:5" x14ac:dyDescent="0.3">
      <c r="A11" s="539"/>
      <c r="B11" s="98" t="s">
        <v>592</v>
      </c>
      <c r="C11" s="16">
        <v>7</v>
      </c>
      <c r="D11" s="16"/>
      <c r="E11" s="58"/>
    </row>
    <row r="12" spans="1:5" x14ac:dyDescent="0.3">
      <c r="A12" s="539"/>
      <c r="B12" s="98" t="s">
        <v>593</v>
      </c>
      <c r="C12" s="16" t="s">
        <v>594</v>
      </c>
      <c r="D12" s="16"/>
      <c r="E12" s="58"/>
    </row>
    <row r="13" spans="1:5" x14ac:dyDescent="0.3">
      <c r="A13" s="539"/>
      <c r="B13" s="16" t="s">
        <v>390</v>
      </c>
      <c r="C13" s="16"/>
      <c r="D13" s="16"/>
      <c r="E13" s="58"/>
    </row>
    <row r="14" spans="1:5" x14ac:dyDescent="0.3">
      <c r="A14" s="539"/>
      <c r="B14" s="16" t="s">
        <v>205</v>
      </c>
      <c r="C14" s="16"/>
      <c r="D14" s="16"/>
      <c r="E14" s="58"/>
    </row>
    <row r="15" spans="1:5" x14ac:dyDescent="0.3">
      <c r="A15" s="539"/>
      <c r="B15" s="16" t="s">
        <v>579</v>
      </c>
      <c r="C15" s="16" t="s">
        <v>580</v>
      </c>
      <c r="D15" s="16"/>
      <c r="E15" s="58"/>
    </row>
    <row r="16" spans="1:5" x14ac:dyDescent="0.3">
      <c r="A16" s="539"/>
      <c r="B16" s="16" t="s">
        <v>598</v>
      </c>
      <c r="C16" s="16"/>
      <c r="D16" s="16"/>
      <c r="E16" s="58"/>
    </row>
    <row r="17" spans="1:5" x14ac:dyDescent="0.3">
      <c r="A17" s="539">
        <v>2</v>
      </c>
      <c r="B17" s="99" t="s">
        <v>566</v>
      </c>
      <c r="C17" s="99">
        <v>128</v>
      </c>
      <c r="D17" s="16" t="s">
        <v>597</v>
      </c>
      <c r="E17" s="58"/>
    </row>
    <row r="18" spans="1:5" x14ac:dyDescent="0.3">
      <c r="A18" s="539"/>
      <c r="B18" s="99" t="s">
        <v>560</v>
      </c>
      <c r="C18" s="99" t="s">
        <v>563</v>
      </c>
      <c r="D18" s="16"/>
      <c r="E18" s="58"/>
    </row>
    <row r="19" spans="1:5" x14ac:dyDescent="0.3">
      <c r="A19" s="539"/>
      <c r="B19" s="16" t="s">
        <v>561</v>
      </c>
      <c r="C19" s="16" t="s">
        <v>562</v>
      </c>
      <c r="D19" s="16"/>
      <c r="E19" s="58"/>
    </row>
    <row r="20" spans="1:5" x14ac:dyDescent="0.3">
      <c r="A20" s="539"/>
      <c r="B20" s="16" t="s">
        <v>564</v>
      </c>
      <c r="C20" s="16" t="s">
        <v>565</v>
      </c>
      <c r="D20" s="16"/>
      <c r="E20" s="58"/>
    </row>
    <row r="21" spans="1:5" x14ac:dyDescent="0.3">
      <c r="A21" s="539">
        <v>3</v>
      </c>
      <c r="B21" s="99" t="s">
        <v>567</v>
      </c>
      <c r="C21" s="99" t="s">
        <v>568</v>
      </c>
      <c r="D21" s="16"/>
      <c r="E21" s="58"/>
    </row>
    <row r="22" spans="1:5" x14ac:dyDescent="0.3">
      <c r="A22" s="539"/>
      <c r="B22" s="99" t="s">
        <v>569</v>
      </c>
      <c r="C22" s="99" t="s">
        <v>570</v>
      </c>
      <c r="D22" s="16"/>
      <c r="E22" s="58"/>
    </row>
    <row r="23" spans="1:5" x14ac:dyDescent="0.3">
      <c r="A23" s="539"/>
      <c r="B23" s="16" t="s">
        <v>571</v>
      </c>
      <c r="C23" s="16" t="s">
        <v>572</v>
      </c>
      <c r="D23" s="16"/>
      <c r="E23" s="58"/>
    </row>
    <row r="24" spans="1:5" x14ac:dyDescent="0.3">
      <c r="A24" s="539"/>
      <c r="B24" s="16" t="s">
        <v>573</v>
      </c>
      <c r="C24" s="16" t="s">
        <v>574</v>
      </c>
      <c r="D24" s="16"/>
      <c r="E24" s="58"/>
    </row>
    <row r="25" spans="1:5" x14ac:dyDescent="0.3">
      <c r="A25" s="539">
        <v>4</v>
      </c>
      <c r="B25" s="98" t="s">
        <v>575</v>
      </c>
      <c r="C25" s="98" t="s">
        <v>576</v>
      </c>
      <c r="D25" s="16"/>
      <c r="E25" s="58"/>
    </row>
    <row r="26" spans="1:5" x14ac:dyDescent="0.3">
      <c r="A26" s="539"/>
      <c r="B26" s="98" t="s">
        <v>421</v>
      </c>
      <c r="C26" s="16">
        <v>2</v>
      </c>
      <c r="D26" s="16"/>
      <c r="E26" s="58" t="s">
        <v>596</v>
      </c>
    </row>
    <row r="27" spans="1:5" x14ac:dyDescent="0.3">
      <c r="A27" s="539"/>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4"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2021-09-27T21:57:00Z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