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49" documentId="13_ncr:1_{6F8DE3E1-09AD-4D5F-8F4B-0483B622FAB8}" xr6:coauthVersionLast="46" xr6:coauthVersionMax="46" xr10:uidLastSave="{86E36754-927A-4959-A4C0-EC9A2449B0D3}"/>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3" i="31" l="1"/>
  <c r="S69" i="31"/>
  <c r="F293" i="39" l="1"/>
  <c r="F292" i="39"/>
  <c r="F289" i="39"/>
  <c r="F288" i="39"/>
  <c r="F287" i="39"/>
  <c r="F286" i="39"/>
  <c r="F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G18" i="29"/>
  <c r="Q74" i="30"/>
  <c r="L17" i="29"/>
  <c r="P30" i="7"/>
  <c r="L6" i="28"/>
  <c r="O41" i="7"/>
  <c r="G20" i="27"/>
  <c r="R21" i="30"/>
  <c r="G18" i="24"/>
  <c r="G26" i="27"/>
  <c r="R103" i="30"/>
  <c r="L42" i="24"/>
  <c r="G21" i="29"/>
  <c r="P52" i="7"/>
  <c r="O6" i="7"/>
  <c r="O74" i="7"/>
  <c r="G40" i="27"/>
  <c r="O112" i="7"/>
  <c r="L5" i="28"/>
  <c r="N36" i="8"/>
  <c r="G40" i="28"/>
  <c r="P112" i="30"/>
  <c r="P14" i="30"/>
  <c r="Q124" i="30"/>
  <c r="R43" i="30"/>
  <c r="P96" i="30"/>
  <c r="P83" i="7"/>
  <c r="G40" i="29"/>
  <c r="L32" i="28"/>
  <c r="Q97" i="7"/>
  <c r="P100" i="30"/>
  <c r="L65" i="8"/>
  <c r="G12" i="24"/>
  <c r="N63" i="8"/>
  <c r="M31" i="8"/>
  <c r="O7" i="7"/>
  <c r="L15" i="27"/>
  <c r="O115" i="7"/>
  <c r="L63" i="8"/>
  <c r="P98" i="30"/>
  <c r="N43" i="8"/>
  <c r="G29" i="27"/>
  <c r="P51" i="30"/>
  <c r="P75" i="7"/>
  <c r="Q40" i="30"/>
  <c r="R75" i="30"/>
  <c r="F14" i="21"/>
  <c r="N23" i="8"/>
  <c r="O109" i="7"/>
  <c r="R78" i="30"/>
  <c r="M42" i="8"/>
  <c r="R83" i="30"/>
  <c r="L21" i="27"/>
  <c r="L40" i="28"/>
  <c r="R88" i="30"/>
  <c r="P74" i="30"/>
  <c r="L10" i="27"/>
  <c r="P88" i="7"/>
  <c r="G13" i="15"/>
  <c r="L10" i="28"/>
  <c r="G41" i="29"/>
  <c r="G4" i="27"/>
  <c r="N37" i="8"/>
  <c r="Q99" i="30"/>
  <c r="M63" i="8"/>
  <c r="P54" i="7"/>
  <c r="Q54" i="7"/>
  <c r="P53" i="30"/>
  <c r="P26" i="30"/>
  <c r="P48" i="30"/>
  <c r="P6" i="7"/>
  <c r="P77" i="7"/>
  <c r="G34" i="24"/>
  <c r="Q26" i="7"/>
  <c r="G30" i="28"/>
  <c r="P43" i="30"/>
  <c r="L12" i="27"/>
  <c r="Q81" i="30"/>
  <c r="Q77" i="30"/>
  <c r="O99" i="7"/>
  <c r="G6" i="27"/>
  <c r="P74" i="7"/>
  <c r="M32" i="8"/>
  <c r="P34" i="7"/>
  <c r="P91" i="30"/>
  <c r="G29" i="24"/>
  <c r="L41" i="24"/>
  <c r="O47" i="7"/>
  <c r="P56" i="7"/>
  <c r="P123" i="7"/>
  <c r="G7" i="29"/>
  <c r="O96" i="7"/>
  <c r="L37" i="27"/>
  <c r="L57" i="8"/>
  <c r="R122" i="30"/>
  <c r="L3" i="24"/>
  <c r="G23" i="29"/>
  <c r="L3" i="28"/>
  <c r="Q36" i="30"/>
  <c r="M11" i="8"/>
  <c r="R49" i="30"/>
  <c r="G33" i="28"/>
  <c r="Q124" i="7"/>
  <c r="Q55" i="30"/>
  <c r="O116" i="7"/>
  <c r="L12" i="24"/>
  <c r="Q98" i="7"/>
  <c r="L29" i="27"/>
  <c r="P14" i="7"/>
  <c r="Q20" i="30"/>
  <c r="Q27" i="7"/>
  <c r="M12" i="8"/>
  <c r="R47" i="30"/>
  <c r="P23" i="30"/>
  <c r="L39" i="28"/>
  <c r="P41" i="30"/>
  <c r="Q101" i="30"/>
  <c r="G11" i="24"/>
  <c r="L22" i="28"/>
  <c r="Q36" i="7"/>
  <c r="R98" i="30"/>
  <c r="P90" i="7"/>
  <c r="Q48" i="30"/>
  <c r="R90" i="30"/>
  <c r="Q38" i="7"/>
  <c r="Q58" i="30"/>
  <c r="O121" i="7"/>
  <c r="Q95" i="30"/>
  <c r="G10" i="15"/>
  <c r="N18" i="8"/>
  <c r="L30" i="28"/>
  <c r="L13" i="8"/>
  <c r="P60" i="7"/>
  <c r="P49" i="30"/>
  <c r="P46" i="7"/>
  <c r="Q115" i="7"/>
  <c r="P13" i="7"/>
  <c r="P7" i="30"/>
  <c r="K5" i="21"/>
  <c r="Q54" i="30"/>
  <c r="L39" i="24"/>
  <c r="P22" i="7"/>
  <c r="P83" i="30"/>
  <c r="N58" i="8"/>
  <c r="P20" i="30"/>
  <c r="Q28" i="7"/>
  <c r="O82" i="7"/>
  <c r="O23" i="7"/>
  <c r="G6" i="28"/>
  <c r="Q34" i="7"/>
  <c r="Q78" i="7"/>
  <c r="O119" i="7"/>
  <c r="L42" i="28"/>
  <c r="L24" i="29"/>
  <c r="P24" i="7"/>
  <c r="M43" i="8"/>
  <c r="F15" i="21"/>
  <c r="O125" i="7"/>
  <c r="R40" i="30"/>
  <c r="Q41" i="30"/>
  <c r="G25" i="27"/>
  <c r="O101" i="7"/>
  <c r="L36" i="28"/>
  <c r="O81" i="7"/>
  <c r="G37" i="29"/>
  <c r="Q25" i="7"/>
  <c r="O56" i="7"/>
  <c r="L19" i="28"/>
  <c r="Q56" i="7"/>
  <c r="Q12" i="7"/>
  <c r="L3" i="27"/>
  <c r="P102" i="30"/>
  <c r="Q102" i="7"/>
  <c r="G28" i="29"/>
  <c r="L9" i="27"/>
  <c r="P99" i="30"/>
  <c r="Q109" i="30"/>
  <c r="P13" i="30"/>
  <c r="P61" i="30"/>
  <c r="Q46" i="30"/>
  <c r="G9" i="24"/>
  <c r="Q112" i="7"/>
  <c r="P37" i="7"/>
  <c r="Q61" i="30"/>
  <c r="G6" i="29"/>
  <c r="G28" i="24"/>
  <c r="R56" i="30"/>
  <c r="Q117" i="30"/>
  <c r="R17" i="30"/>
  <c r="L11" i="28"/>
  <c r="L62" i="8"/>
  <c r="M57" i="8"/>
  <c r="P121" i="7"/>
  <c r="R61" i="30"/>
  <c r="G10" i="29"/>
  <c r="G28" i="27"/>
  <c r="G22" i="29"/>
  <c r="G39" i="28"/>
  <c r="Q21" i="30"/>
  <c r="R44" i="30"/>
  <c r="Q78" i="30"/>
  <c r="G31" i="28"/>
  <c r="P49" i="7"/>
  <c r="G7" i="24"/>
  <c r="L20" i="27"/>
  <c r="N31" i="8"/>
  <c r="Q44" i="7"/>
  <c r="Q32" i="7"/>
  <c r="P32" i="30"/>
  <c r="O77" i="7"/>
  <c r="P40" i="30"/>
  <c r="N13" i="8"/>
  <c r="Q123" i="7"/>
  <c r="L11" i="24"/>
  <c r="G31" i="24"/>
  <c r="O78" i="7"/>
  <c r="R114" i="30"/>
  <c r="Q119" i="30"/>
  <c r="G4" i="15"/>
  <c r="G42" i="24"/>
  <c r="G20" i="24"/>
  <c r="P121" i="30"/>
  <c r="L7" i="24"/>
  <c r="G31" i="29"/>
  <c r="R74" i="30"/>
  <c r="G11" i="29"/>
  <c r="K15" i="21"/>
  <c r="N64" i="8"/>
  <c r="P112" i="7"/>
  <c r="N32" i="8"/>
  <c r="G12" i="29"/>
  <c r="Q94" i="7"/>
  <c r="P28" i="30"/>
  <c r="P114" i="7"/>
  <c r="O38" i="7"/>
  <c r="R81" i="30"/>
  <c r="P103" i="30"/>
  <c r="G3" i="27"/>
  <c r="P24" i="30"/>
  <c r="G8" i="24"/>
  <c r="O98" i="7"/>
  <c r="Q96" i="7"/>
  <c r="R124" i="30"/>
  <c r="R41" i="30"/>
  <c r="P28" i="7"/>
  <c r="L29" i="24"/>
  <c r="Q21" i="7"/>
  <c r="O103" i="7"/>
  <c r="Q90" i="30"/>
  <c r="G30" i="24"/>
  <c r="L6" i="27"/>
  <c r="P44" i="30"/>
  <c r="Q22" i="7"/>
  <c r="Q15" i="7"/>
  <c r="O27" i="7"/>
  <c r="P33" i="30"/>
  <c r="Q59" i="30"/>
  <c r="L20" i="24"/>
  <c r="N9" i="8"/>
  <c r="P26" i="7"/>
  <c r="O4" i="7"/>
  <c r="P32" i="7"/>
  <c r="G10" i="24"/>
  <c r="G22" i="27"/>
  <c r="O11" i="7"/>
  <c r="G23" i="27"/>
  <c r="Q118" i="30"/>
  <c r="G11" i="27"/>
  <c r="L36" i="24"/>
  <c r="R91" i="30"/>
  <c r="G19" i="29"/>
  <c r="O61" i="7"/>
  <c r="G37" i="24"/>
  <c r="Q11" i="30"/>
  <c r="O36" i="7"/>
  <c r="L4" i="24"/>
  <c r="Q74" i="7"/>
  <c r="P78" i="7"/>
  <c r="L13" i="27"/>
  <c r="K7" i="21"/>
  <c r="R125" i="30"/>
  <c r="G8" i="27"/>
  <c r="Q80" i="30"/>
  <c r="R52" i="30"/>
  <c r="O22" i="7"/>
  <c r="Q100" i="30"/>
  <c r="G26" i="24"/>
  <c r="Q24" i="7"/>
  <c r="Q15" i="30"/>
  <c r="R51" i="30"/>
  <c r="L37" i="8"/>
  <c r="R102" i="30"/>
  <c r="Q116" i="7"/>
  <c r="Q125" i="7"/>
  <c r="Q6" i="30"/>
  <c r="M8" i="8"/>
  <c r="P50" i="7"/>
  <c r="L2" i="8"/>
  <c r="O54" i="7"/>
  <c r="P37" i="30"/>
  <c r="G35" i="28"/>
  <c r="Q99" i="7"/>
  <c r="L7" i="8"/>
  <c r="O59" i="7"/>
  <c r="L30" i="24"/>
  <c r="O111" i="7"/>
  <c r="Q24" i="30"/>
  <c r="P114" i="30"/>
  <c r="R15" i="30"/>
  <c r="G36" i="29"/>
  <c r="P55" i="7"/>
  <c r="Q12" i="30"/>
  <c r="Q23" i="30"/>
  <c r="P60" i="30"/>
  <c r="R110" i="30"/>
  <c r="Q44" i="30"/>
  <c r="G31" i="27"/>
  <c r="P21" i="30"/>
  <c r="O43" i="7"/>
  <c r="Q50" i="30"/>
  <c r="L40" i="24"/>
  <c r="P25" i="30"/>
  <c r="L32" i="24"/>
  <c r="L14" i="28"/>
  <c r="P51" i="7"/>
  <c r="O14" i="7"/>
  <c r="P80" i="7"/>
  <c r="R14" i="30"/>
  <c r="P94" i="30"/>
  <c r="G3" i="24"/>
  <c r="P113" i="7"/>
  <c r="M2" i="8"/>
  <c r="P6" i="30"/>
  <c r="R38" i="30"/>
  <c r="O91" i="7"/>
  <c r="L22" i="8"/>
  <c r="L41" i="27"/>
  <c r="P52" i="30"/>
  <c r="Q47" i="7"/>
  <c r="P41" i="7"/>
  <c r="G35" i="24"/>
  <c r="G38" i="24"/>
  <c r="Q113" i="30"/>
  <c r="Q29" i="7"/>
  <c r="Q17" i="7"/>
  <c r="G9" i="15"/>
  <c r="F8" i="21"/>
  <c r="L15" i="29"/>
  <c r="P124" i="30"/>
  <c r="P119" i="7"/>
  <c r="G23" i="24"/>
  <c r="P82" i="30"/>
  <c r="L18" i="28"/>
  <c r="Q61" i="7"/>
  <c r="L5" i="24"/>
  <c r="P101" i="7"/>
  <c r="R37" i="30"/>
  <c r="P20" i="7"/>
  <c r="Q53" i="30"/>
  <c r="P98" i="7"/>
  <c r="R55" i="30"/>
  <c r="L11" i="8"/>
  <c r="G33" i="27"/>
  <c r="G35" i="29"/>
  <c r="L35" i="29" s="1"/>
  <c r="L13" i="28"/>
  <c r="G21" i="28"/>
  <c r="L24" i="27"/>
  <c r="L4" i="28"/>
  <c r="G37" i="28"/>
  <c r="R29" i="30"/>
  <c r="G5" i="15"/>
  <c r="O44" i="7"/>
  <c r="G25" i="24"/>
  <c r="Q4" i="7"/>
  <c r="Q7" i="30"/>
  <c r="M7" i="8"/>
  <c r="L61" i="8"/>
  <c r="P7" i="7"/>
  <c r="G20" i="29"/>
  <c r="Q60" i="30"/>
  <c r="Q55" i="7"/>
  <c r="Q7" i="7"/>
  <c r="P58" i="7"/>
  <c r="R117" i="30"/>
  <c r="L17" i="28"/>
  <c r="Q92" i="7"/>
  <c r="R100" i="30"/>
  <c r="N11" i="8"/>
  <c r="P50" i="30"/>
  <c r="P109" i="7"/>
  <c r="N42" i="8"/>
  <c r="Q33" i="30"/>
  <c r="R20" i="30"/>
  <c r="Q26" i="30"/>
  <c r="L32" i="8"/>
  <c r="N41" i="8"/>
  <c r="Q43" i="7"/>
  <c r="G32" i="24"/>
  <c r="G28" i="28"/>
  <c r="P99" i="7"/>
  <c r="G34" i="28"/>
  <c r="Q98" i="30"/>
  <c r="P125" i="7"/>
  <c r="Q50" i="7"/>
  <c r="G41" i="24"/>
  <c r="O122" i="7"/>
  <c r="P12" i="30"/>
  <c r="P75" i="30"/>
  <c r="K14" i="21"/>
  <c r="L6" i="8"/>
  <c r="L23" i="28"/>
  <c r="O40" i="7"/>
  <c r="P100" i="7"/>
  <c r="N12" i="8"/>
  <c r="O123" i="7"/>
  <c r="G7" i="27"/>
  <c r="Q117" i="7"/>
  <c r="P95" i="7"/>
  <c r="L39" i="8"/>
  <c r="Q111" i="7"/>
  <c r="L34" i="8"/>
  <c r="L22" i="24"/>
  <c r="Q119" i="7"/>
  <c r="Q103" i="7"/>
  <c r="Q17" i="30"/>
  <c r="P21" i="7"/>
  <c r="G10" i="27"/>
  <c r="L35" i="27"/>
  <c r="F11" i="21"/>
  <c r="Q121" i="7"/>
  <c r="L10" i="29"/>
  <c r="P91" i="7"/>
  <c r="P15" i="7"/>
  <c r="L21" i="29"/>
  <c r="M13" i="8"/>
  <c r="R24" i="30"/>
  <c r="N61" i="8"/>
  <c r="G40" i="24"/>
  <c r="O25" i="7"/>
  <c r="L40" i="27"/>
  <c r="G32" i="28"/>
  <c r="R27" i="30"/>
  <c r="Q94" i="30"/>
  <c r="Q32" i="30"/>
  <c r="L22" i="27"/>
  <c r="L37" i="29"/>
  <c r="L9" i="8"/>
  <c r="P4" i="30"/>
  <c r="L24" i="24"/>
  <c r="Q30" i="7"/>
  <c r="Q100" i="7"/>
  <c r="R25" i="30"/>
  <c r="N50" i="8"/>
  <c r="G39" i="24"/>
  <c r="P122" i="30"/>
  <c r="P124" i="7"/>
  <c r="Q83" i="7"/>
  <c r="G22" i="28"/>
  <c r="G39" i="27"/>
  <c r="M35" i="8"/>
  <c r="L41" i="8"/>
  <c r="Q6" i="7"/>
  <c r="O49" i="7"/>
  <c r="Q47" i="30"/>
  <c r="Q11" i="7"/>
  <c r="G8" i="28"/>
  <c r="Q27" i="30"/>
  <c r="N2" i="8"/>
  <c r="O110" i="7"/>
  <c r="R95" i="30"/>
  <c r="P122" i="7"/>
  <c r="L24" i="28"/>
  <c r="P92" i="30"/>
  <c r="Q30" i="30"/>
  <c r="M53" i="8"/>
  <c r="L15" i="28"/>
  <c r="O97" i="7"/>
  <c r="R48" i="30"/>
  <c r="L8" i="8"/>
  <c r="L40" i="8"/>
  <c r="P54" i="30"/>
  <c r="O29" i="7"/>
  <c r="L16" i="29"/>
  <c r="P120" i="30"/>
  <c r="P4" i="7"/>
  <c r="G3" i="15"/>
  <c r="G9" i="28"/>
  <c r="G4" i="24"/>
  <c r="L37" i="28"/>
  <c r="G38" i="29"/>
  <c r="G23" i="28"/>
  <c r="R11" i="30"/>
  <c r="Q59" i="7"/>
  <c r="L16" i="28"/>
  <c r="L21" i="24"/>
  <c r="L18" i="24"/>
  <c r="P96" i="7"/>
  <c r="L41" i="28"/>
  <c r="G41" i="28"/>
  <c r="G5" i="24"/>
  <c r="P81" i="30"/>
  <c r="L34" i="28"/>
  <c r="L20" i="29"/>
  <c r="N7" i="8"/>
  <c r="Q14" i="7"/>
  <c r="O94" i="7"/>
  <c r="O58" i="7"/>
  <c r="L33" i="8"/>
  <c r="G33" i="24"/>
  <c r="P29" i="30"/>
  <c r="M37" i="8"/>
  <c r="L8" i="28"/>
  <c r="O108" i="7"/>
  <c r="N38" i="8"/>
  <c r="Q51" i="7"/>
  <c r="P34" i="30"/>
  <c r="P15" i="30"/>
  <c r="L4" i="27"/>
  <c r="Q75" i="7"/>
  <c r="G5" i="29"/>
  <c r="Q80" i="7"/>
  <c r="R53" i="30"/>
  <c r="M62" i="8"/>
  <c r="G19" i="24"/>
  <c r="N40" i="8"/>
  <c r="P90" i="30"/>
  <c r="L11" i="27"/>
  <c r="L18" i="29"/>
  <c r="G6" i="24"/>
  <c r="F9" i="21"/>
  <c r="G36" i="27"/>
  <c r="M61" i="8"/>
  <c r="Q120" i="7"/>
  <c r="Q110" i="30"/>
  <c r="Q90" i="7"/>
  <c r="P40" i="7"/>
  <c r="G12" i="15"/>
  <c r="K9" i="21"/>
  <c r="O13" i="7"/>
  <c r="L19" i="24"/>
  <c r="R93" i="30"/>
  <c r="L14" i="29"/>
  <c r="L12" i="29"/>
  <c r="O17" i="7"/>
  <c r="L36" i="27"/>
  <c r="P27" i="30"/>
  <c r="L14" i="27"/>
  <c r="R119" i="30"/>
  <c r="P38" i="7"/>
  <c r="L6" i="29"/>
  <c r="P108" i="30"/>
  <c r="P61" i="7"/>
  <c r="R23" i="30"/>
  <c r="R7" i="30"/>
  <c r="F17" i="21"/>
  <c r="M34" i="8"/>
  <c r="N53" i="8"/>
  <c r="R50" i="30"/>
  <c r="O12" i="7"/>
  <c r="N65" i="8"/>
  <c r="K12" i="21"/>
  <c r="G10" i="28"/>
  <c r="L50" i="8"/>
  <c r="G13" i="24"/>
  <c r="L43" i="8"/>
  <c r="O50" i="7"/>
  <c r="R13" i="30"/>
  <c r="L5" i="29"/>
  <c r="O30" i="7"/>
  <c r="Q49" i="7"/>
  <c r="L10" i="24"/>
  <c r="G39" i="29"/>
  <c r="R118" i="30"/>
  <c r="R82" i="30"/>
  <c r="Q88" i="30"/>
  <c r="P110" i="7"/>
  <c r="M64" i="8"/>
  <c r="Q121" i="30"/>
  <c r="Q83" i="30"/>
  <c r="P118" i="30"/>
  <c r="O102" i="7"/>
  <c r="P59" i="30"/>
  <c r="L22" i="29"/>
  <c r="F12" i="21"/>
  <c r="P58" i="30"/>
  <c r="L8" i="27"/>
  <c r="L13" i="24"/>
  <c r="R36" i="30"/>
  <c r="R28" i="30"/>
  <c r="K10" i="21"/>
  <c r="Q102" i="30"/>
  <c r="Q114" i="30"/>
  <c r="Q103" i="30"/>
  <c r="O75" i="7"/>
  <c r="Q58" i="7"/>
  <c r="Q125" i="30"/>
  <c r="P36" i="30"/>
  <c r="G42" i="28"/>
  <c r="Q93" i="7"/>
  <c r="R26" i="30"/>
  <c r="L7" i="28"/>
  <c r="P101" i="30"/>
  <c r="N4" i="8"/>
  <c r="P117" i="7"/>
  <c r="L31" i="8"/>
  <c r="K16" i="21"/>
  <c r="G42" i="29"/>
  <c r="G26" i="28"/>
  <c r="P80" i="30"/>
  <c r="M38" i="8"/>
  <c r="O113" i="7"/>
  <c r="P116" i="30"/>
  <c r="P38" i="30"/>
  <c r="R6" i="30"/>
  <c r="Q49" i="30"/>
  <c r="M41" i="8"/>
  <c r="Q37" i="30"/>
  <c r="N35" i="8"/>
  <c r="P97" i="7"/>
  <c r="G25" i="28"/>
  <c r="G34" i="29"/>
  <c r="N62" i="8"/>
  <c r="G7" i="28"/>
  <c r="Q28" i="30"/>
  <c r="P82" i="7"/>
  <c r="L29" i="28"/>
  <c r="R99" i="30"/>
  <c r="P22" i="30"/>
  <c r="O32" i="7"/>
  <c r="P43" i="7"/>
  <c r="G5" i="27"/>
  <c r="F3" i="21"/>
  <c r="Q118" i="7"/>
  <c r="N19" i="8"/>
  <c r="R109" i="30"/>
  <c r="Q46" i="7"/>
  <c r="O21" i="7"/>
  <c r="P97" i="30"/>
  <c r="Q81" i="7"/>
  <c r="L32" i="27"/>
  <c r="G8" i="29"/>
  <c r="G4" i="28"/>
  <c r="F4" i="21"/>
  <c r="P11" i="30"/>
  <c r="R22" i="30"/>
  <c r="L3" i="8"/>
  <c r="Q122" i="30"/>
  <c r="P33" i="7"/>
  <c r="G29" i="29"/>
  <c r="P59" i="7"/>
  <c r="Q110" i="7"/>
  <c r="L29" i="29"/>
  <c r="R80" i="30"/>
  <c r="G22" i="24"/>
  <c r="N22" i="8"/>
  <c r="Q96" i="30"/>
  <c r="G25" i="29"/>
  <c r="Q51" i="30"/>
  <c r="P36" i="7"/>
  <c r="P29" i="7"/>
  <c r="M23" i="8"/>
  <c r="G3" i="28"/>
  <c r="P93" i="7"/>
  <c r="L59" i="8"/>
  <c r="M65" i="8"/>
  <c r="Q111" i="30"/>
  <c r="Q122" i="7"/>
  <c r="L42" i="8"/>
  <c r="Q34" i="30"/>
  <c r="M18" i="8"/>
  <c r="Q108" i="7"/>
  <c r="R30" i="30"/>
  <c r="O88" i="7"/>
  <c r="Q97" i="30"/>
  <c r="Q41" i="7"/>
  <c r="Q82" i="7"/>
  <c r="L23" i="27"/>
  <c r="N39" i="8"/>
  <c r="Q40" i="7"/>
  <c r="L18" i="8"/>
  <c r="G30" i="29"/>
  <c r="Q114" i="7"/>
  <c r="Q14" i="30"/>
  <c r="R121" i="30"/>
  <c r="O120" i="7"/>
  <c r="P120" i="7"/>
  <c r="Q92" i="30"/>
  <c r="L4" i="8"/>
  <c r="G32" i="27"/>
  <c r="O90" i="7"/>
  <c r="P55" i="30"/>
  <c r="R33" i="30"/>
  <c r="L17" i="27"/>
  <c r="P123" i="30"/>
  <c r="Q25" i="30"/>
  <c r="P88" i="30"/>
  <c r="L60" i="8"/>
  <c r="L53" i="8"/>
  <c r="M33" i="8"/>
  <c r="P95" i="30"/>
  <c r="R34" i="30"/>
  <c r="Q56" i="30"/>
  <c r="P117" i="30"/>
  <c r="O80" i="7"/>
  <c r="P17" i="7"/>
  <c r="O60" i="7"/>
  <c r="P115" i="30"/>
  <c r="L12" i="28"/>
  <c r="G36" i="28"/>
  <c r="P56" i="30"/>
  <c r="M39" i="8"/>
  <c r="M19" i="8"/>
  <c r="O93" i="7"/>
  <c r="F16" i="21"/>
  <c r="G8" i="15"/>
  <c r="L19" i="8"/>
  <c r="P110" i="30"/>
  <c r="Q91" i="7"/>
  <c r="N3" i="8"/>
  <c r="O37" i="7"/>
  <c r="Q38" i="30"/>
  <c r="N8" i="8"/>
  <c r="Q101" i="7"/>
  <c r="L23" i="29"/>
  <c r="G42" i="27"/>
  <c r="G9" i="27"/>
  <c r="L21" i="28"/>
  <c r="O83" i="7"/>
  <c r="L9" i="28"/>
  <c r="Q60" i="7"/>
  <c r="M50" i="8"/>
  <c r="M22" i="8"/>
  <c r="L16" i="27"/>
  <c r="L9" i="24"/>
  <c r="P25" i="7"/>
  <c r="L11" i="29"/>
  <c r="L64" i="8"/>
  <c r="R108" i="30"/>
  <c r="O95" i="7"/>
  <c r="G29" i="28"/>
  <c r="Q13" i="7"/>
  <c r="R116" i="30"/>
  <c r="O28" i="7"/>
  <c r="G6" i="15"/>
  <c r="L31" i="27"/>
  <c r="N59" i="8"/>
  <c r="Q88" i="7"/>
  <c r="Q91" i="30"/>
  <c r="L18" i="27"/>
  <c r="R77" i="30"/>
  <c r="M60" i="8"/>
  <c r="O117" i="7"/>
  <c r="P116" i="7"/>
  <c r="G9" i="29"/>
  <c r="P44" i="7"/>
  <c r="L34" i="27"/>
  <c r="P27" i="7"/>
  <c r="Q52" i="7"/>
  <c r="P115" i="7"/>
  <c r="F5" i="21"/>
  <c r="O34" i="7"/>
  <c r="P17" i="30"/>
  <c r="L37" i="24"/>
  <c r="L40" i="29"/>
  <c r="Q4" i="30"/>
  <c r="L9" i="29"/>
  <c r="P77" i="30"/>
  <c r="R112" i="30"/>
  <c r="Q48" i="7"/>
  <c r="P102" i="7"/>
  <c r="R59" i="30"/>
  <c r="O114" i="7"/>
  <c r="M6" i="8"/>
  <c r="O51" i="7"/>
  <c r="P46" i="30"/>
  <c r="F7" i="21"/>
  <c r="Q75" i="30"/>
  <c r="L35" i="28"/>
  <c r="O46" i="7"/>
  <c r="G32" i="29"/>
  <c r="L32" i="29" s="1"/>
  <c r="G19" i="28"/>
  <c r="Q93" i="30"/>
  <c r="Q109" i="7"/>
  <c r="R12" i="30"/>
  <c r="O53" i="7"/>
  <c r="O55" i="7"/>
  <c r="N6" i="8"/>
  <c r="R54" i="30"/>
  <c r="L31" i="24"/>
  <c r="Q37" i="7"/>
  <c r="R4" i="30"/>
  <c r="P103" i="7"/>
  <c r="R96" i="30"/>
  <c r="P11" i="7"/>
  <c r="G11" i="28"/>
  <c r="N60" i="8"/>
  <c r="L30" i="27"/>
  <c r="G12" i="28"/>
  <c r="G26" i="29"/>
  <c r="P78" i="30"/>
  <c r="N57" i="8"/>
  <c r="G5" i="28"/>
  <c r="G21" i="27"/>
  <c r="R94" i="30"/>
  <c r="Q115" i="30"/>
  <c r="P111" i="7"/>
  <c r="G20" i="28"/>
  <c r="R58" i="30"/>
  <c r="L19" i="27"/>
  <c r="L6" i="24"/>
  <c r="Q113" i="7"/>
  <c r="L16" i="24"/>
  <c r="P108" i="7"/>
  <c r="L14" i="24"/>
  <c r="M59" i="8"/>
  <c r="M9" i="8"/>
  <c r="Q52" i="30"/>
  <c r="M36" i="8"/>
  <c r="N34" i="8"/>
  <c r="L34" i="29"/>
  <c r="L39" i="29"/>
  <c r="O15" i="7"/>
  <c r="R120" i="30"/>
  <c r="P12" i="7"/>
  <c r="G18" i="28"/>
  <c r="L42" i="29"/>
  <c r="P30" i="30"/>
  <c r="R113" i="30"/>
  <c r="O33" i="7"/>
  <c r="P125" i="30"/>
  <c r="Q82" i="30"/>
  <c r="G36" i="24"/>
  <c r="L7" i="29"/>
  <c r="K11" i="21"/>
  <c r="M40" i="8"/>
  <c r="G30" i="27"/>
  <c r="P48" i="7"/>
  <c r="R60" i="30"/>
  <c r="R115" i="30"/>
  <c r="L41" i="29"/>
  <c r="G41" i="27"/>
  <c r="L15" i="24"/>
  <c r="G38" i="27"/>
  <c r="L23" i="8"/>
  <c r="P47" i="30"/>
  <c r="L7" i="27"/>
  <c r="L30" i="29"/>
  <c r="L34" i="24"/>
  <c r="G37" i="27"/>
  <c r="P94" i="7"/>
  <c r="Q20" i="7"/>
  <c r="L31" i="29"/>
  <c r="L38" i="8"/>
  <c r="P23" i="7"/>
  <c r="L12" i="8"/>
  <c r="O48" i="7"/>
  <c r="Q53" i="7"/>
  <c r="L8" i="29"/>
  <c r="P118" i="7"/>
  <c r="G38" i="28"/>
  <c r="P93" i="30"/>
  <c r="G13" i="28"/>
  <c r="Q22" i="30"/>
  <c r="G13" i="29"/>
  <c r="K4" i="21"/>
  <c r="P119" i="30"/>
  <c r="Q116" i="30"/>
  <c r="R92" i="30"/>
  <c r="L42" i="27"/>
  <c r="L19" i="29"/>
  <c r="M3" i="8"/>
  <c r="O52" i="7"/>
  <c r="Q123" i="30"/>
  <c r="O24" i="7"/>
  <c r="F6" i="21"/>
  <c r="L5" i="27"/>
  <c r="P113" i="30"/>
  <c r="L39" i="27"/>
  <c r="O118" i="7"/>
  <c r="Q77" i="7"/>
  <c r="L35" i="8"/>
  <c r="L8" i="24"/>
  <c r="Q112" i="30"/>
  <c r="G34" i="27"/>
  <c r="L20" i="28"/>
  <c r="G18" i="27"/>
  <c r="P109" i="30"/>
  <c r="G4" i="29"/>
  <c r="O20" i="7"/>
  <c r="F10" i="21"/>
  <c r="F13" i="21"/>
  <c r="P92" i="7"/>
  <c r="R123" i="30"/>
  <c r="N33" i="8"/>
  <c r="Q43" i="30"/>
  <c r="G35" i="27"/>
  <c r="Q108" i="30"/>
  <c r="G12" i="27"/>
  <c r="O92" i="7"/>
  <c r="P53" i="7"/>
  <c r="Q33" i="7"/>
  <c r="O26" i="7"/>
  <c r="L35" i="24"/>
  <c r="R101" i="30"/>
  <c r="L17" i="24"/>
  <c r="M4" i="8"/>
  <c r="P81" i="7"/>
  <c r="R32" i="30"/>
  <c r="L58" i="8"/>
  <c r="G33" i="29"/>
  <c r="G19" i="27"/>
  <c r="G7" i="15"/>
  <c r="K17" i="21"/>
  <c r="G21" i="24"/>
  <c r="G13" i="27"/>
  <c r="L31" i="28"/>
  <c r="G3" i="29"/>
  <c r="P111" i="30"/>
  <c r="Q29" i="30"/>
  <c r="R111" i="30"/>
  <c r="Q95" i="7"/>
  <c r="L36" i="8"/>
  <c r="Q13" i="30"/>
  <c r="K6" i="21"/>
  <c r="P47" i="7"/>
  <c r="R97" i="30"/>
  <c r="O100" i="7"/>
  <c r="M58" i="8"/>
  <c r="G11" i="15"/>
  <c r="R46" i="30"/>
  <c r="Q120" i="30"/>
  <c r="L23" i="24"/>
  <c r="Q23" i="7"/>
  <c r="L4" i="29"/>
  <c r="L36" i="29"/>
  <c r="L13" i="29"/>
  <c r="L3" i="29"/>
  <c r="I11" i="15" l="1"/>
  <c r="H11" i="15"/>
  <c r="O3" i="29"/>
  <c r="I13" i="27"/>
  <c r="H13" i="27"/>
  <c r="H21" i="24"/>
  <c r="I7" i="15"/>
  <c r="H7" i="15"/>
  <c r="H19" i="27"/>
  <c r="H12" i="27"/>
  <c r="I12" i="27"/>
  <c r="I4" i="29"/>
  <c r="H4" i="29"/>
  <c r="O14" i="27"/>
  <c r="K18" i="27"/>
  <c r="H18" i="27"/>
  <c r="I13" i="29"/>
  <c r="H13" i="29"/>
  <c r="H13" i="28"/>
  <c r="I13" i="28"/>
  <c r="H18" i="28"/>
  <c r="O14" i="28"/>
  <c r="K18" i="28"/>
  <c r="H20" i="28"/>
  <c r="H21" i="27"/>
  <c r="H5" i="28"/>
  <c r="I5" i="28"/>
  <c r="H26" i="29"/>
  <c r="I12" i="28"/>
  <c r="H12" i="28"/>
  <c r="I11" i="28"/>
  <c r="H11" i="28"/>
  <c r="H19" i="28"/>
  <c r="I9" i="29"/>
  <c r="H9" i="29"/>
  <c r="I6" i="15"/>
  <c r="H6" i="15"/>
  <c r="I9" i="27"/>
  <c r="H9" i="27"/>
  <c r="O3" i="28"/>
  <c r="H25" i="29"/>
  <c r="O25" i="29"/>
  <c r="H22" i="24"/>
  <c r="H4" i="28"/>
  <c r="I4" i="28"/>
  <c r="O8" i="29"/>
  <c r="O3" i="21"/>
  <c r="I5" i="27"/>
  <c r="H5" i="27"/>
  <c r="H7" i="28"/>
  <c r="I7" i="28"/>
  <c r="O25" i="28"/>
  <c r="H25" i="28"/>
  <c r="H26" i="28"/>
  <c r="I13" i="24"/>
  <c r="H13" i="24"/>
  <c r="H10" i="28"/>
  <c r="I10" i="28"/>
  <c r="I12" i="15"/>
  <c r="H12" i="15"/>
  <c r="H6" i="24"/>
  <c r="I6" i="24"/>
  <c r="H19" i="24"/>
  <c r="I5" i="29"/>
  <c r="H5" i="29"/>
  <c r="H5" i="24"/>
  <c r="I5" i="24"/>
  <c r="H23" i="28"/>
  <c r="I4" i="24"/>
  <c r="H4" i="24"/>
  <c r="I9" i="28"/>
  <c r="H9" i="28"/>
  <c r="O8" i="28"/>
  <c r="H22" i="28"/>
  <c r="I10" i="27"/>
  <c r="H10" i="27"/>
  <c r="H7" i="27"/>
  <c r="I7" i="27"/>
  <c r="O28" i="28"/>
  <c r="H20" i="29"/>
  <c r="H25" i="24"/>
  <c r="O25" i="24"/>
  <c r="I5" i="15"/>
  <c r="H5" i="15"/>
  <c r="H21" i="28"/>
  <c r="H23" i="24"/>
  <c r="I9" i="15"/>
  <c r="H9" i="15"/>
  <c r="O3" i="24"/>
  <c r="H26" i="24"/>
  <c r="O8" i="27"/>
  <c r="H19" i="29"/>
  <c r="I11" i="27"/>
  <c r="H11" i="27"/>
  <c r="H23" i="27"/>
  <c r="H22" i="27"/>
  <c r="I10" i="24"/>
  <c r="H10" i="24"/>
  <c r="O8" i="24"/>
  <c r="O3" i="27"/>
  <c r="H12" i="29"/>
  <c r="I12" i="29"/>
  <c r="H11" i="29"/>
  <c r="I11" i="29"/>
  <c r="H20" i="24"/>
  <c r="H4" i="15"/>
  <c r="I4" i="15"/>
  <c r="I7" i="24"/>
  <c r="H7" i="24"/>
  <c r="H22" i="29"/>
  <c r="O28" i="27"/>
  <c r="I10" i="29"/>
  <c r="H10" i="29"/>
  <c r="O28" i="24"/>
  <c r="H6" i="29"/>
  <c r="I6" i="29"/>
  <c r="H9" i="24"/>
  <c r="I9" i="24"/>
  <c r="O28" i="29"/>
  <c r="H25" i="27"/>
  <c r="O25" i="27"/>
  <c r="H6" i="28"/>
  <c r="I6" i="28"/>
  <c r="I10" i="15"/>
  <c r="H10" i="15"/>
  <c r="H11" i="24"/>
  <c r="I11" i="24"/>
  <c r="H23" i="29"/>
  <c r="H7" i="29"/>
  <c r="I7" i="29"/>
  <c r="H6" i="27"/>
  <c r="I6" i="27"/>
  <c r="I4" i="27"/>
  <c r="H4" i="27"/>
  <c r="I13" i="15"/>
  <c r="H13" i="15"/>
  <c r="H12" i="24"/>
  <c r="I12" i="24"/>
  <c r="H21" i="29"/>
  <c r="H26" i="27"/>
  <c r="H18" i="24"/>
  <c r="K18" i="24"/>
  <c r="O14" i="24"/>
  <c r="H20" i="27"/>
  <c r="O14" i="29"/>
  <c r="K18" i="29"/>
  <c r="H18"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H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4" authorId="0" shapeId="0" xr:uid="{10123608-2B82-4F2F-A740-DED932680D1F}">
      <text>
        <r>
          <rPr>
            <sz val="9"/>
            <color indexed="81"/>
            <rFont val="Tahoma"/>
            <family val="2"/>
          </rPr>
          <t>8 July 2001 sianglin:
Xiaoyu feedback: This is not needed in OSSE. Because OSSE doesn’t have PUF.</t>
        </r>
      </text>
    </comment>
    <comment ref="C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<sst xmlns="http://schemas.openxmlformats.org/spreadsheetml/2006/main" count="12666" uniqueCount="2374">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</sst>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1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7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2" totalsRowShown="0" headerRowDxfId="592" dataDxfId="590" headerRowBorderDxfId="591">
  <autoFilter ref="B4:AG282"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     This column includes Block On Dbg (“BOD”), JTag RD (“JtagRD”), JTag WR (JtagWr”), IOSF-SB RD (“SBRd”), IOSF-SB WR (“SBWr”), Read For Error (“R4Err”), Lockout Valid ID Tag (“LockTag&quot;)"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_x000a_({Addr per byte}.{bit start num})"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1"/>
  <sheetViews>
    <sheetView tabSelected="1" topLeftCell="A88" zoomScaleNormal="100" workbookViewId="0">
      <selection activeCell="A91" sqref="A91:D9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2155</v>
      </c>
    </row>
    <row r="86" spans="1:4" ht="45" x14ac:dyDescent="0.25">
      <c r="A86" s="7">
        <v>82</v>
      </c>
      <c r="B86" s="293">
        <v>44397</v>
      </c>
      <c r="C86" s="7" t="s">
        <v>2058</v>
      </c>
      <c r="D86" s="129" t="s">
        <v>2157</v>
      </c>
    </row>
    <row r="87" spans="1:4" ht="300" x14ac:dyDescent="0.25">
      <c r="A87" s="7">
        <v>83</v>
      </c>
      <c r="B87" s="293">
        <v>44406</v>
      </c>
      <c r="C87" s="7" t="s">
        <v>1433</v>
      </c>
      <c r="D87" s="129" t="s">
        <v>2357</v>
      </c>
    </row>
    <row r="88" spans="1:4" ht="150" x14ac:dyDescent="0.25">
      <c r="A88" s="7">
        <v>84</v>
      </c>
      <c r="B88" s="293">
        <v>44408</v>
      </c>
      <c r="C88" s="7" t="s">
        <v>1433</v>
      </c>
      <c r="D88" s="129" t="s">
        <v>2368</v>
      </c>
    </row>
    <row r="89" spans="1:4" ht="30" x14ac:dyDescent="0.25">
      <c r="A89" s="7">
        <v>85</v>
      </c>
      <c r="B89" s="293">
        <v>44411</v>
      </c>
      <c r="C89" s="7" t="s">
        <v>606</v>
      </c>
      <c r="D89" s="138" t="s">
        <v>2369</v>
      </c>
    </row>
    <row r="90" spans="1:4" ht="90" x14ac:dyDescent="0.25">
      <c r="A90" s="7">
        <v>86</v>
      </c>
      <c r="B90" s="293">
        <v>44416</v>
      </c>
      <c r="C90" s="7" t="s">
        <v>2058</v>
      </c>
      <c r="D90" s="129" t="s">
        <v>2371</v>
      </c>
    </row>
    <row r="91" spans="1:4" ht="75" x14ac:dyDescent="0.25">
      <c r="A91" s="7">
        <v>87</v>
      </c>
      <c r="B91" s="293">
        <v>44418</v>
      </c>
      <c r="C91" s="7" t="s">
        <v>2058</v>
      </c>
      <c r="D91" s="129" t="s">
        <v>2373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38" t="s">
        <v>1826</v>
      </c>
      <c r="D18" s="440" t="s">
        <v>1859</v>
      </c>
      <c r="E18" s="352" t="s">
        <v>1831</v>
      </c>
      <c r="W18" s="356"/>
    </row>
    <row r="19" spans="3:27" s="259" customFormat="1" ht="15" customHeight="1" thickBot="1" x14ac:dyDescent="0.3">
      <c r="C19" s="439"/>
      <c r="D19" s="441"/>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112" activePane="bottomLeft" state="frozen"/>
      <selection pane="bottomLeft" activeCell="F123" sqref="F123"/>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42" t="s">
        <v>634</v>
      </c>
      <c r="D4" s="443"/>
      <c r="E4" s="444" t="s">
        <v>392</v>
      </c>
      <c r="F4" s="445"/>
      <c r="G4" s="446"/>
      <c r="H4" s="342"/>
      <c r="I4" s="442" t="s">
        <v>634</v>
      </c>
      <c r="J4" s="447"/>
      <c r="K4" s="444" t="s">
        <v>392</v>
      </c>
      <c r="L4" s="445"/>
      <c r="M4" s="445"/>
      <c r="N4" s="18"/>
      <c r="O4" s="18"/>
      <c r="P4" s="18"/>
      <c r="Q4" s="442" t="s">
        <v>1556</v>
      </c>
      <c r="R4" s="443"/>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hidden="1"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hidden="1"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hidden="1"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hidden="1"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hidden="1"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hidden="1"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hidden="1"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hidden="1"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hidden="1"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hidden="1"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hidden="1"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hidden="1"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hidden="1"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hidden="1"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hidden="1"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hidden="1"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hidden="1"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hidden="1"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hidden="1"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hidden="1"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hidden="1"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hidden="1"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hidden="1"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hidden="1"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hidden="1"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hidden="1"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hidden="1"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hidden="1"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hidden="1"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hidden="1"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hidden="1"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hidden="1"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hidden="1"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hidden="1"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hidden="1"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hidden="1"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hidden="1"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hidden="1"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hidden="1"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hidden="1"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hidden="1"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hidden="1"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hidden="1"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hidden="1"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hidden="1"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hidden="1"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hidden="1"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hidden="1"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hidden="1"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hidden="1"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hidden="1"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hidden="1"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hidden="1"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hidden="1"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hidden="1"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hidden="1"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hidden="1"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hidden="1"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hidden="1"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hidden="1"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hidden="1"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hidden="1"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hidden="1"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hidden="1"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hidden="1"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hidden="1"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hidden="1"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hidden="1"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hidden="1"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hidden="1"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hidden="1"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hidden="1"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hidden="1"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hidden="1"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hidden="1"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hidden="1"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hidden="1"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2365</v>
      </c>
      <c r="N86" s="16">
        <v>0</v>
      </c>
      <c r="O86" s="16">
        <v>0</v>
      </c>
      <c r="P86" s="16">
        <v>0</v>
      </c>
      <c r="Q86" s="57" t="s">
        <v>2365</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2365</v>
      </c>
      <c r="N87" s="16">
        <v>0</v>
      </c>
      <c r="O87" s="16">
        <v>0</v>
      </c>
      <c r="P87" s="16">
        <v>0</v>
      </c>
      <c r="Q87" s="57" t="s">
        <v>2365</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2358</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2366</v>
      </c>
    </row>
    <row r="89" spans="1:33" ht="13.15" customHeight="1" x14ac:dyDescent="0.25">
      <c r="A89" s="436" t="s">
        <v>2362</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2367</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2370</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2158</v>
      </c>
      <c r="B145" s="16"/>
      <c r="C145" s="16"/>
      <c r="D145" s="16"/>
      <c r="E145" s="425" t="s">
        <v>2159</v>
      </c>
      <c r="F145" s="425" t="s">
        <v>2159</v>
      </c>
      <c r="G145" s="199" t="s">
        <v>1176</v>
      </c>
      <c r="H145" s="199" t="s">
        <v>1176</v>
      </c>
      <c r="I145" s="426" t="s">
        <v>2176</v>
      </c>
      <c r="J145" s="426" t="s">
        <v>2176</v>
      </c>
      <c r="K145" s="426" t="s">
        <v>2159</v>
      </c>
      <c r="L145" s="426" t="s">
        <v>2159</v>
      </c>
      <c r="M145" s="426" t="s">
        <v>2159</v>
      </c>
      <c r="N145" s="424" t="s">
        <v>2177</v>
      </c>
      <c r="O145" s="199" t="s">
        <v>1176</v>
      </c>
      <c r="P145" s="63" t="s">
        <v>1176</v>
      </c>
      <c r="Q145" s="419" t="s">
        <v>2160</v>
      </c>
      <c r="R145" s="420" t="s">
        <v>2160</v>
      </c>
      <c r="S145" s="423" t="s">
        <v>2178</v>
      </c>
      <c r="T145" s="16"/>
      <c r="U145" s="16"/>
      <c r="V145" s="16"/>
      <c r="W145" s="16"/>
      <c r="X145" s="16"/>
      <c r="Y145" s="16"/>
      <c r="Z145" s="16"/>
      <c r="AA145" s="16"/>
      <c r="AB145" s="16"/>
      <c r="AC145" s="16"/>
      <c r="AD145" s="16"/>
      <c r="AE145" s="16"/>
      <c r="AF145" s="16"/>
      <c r="AG145" s="421" t="s">
        <v>2161</v>
      </c>
    </row>
    <row r="146" spans="1:33" ht="36.75" thickBot="1" x14ac:dyDescent="0.45">
      <c r="A146" s="418" t="s">
        <v>2162</v>
      </c>
      <c r="B146" s="16"/>
      <c r="C146" s="16"/>
      <c r="D146" s="16"/>
      <c r="E146" s="425" t="s">
        <v>2159</v>
      </c>
      <c r="F146" s="425" t="s">
        <v>2159</v>
      </c>
      <c r="G146" s="199" t="s">
        <v>1176</v>
      </c>
      <c r="H146" s="199" t="s">
        <v>1176</v>
      </c>
      <c r="I146" s="426" t="s">
        <v>2176</v>
      </c>
      <c r="J146" s="426" t="s">
        <v>2176</v>
      </c>
      <c r="K146" s="426" t="s">
        <v>2159</v>
      </c>
      <c r="L146" s="426" t="s">
        <v>2159</v>
      </c>
      <c r="M146" s="426" t="s">
        <v>2159</v>
      </c>
      <c r="N146" s="424" t="s">
        <v>2177</v>
      </c>
      <c r="O146" s="199" t="s">
        <v>1176</v>
      </c>
      <c r="P146" s="63" t="s">
        <v>1176</v>
      </c>
      <c r="Q146" s="419" t="s">
        <v>2160</v>
      </c>
      <c r="R146" s="420" t="s">
        <v>2160</v>
      </c>
      <c r="S146" s="423" t="s">
        <v>2178</v>
      </c>
      <c r="T146" s="16"/>
      <c r="U146" s="16"/>
      <c r="V146" s="16"/>
      <c r="W146" s="16"/>
      <c r="X146" s="16"/>
      <c r="Y146" s="16"/>
      <c r="Z146" s="16"/>
      <c r="AA146" s="16"/>
      <c r="AB146" s="16"/>
      <c r="AC146" s="16"/>
      <c r="AD146" s="16"/>
      <c r="AE146" s="16"/>
      <c r="AF146" s="16"/>
      <c r="AG146" s="421" t="s">
        <v>2163</v>
      </c>
    </row>
    <row r="147" spans="1:33" ht="36.75" thickBot="1" x14ac:dyDescent="0.45">
      <c r="A147" s="418" t="s">
        <v>2164</v>
      </c>
      <c r="B147" s="16"/>
      <c r="C147" s="16"/>
      <c r="D147" s="16"/>
      <c r="E147" s="425" t="s">
        <v>2159</v>
      </c>
      <c r="F147" s="425" t="s">
        <v>2159</v>
      </c>
      <c r="G147" s="199" t="s">
        <v>1176</v>
      </c>
      <c r="H147" s="199" t="s">
        <v>1176</v>
      </c>
      <c r="I147" s="426" t="s">
        <v>2176</v>
      </c>
      <c r="J147" s="426" t="s">
        <v>2176</v>
      </c>
      <c r="K147" s="426" t="s">
        <v>2159</v>
      </c>
      <c r="L147" s="426" t="s">
        <v>2159</v>
      </c>
      <c r="M147" s="426" t="s">
        <v>2159</v>
      </c>
      <c r="N147" s="424" t="s">
        <v>2177</v>
      </c>
      <c r="O147" s="199" t="s">
        <v>1176</v>
      </c>
      <c r="P147" s="63" t="s">
        <v>1176</v>
      </c>
      <c r="Q147" s="419" t="s">
        <v>2160</v>
      </c>
      <c r="R147" s="420" t="s">
        <v>2160</v>
      </c>
      <c r="S147" s="423" t="s">
        <v>2178</v>
      </c>
      <c r="T147" s="16"/>
      <c r="U147" s="16"/>
      <c r="V147" s="16"/>
      <c r="W147" s="16"/>
      <c r="X147" s="16"/>
      <c r="Y147" s="16"/>
      <c r="Z147" s="16"/>
      <c r="AA147" s="16"/>
      <c r="AB147" s="16"/>
      <c r="AC147" s="16"/>
      <c r="AD147" s="16"/>
      <c r="AE147" s="16"/>
      <c r="AF147" s="16"/>
      <c r="AG147" s="421" t="s">
        <v>2165</v>
      </c>
    </row>
    <row r="148" spans="1:33" ht="36.75" thickBot="1" x14ac:dyDescent="0.45">
      <c r="A148" s="418" t="s">
        <v>2166</v>
      </c>
      <c r="B148" s="16"/>
      <c r="C148" s="16"/>
      <c r="D148" s="16"/>
      <c r="E148" s="425" t="s">
        <v>2159</v>
      </c>
      <c r="F148" s="425" t="s">
        <v>2159</v>
      </c>
      <c r="G148" s="199" t="s">
        <v>1176</v>
      </c>
      <c r="H148" s="199" t="s">
        <v>1176</v>
      </c>
      <c r="I148" s="426" t="s">
        <v>2176</v>
      </c>
      <c r="J148" s="426" t="s">
        <v>2176</v>
      </c>
      <c r="K148" s="426" t="s">
        <v>2159</v>
      </c>
      <c r="L148" s="426" t="s">
        <v>2159</v>
      </c>
      <c r="M148" s="426" t="s">
        <v>2159</v>
      </c>
      <c r="N148" s="424" t="s">
        <v>2177</v>
      </c>
      <c r="O148" s="199" t="s">
        <v>1176</v>
      </c>
      <c r="P148" s="63" t="s">
        <v>1176</v>
      </c>
      <c r="Q148" s="419" t="s">
        <v>2160</v>
      </c>
      <c r="R148" s="420" t="s">
        <v>2160</v>
      </c>
      <c r="S148" s="423" t="s">
        <v>2178</v>
      </c>
      <c r="T148" s="16"/>
      <c r="U148" s="16"/>
      <c r="V148" s="16"/>
      <c r="W148" s="16"/>
      <c r="X148" s="16"/>
      <c r="Y148" s="16"/>
      <c r="Z148" s="16"/>
      <c r="AA148" s="16"/>
      <c r="AB148" s="16"/>
      <c r="AC148" s="16"/>
      <c r="AD148" s="16"/>
      <c r="AE148" s="16"/>
      <c r="AF148" s="16"/>
      <c r="AG148" s="421" t="s">
        <v>2167</v>
      </c>
    </row>
    <row r="149" spans="1:33" ht="36.75" thickBot="1" x14ac:dyDescent="0.45">
      <c r="A149" s="418" t="s">
        <v>2168</v>
      </c>
      <c r="B149" s="16"/>
      <c r="C149" s="16"/>
      <c r="D149" s="16"/>
      <c r="E149" s="425" t="s">
        <v>2159</v>
      </c>
      <c r="F149" s="425" t="s">
        <v>2159</v>
      </c>
      <c r="G149" s="199" t="s">
        <v>1176</v>
      </c>
      <c r="H149" s="199" t="s">
        <v>1176</v>
      </c>
      <c r="I149" s="426" t="s">
        <v>2176</v>
      </c>
      <c r="J149" s="426" t="s">
        <v>2176</v>
      </c>
      <c r="K149" s="426" t="s">
        <v>2159</v>
      </c>
      <c r="L149" s="426" t="s">
        <v>2159</v>
      </c>
      <c r="M149" s="426" t="s">
        <v>2159</v>
      </c>
      <c r="N149" s="424" t="s">
        <v>2177</v>
      </c>
      <c r="O149" s="199" t="s">
        <v>1176</v>
      </c>
      <c r="P149" s="63" t="s">
        <v>1176</v>
      </c>
      <c r="Q149" s="419" t="s">
        <v>2160</v>
      </c>
      <c r="R149" s="420" t="s">
        <v>2160</v>
      </c>
      <c r="S149" s="422" t="s">
        <v>2160</v>
      </c>
      <c r="T149" s="16"/>
      <c r="U149" s="16"/>
      <c r="V149" s="16"/>
      <c r="W149" s="16"/>
      <c r="X149" s="16"/>
      <c r="Y149" s="16"/>
      <c r="Z149" s="16"/>
      <c r="AA149" s="16"/>
      <c r="AB149" s="16"/>
      <c r="AC149" s="16"/>
      <c r="AD149" s="16"/>
      <c r="AE149" s="16"/>
      <c r="AF149" s="16"/>
      <c r="AG149" s="421" t="s">
        <v>2169</v>
      </c>
    </row>
    <row r="150" spans="1:33" ht="36.75" thickBot="1" x14ac:dyDescent="0.45">
      <c r="A150" s="418" t="s">
        <v>2170</v>
      </c>
      <c r="B150" s="16"/>
      <c r="C150" s="16"/>
      <c r="D150" s="16"/>
      <c r="E150" s="425" t="s">
        <v>2159</v>
      </c>
      <c r="F150" s="425" t="s">
        <v>2159</v>
      </c>
      <c r="G150" s="199" t="s">
        <v>1176</v>
      </c>
      <c r="H150" s="199" t="s">
        <v>1176</v>
      </c>
      <c r="I150" s="426" t="s">
        <v>2176</v>
      </c>
      <c r="J150" s="426" t="s">
        <v>2176</v>
      </c>
      <c r="K150" s="426" t="s">
        <v>2159</v>
      </c>
      <c r="L150" s="426" t="s">
        <v>2159</v>
      </c>
      <c r="M150" s="426" t="s">
        <v>2159</v>
      </c>
      <c r="N150" s="424" t="s">
        <v>2177</v>
      </c>
      <c r="O150" s="199" t="s">
        <v>1176</v>
      </c>
      <c r="P150" s="63" t="s">
        <v>1176</v>
      </c>
      <c r="Q150" s="419" t="s">
        <v>2160</v>
      </c>
      <c r="R150" s="420" t="s">
        <v>2160</v>
      </c>
      <c r="S150" s="423" t="s">
        <v>2178</v>
      </c>
      <c r="T150" s="16"/>
      <c r="U150" s="16"/>
      <c r="V150" s="16"/>
      <c r="W150" s="16"/>
      <c r="X150" s="16"/>
      <c r="Y150" s="16"/>
      <c r="Z150" s="16"/>
      <c r="AA150" s="16"/>
      <c r="AB150" s="16"/>
      <c r="AC150" s="16"/>
      <c r="AD150" s="16"/>
      <c r="AE150" s="16"/>
      <c r="AF150" s="16"/>
      <c r="AG150" s="421" t="s">
        <v>2171</v>
      </c>
    </row>
    <row r="151" spans="1:33" ht="36.75" thickBot="1" x14ac:dyDescent="0.45">
      <c r="A151" s="418" t="s">
        <v>2172</v>
      </c>
      <c r="B151" s="16"/>
      <c r="C151" s="16"/>
      <c r="D151" s="16"/>
      <c r="E151" s="425" t="s">
        <v>2159</v>
      </c>
      <c r="F151" s="425" t="s">
        <v>2159</v>
      </c>
      <c r="G151" s="199" t="s">
        <v>1176</v>
      </c>
      <c r="H151" s="199" t="s">
        <v>1176</v>
      </c>
      <c r="I151" s="426" t="s">
        <v>2176</v>
      </c>
      <c r="J151" s="426" t="s">
        <v>2176</v>
      </c>
      <c r="K151" s="426" t="s">
        <v>2159</v>
      </c>
      <c r="L151" s="426" t="s">
        <v>2159</v>
      </c>
      <c r="M151" s="426" t="s">
        <v>2159</v>
      </c>
      <c r="N151" s="424" t="s">
        <v>2177</v>
      </c>
      <c r="O151" s="199" t="s">
        <v>1176</v>
      </c>
      <c r="P151" s="63" t="s">
        <v>1176</v>
      </c>
      <c r="Q151" s="419" t="s">
        <v>2160</v>
      </c>
      <c r="R151" s="420" t="s">
        <v>2160</v>
      </c>
      <c r="S151" s="423" t="s">
        <v>2178</v>
      </c>
      <c r="T151" s="16"/>
      <c r="U151" s="16"/>
      <c r="V151" s="16"/>
      <c r="W151" s="16"/>
      <c r="X151" s="16"/>
      <c r="Y151" s="16"/>
      <c r="Z151" s="16"/>
      <c r="AA151" s="16"/>
      <c r="AB151" s="16"/>
      <c r="AC151" s="16"/>
      <c r="AD151" s="16"/>
      <c r="AE151" s="16"/>
      <c r="AF151" s="16"/>
      <c r="AG151" s="421" t="s">
        <v>2173</v>
      </c>
    </row>
    <row r="152" spans="1:33" ht="36.75" thickBot="1" x14ac:dyDescent="0.45">
      <c r="A152" s="418" t="s">
        <v>2174</v>
      </c>
      <c r="B152" s="16"/>
      <c r="C152" s="16"/>
      <c r="D152" s="16"/>
      <c r="E152" s="425" t="s">
        <v>2159</v>
      </c>
      <c r="F152" s="425" t="s">
        <v>2159</v>
      </c>
      <c r="G152" s="199" t="s">
        <v>1176</v>
      </c>
      <c r="H152" s="199" t="s">
        <v>1176</v>
      </c>
      <c r="I152" s="426" t="s">
        <v>2176</v>
      </c>
      <c r="J152" s="426" t="s">
        <v>2176</v>
      </c>
      <c r="K152" s="426" t="s">
        <v>2159</v>
      </c>
      <c r="L152" s="426" t="s">
        <v>2159</v>
      </c>
      <c r="M152" s="426" t="s">
        <v>2159</v>
      </c>
      <c r="N152" s="424" t="s">
        <v>2177</v>
      </c>
      <c r="O152" s="199" t="s">
        <v>1176</v>
      </c>
      <c r="P152" s="63" t="s">
        <v>1176</v>
      </c>
      <c r="Q152" s="419" t="s">
        <v>2160</v>
      </c>
      <c r="R152" s="420" t="s">
        <v>2160</v>
      </c>
      <c r="S152" s="423" t="s">
        <v>2178</v>
      </c>
      <c r="T152" s="16"/>
      <c r="U152" s="16"/>
      <c r="V152" s="16"/>
      <c r="W152" s="16"/>
      <c r="X152" s="16"/>
      <c r="Y152" s="16"/>
      <c r="Z152" s="16"/>
      <c r="AA152" s="16"/>
      <c r="AB152" s="16"/>
      <c r="AC152" s="16"/>
      <c r="AD152" s="16"/>
      <c r="AE152" s="16"/>
      <c r="AF152" s="16"/>
      <c r="AG152" s="421" t="s">
        <v>2175</v>
      </c>
    </row>
  </sheetData>
  <mergeCells count="5">
    <mergeCell ref="C4:D4"/>
    <mergeCell ref="E4:G4"/>
    <mergeCell ref="I4:J4"/>
    <mergeCell ref="K4:M4"/>
    <mergeCell ref="Q4:R4"/>
  </mergeCells>
  <phoneticPr fontId="18" type="noConversion"/>
  <conditionalFormatting sqref="A60 A68:A71">
    <cfRule type="cellIs" dxfId="773" priority="16" operator="equal">
      <formula>0</formula>
    </cfRule>
  </conditionalFormatting>
  <conditionalFormatting sqref="A61">
    <cfRule type="cellIs" dxfId="772" priority="15" operator="equal">
      <formula>0</formula>
    </cfRule>
  </conditionalFormatting>
  <conditionalFormatting sqref="A62">
    <cfRule type="cellIs" dxfId="771" priority="14" operator="equal">
      <formula>0</formula>
    </cfRule>
  </conditionalFormatting>
  <conditionalFormatting sqref="A92:A93 A73:A76">
    <cfRule type="cellIs" priority="12" operator="equal">
      <formula>0</formula>
    </cfRule>
  </conditionalFormatting>
  <conditionalFormatting sqref="A63">
    <cfRule type="cellIs" dxfId="770" priority="8" operator="equal">
      <formula>0</formula>
    </cfRule>
  </conditionalFormatting>
  <conditionalFormatting sqref="A64:A66">
    <cfRule type="cellIs" dxfId="769" priority="4" operator="equal">
      <formula>0</formula>
    </cfRule>
  </conditionalFormatting>
  <conditionalFormatting sqref="A77:A90">
    <cfRule type="cellIs" dxfId="768" priority="3" operator="equal">
      <formula>0</formula>
    </cfRule>
  </conditionalFormatting>
  <conditionalFormatting sqref="A67">
    <cfRule type="cellIs" dxfId="76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3"/>
  <sheetViews>
    <sheetView topLeftCell="C1" zoomScaleNormal="100" workbookViewId="0">
      <pane ySplit="4" topLeftCell="A80" activePane="bottomLeft" state="frozen"/>
      <selection pane="bottomLeft" activeCell="H80" sqref="H80"/>
    </sheetView>
  </sheetViews>
  <sheetFormatPr defaultColWidth="8.85546875" defaultRowHeight="30.75" customHeight="1" x14ac:dyDescent="0.25"/>
  <cols>
    <col min="1" max="1" width="8.85546875" style="358" customWidth="1"/>
    <col min="2" max="2" width="15" style="358" bestFit="1" customWidth="1"/>
    <col min="3" max="3" width="19" style="358" bestFit="1" customWidth="1"/>
    <col min="4" max="4" width="8.5703125" style="358" bestFit="1" customWidth="1"/>
    <col min="5" max="5" width="20.5703125" style="358" customWidth="1"/>
    <col min="6" max="6" width="15.140625" style="358" bestFit="1" customWidth="1"/>
    <col min="7" max="7" width="10.7109375" style="358" customWidth="1"/>
    <col min="8" max="8" width="26" style="358" bestFit="1" customWidth="1"/>
    <col min="9" max="11" width="10.7109375" style="358" customWidth="1"/>
    <col min="12" max="12" width="35.5703125" style="358" customWidth="1"/>
    <col min="13" max="13" width="19.42578125" style="358" customWidth="1"/>
    <col min="14" max="14" width="40.28515625" style="358" customWidth="1"/>
    <col min="15" max="17" width="15.5703125" style="358" bestFit="1" customWidth="1"/>
    <col min="18" max="18" width="6.28515625" style="358" bestFit="1" customWidth="1"/>
    <col min="19" max="21" width="5" style="358" bestFit="1" customWidth="1"/>
    <col min="22" max="22" width="5" style="400" bestFit="1" customWidth="1"/>
    <col min="23" max="25" width="5" style="358" bestFit="1" customWidth="1"/>
    <col min="26" max="27" width="7.28515625" style="358" bestFit="1" customWidth="1"/>
    <col min="28" max="28" width="5.85546875" style="358" bestFit="1" customWidth="1"/>
    <col min="29" max="29" width="29.42578125" style="358" customWidth="1"/>
    <col min="30" max="30" width="4.42578125" style="358" bestFit="1" customWidth="1"/>
    <col min="31" max="31" width="33.42578125" style="358" bestFit="1" customWidth="1"/>
    <col min="32" max="32" width="32.85546875" style="358" bestFit="1" customWidth="1"/>
    <col min="33" max="33" width="72.140625" style="358" bestFit="1" customWidth="1"/>
    <col min="34" max="16384" width="8.85546875" style="358"/>
  </cols>
  <sheetData>
    <row r="1" spans="1:33" ht="30.75" customHeight="1" x14ac:dyDescent="0.25">
      <c r="B1" s="415" t="s">
        <v>1168</v>
      </c>
      <c r="I1" s="417" t="s">
        <v>2154</v>
      </c>
    </row>
    <row r="2" spans="1:33" ht="30.75" customHeight="1" x14ac:dyDescent="0.25">
      <c r="B2" s="401" t="s">
        <v>1432</v>
      </c>
    </row>
    <row r="3" spans="1:33" ht="10.5" customHeight="1" x14ac:dyDescent="0.25"/>
    <row r="4" spans="1:33" s="416" customFormat="1" ht="65.25" customHeight="1" x14ac:dyDescent="0.25">
      <c r="A4" s="399" t="s">
        <v>1734</v>
      </c>
      <c r="B4" s="397" t="s">
        <v>1414</v>
      </c>
      <c r="C4" s="397" t="s">
        <v>1656</v>
      </c>
      <c r="D4" s="397" t="s">
        <v>1750</v>
      </c>
      <c r="E4" s="397" t="s">
        <v>371</v>
      </c>
      <c r="F4" s="397" t="s">
        <v>1749</v>
      </c>
      <c r="G4" s="427" t="s">
        <v>2179</v>
      </c>
      <c r="H4" s="397" t="s">
        <v>386</v>
      </c>
      <c r="I4" s="397" t="s">
        <v>1413</v>
      </c>
      <c r="J4" s="397" t="s">
        <v>602</v>
      </c>
      <c r="K4" s="397" t="s">
        <v>661</v>
      </c>
      <c r="L4" s="397" t="s">
        <v>1942</v>
      </c>
      <c r="M4" s="397" t="s">
        <v>2188</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customHeight="1" x14ac:dyDescent="0.25">
      <c r="A5" s="392" t="s">
        <v>48</v>
      </c>
      <c r="B5" s="392" t="s">
        <v>1404</v>
      </c>
      <c r="C5" s="392" t="s">
        <v>547</v>
      </c>
      <c r="D5" s="392" t="s">
        <v>66</v>
      </c>
      <c r="E5" s="392" t="s">
        <v>1402</v>
      </c>
      <c r="F5" s="392" t="s">
        <v>1760</v>
      </c>
      <c r="G5" s="428" t="s">
        <v>2180</v>
      </c>
      <c r="H5" s="396">
        <v>0</v>
      </c>
      <c r="I5" s="392" t="s">
        <v>2067</v>
      </c>
      <c r="J5" s="392">
        <v>1</v>
      </c>
      <c r="K5" s="392">
        <v>1</v>
      </c>
      <c r="L5" s="392" t="s">
        <v>1943</v>
      </c>
      <c r="M5" s="392" t="s">
        <v>2189</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customHeight="1" x14ac:dyDescent="0.25">
      <c r="A6" s="392"/>
      <c r="B6" s="392"/>
      <c r="C6" s="392" t="s">
        <v>548</v>
      </c>
      <c r="D6" s="392" t="s">
        <v>66</v>
      </c>
      <c r="E6" s="392" t="s">
        <v>1402</v>
      </c>
      <c r="F6" s="392" t="s">
        <v>1760</v>
      </c>
      <c r="G6" s="428" t="s">
        <v>2180</v>
      </c>
      <c r="H6" s="396">
        <v>0</v>
      </c>
      <c r="I6" s="392" t="s">
        <v>2067</v>
      </c>
      <c r="J6" s="392">
        <v>1</v>
      </c>
      <c r="K6" s="392">
        <v>1</v>
      </c>
      <c r="L6" s="392" t="s">
        <v>2031</v>
      </c>
      <c r="M6" s="392" t="s">
        <v>2190</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customHeight="1" x14ac:dyDescent="0.25">
      <c r="A7" s="392"/>
      <c r="B7" s="392"/>
      <c r="C7" s="392" t="s">
        <v>2181</v>
      </c>
      <c r="D7" s="392" t="s">
        <v>66</v>
      </c>
      <c r="E7" s="392" t="s">
        <v>1402</v>
      </c>
      <c r="F7" s="392" t="s">
        <v>1760</v>
      </c>
      <c r="G7" s="428" t="s">
        <v>2180</v>
      </c>
      <c r="H7" s="396">
        <v>0</v>
      </c>
      <c r="I7" s="392" t="s">
        <v>2067</v>
      </c>
      <c r="J7" s="392">
        <v>1</v>
      </c>
      <c r="K7" s="392">
        <v>30</v>
      </c>
      <c r="L7" s="392" t="s">
        <v>2031</v>
      </c>
      <c r="M7" s="392" t="s">
        <v>2191</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customHeight="1" x14ac:dyDescent="0.25">
      <c r="A8" s="392"/>
      <c r="B8" s="392"/>
      <c r="C8" s="392" t="s">
        <v>1399</v>
      </c>
      <c r="D8" s="392" t="s">
        <v>66</v>
      </c>
      <c r="E8" s="392" t="s">
        <v>253</v>
      </c>
      <c r="F8" s="392"/>
      <c r="G8" s="428" t="s">
        <v>2180</v>
      </c>
      <c r="H8" s="396">
        <v>0</v>
      </c>
      <c r="I8" s="392" t="s">
        <v>2067</v>
      </c>
      <c r="J8" s="392">
        <v>1</v>
      </c>
      <c r="K8" s="392">
        <v>1</v>
      </c>
      <c r="L8" s="392" t="s">
        <v>2026</v>
      </c>
      <c r="M8" s="392" t="s">
        <v>2192</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customHeight="1" x14ac:dyDescent="0.25">
      <c r="A9" s="392"/>
      <c r="B9" s="392"/>
      <c r="C9" s="392" t="s">
        <v>2182</v>
      </c>
      <c r="D9" s="392" t="s">
        <v>66</v>
      </c>
      <c r="E9" s="392" t="s">
        <v>253</v>
      </c>
      <c r="F9" s="392"/>
      <c r="G9" s="428" t="s">
        <v>2180</v>
      </c>
      <c r="H9" s="396">
        <v>0</v>
      </c>
      <c r="I9" s="392" t="s">
        <v>2067</v>
      </c>
      <c r="J9" s="392">
        <v>1</v>
      </c>
      <c r="K9" s="392">
        <v>31</v>
      </c>
      <c r="L9" s="392" t="s">
        <v>2026</v>
      </c>
      <c r="M9" s="392" t="s">
        <v>2193</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customHeight="1" x14ac:dyDescent="0.25">
      <c r="A10" s="392" t="s">
        <v>48</v>
      </c>
      <c r="B10" s="392" t="s">
        <v>1396</v>
      </c>
      <c r="C10" s="392" t="s">
        <v>1395</v>
      </c>
      <c r="D10" s="392" t="s">
        <v>66</v>
      </c>
      <c r="E10" s="392" t="s">
        <v>1387</v>
      </c>
      <c r="F10" s="392" t="s">
        <v>1760</v>
      </c>
      <c r="G10" s="428" t="s">
        <v>2180</v>
      </c>
      <c r="H10" s="396">
        <v>0</v>
      </c>
      <c r="I10" s="392" t="s">
        <v>2067</v>
      </c>
      <c r="J10" s="392">
        <v>1</v>
      </c>
      <c r="K10" s="392">
        <v>1</v>
      </c>
      <c r="L10" s="392" t="s">
        <v>2027</v>
      </c>
      <c r="M10" s="392" t="s">
        <v>2194</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customHeight="1" x14ac:dyDescent="0.25">
      <c r="A11" s="392"/>
      <c r="B11" s="392"/>
      <c r="C11" s="392" t="s">
        <v>1393</v>
      </c>
      <c r="D11" s="392" t="s">
        <v>66</v>
      </c>
      <c r="E11" s="392" t="s">
        <v>1387</v>
      </c>
      <c r="F11" s="392" t="s">
        <v>1760</v>
      </c>
      <c r="G11" s="428" t="s">
        <v>2180</v>
      </c>
      <c r="H11" s="396">
        <v>0</v>
      </c>
      <c r="I11" s="392" t="s">
        <v>2067</v>
      </c>
      <c r="J11" s="392">
        <v>1</v>
      </c>
      <c r="K11" s="392">
        <v>1</v>
      </c>
      <c r="L11" s="392" t="s">
        <v>2027</v>
      </c>
      <c r="M11" s="392" t="s">
        <v>2195</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customHeight="1" x14ac:dyDescent="0.25">
      <c r="A12" s="392"/>
      <c r="B12" s="392"/>
      <c r="C12" s="392" t="s">
        <v>2183</v>
      </c>
      <c r="D12" s="392" t="s">
        <v>66</v>
      </c>
      <c r="E12" s="392" t="s">
        <v>1387</v>
      </c>
      <c r="F12" s="392" t="s">
        <v>1760</v>
      </c>
      <c r="G12" s="428" t="s">
        <v>2180</v>
      </c>
      <c r="H12" s="396">
        <v>0</v>
      </c>
      <c r="I12" s="392" t="s">
        <v>2067</v>
      </c>
      <c r="J12" s="392">
        <v>1</v>
      </c>
      <c r="K12" s="392">
        <v>30</v>
      </c>
      <c r="L12" s="392" t="s">
        <v>2027</v>
      </c>
      <c r="M12" s="392" t="s">
        <v>2196</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customHeight="1" x14ac:dyDescent="0.25">
      <c r="A13" s="392"/>
      <c r="B13" s="392"/>
      <c r="C13" s="392" t="s">
        <v>1384</v>
      </c>
      <c r="D13" s="392" t="s">
        <v>66</v>
      </c>
      <c r="E13" s="392" t="s">
        <v>1383</v>
      </c>
      <c r="F13" s="392"/>
      <c r="G13" s="428" t="s">
        <v>2180</v>
      </c>
      <c r="H13" s="396">
        <v>0</v>
      </c>
      <c r="I13" s="392" t="s">
        <v>2067</v>
      </c>
      <c r="J13" s="392">
        <v>1</v>
      </c>
      <c r="K13" s="392">
        <v>1</v>
      </c>
      <c r="L13" s="392" t="s">
        <v>2028</v>
      </c>
      <c r="M13" s="392" t="s">
        <v>2197</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customHeight="1" x14ac:dyDescent="0.25">
      <c r="A14" s="392"/>
      <c r="B14" s="392"/>
      <c r="C14" s="392" t="s">
        <v>2184</v>
      </c>
      <c r="D14" s="392" t="s">
        <v>66</v>
      </c>
      <c r="E14" s="392" t="s">
        <v>1383</v>
      </c>
      <c r="F14" s="392"/>
      <c r="G14" s="428" t="s">
        <v>2180</v>
      </c>
      <c r="H14" s="396">
        <v>0</v>
      </c>
      <c r="I14" s="392" t="s">
        <v>2067</v>
      </c>
      <c r="J14" s="392">
        <v>1</v>
      </c>
      <c r="K14" s="392">
        <v>31</v>
      </c>
      <c r="L14" s="392" t="s">
        <v>2028</v>
      </c>
      <c r="M14" s="392" t="s">
        <v>2198</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customHeight="1" x14ac:dyDescent="0.25">
      <c r="A15" s="392" t="s">
        <v>48</v>
      </c>
      <c r="B15" s="392" t="s">
        <v>1390</v>
      </c>
      <c r="C15" s="392" t="s">
        <v>1389</v>
      </c>
      <c r="D15" s="392" t="s">
        <v>66</v>
      </c>
      <c r="E15" s="392" t="s">
        <v>1387</v>
      </c>
      <c r="F15" s="392" t="s">
        <v>1760</v>
      </c>
      <c r="G15" s="428" t="s">
        <v>2180</v>
      </c>
      <c r="H15" s="396">
        <v>0</v>
      </c>
      <c r="I15" s="392" t="s">
        <v>2067</v>
      </c>
      <c r="J15" s="392">
        <v>1</v>
      </c>
      <c r="K15" s="392">
        <v>1</v>
      </c>
      <c r="L15" s="392" t="s">
        <v>2029</v>
      </c>
      <c r="M15" s="392" t="s">
        <v>2199</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customHeight="1" x14ac:dyDescent="0.25">
      <c r="A16" s="392"/>
      <c r="B16" s="392"/>
      <c r="C16" s="392" t="s">
        <v>1388</v>
      </c>
      <c r="D16" s="392" t="s">
        <v>66</v>
      </c>
      <c r="E16" s="392" t="s">
        <v>1387</v>
      </c>
      <c r="F16" s="392" t="s">
        <v>1760</v>
      </c>
      <c r="G16" s="428" t="s">
        <v>2180</v>
      </c>
      <c r="H16" s="396">
        <v>0</v>
      </c>
      <c r="I16" s="392" t="s">
        <v>2067</v>
      </c>
      <c r="J16" s="392">
        <v>1</v>
      </c>
      <c r="K16" s="392">
        <v>1</v>
      </c>
      <c r="L16" s="392" t="s">
        <v>2029</v>
      </c>
      <c r="M16" s="392" t="s">
        <v>2200</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customHeight="1" x14ac:dyDescent="0.25">
      <c r="A17" s="392"/>
      <c r="B17" s="392"/>
      <c r="C17" s="392" t="s">
        <v>2185</v>
      </c>
      <c r="D17" s="392" t="s">
        <v>66</v>
      </c>
      <c r="E17" s="392" t="s">
        <v>1387</v>
      </c>
      <c r="F17" s="392" t="s">
        <v>1760</v>
      </c>
      <c r="G17" s="428" t="s">
        <v>2180</v>
      </c>
      <c r="H17" s="396">
        <v>0</v>
      </c>
      <c r="I17" s="392" t="s">
        <v>2067</v>
      </c>
      <c r="J17" s="392">
        <v>1</v>
      </c>
      <c r="K17" s="392">
        <v>30</v>
      </c>
      <c r="L17" s="392" t="s">
        <v>2029</v>
      </c>
      <c r="M17" s="392" t="s">
        <v>2201</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customHeight="1" x14ac:dyDescent="0.25">
      <c r="A18" s="392"/>
      <c r="B18" s="392"/>
      <c r="C18" s="392" t="s">
        <v>1385</v>
      </c>
      <c r="D18" s="392" t="s">
        <v>66</v>
      </c>
      <c r="E18" s="392" t="s">
        <v>1383</v>
      </c>
      <c r="F18" s="392"/>
      <c r="G18" s="428" t="s">
        <v>2180</v>
      </c>
      <c r="H18" s="396">
        <v>0</v>
      </c>
      <c r="I18" s="392" t="s">
        <v>2067</v>
      </c>
      <c r="J18" s="392">
        <v>1</v>
      </c>
      <c r="K18" s="392">
        <v>1</v>
      </c>
      <c r="L18" s="392" t="s">
        <v>2030</v>
      </c>
      <c r="M18" s="392" t="s">
        <v>2202</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customHeight="1" x14ac:dyDescent="0.25">
      <c r="A19" s="392"/>
      <c r="B19" s="392"/>
      <c r="C19" s="392" t="s">
        <v>2186</v>
      </c>
      <c r="D19" s="392" t="s">
        <v>66</v>
      </c>
      <c r="E19" s="392" t="s">
        <v>1383</v>
      </c>
      <c r="F19" s="392"/>
      <c r="G19" s="428" t="s">
        <v>2180</v>
      </c>
      <c r="H19" s="396">
        <v>0</v>
      </c>
      <c r="I19" s="392" t="s">
        <v>2067</v>
      </c>
      <c r="J19" s="392">
        <v>1</v>
      </c>
      <c r="K19" s="392">
        <v>31</v>
      </c>
      <c r="L19" s="392" t="s">
        <v>2030</v>
      </c>
      <c r="M19" s="392" t="s">
        <v>2203</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customHeight="1" x14ac:dyDescent="0.25">
      <c r="A20" s="392" t="s">
        <v>1699</v>
      </c>
      <c r="B20" s="392" t="s">
        <v>63</v>
      </c>
      <c r="C20" s="392" t="s">
        <v>64</v>
      </c>
      <c r="D20" s="394" t="s">
        <v>66</v>
      </c>
      <c r="E20" s="392" t="s">
        <v>613</v>
      </c>
      <c r="F20" s="392"/>
      <c r="G20" s="392" t="s">
        <v>1257</v>
      </c>
      <c r="H20" s="393">
        <v>1</v>
      </c>
      <c r="I20" s="392" t="s">
        <v>2068</v>
      </c>
      <c r="J20" s="392">
        <v>1</v>
      </c>
      <c r="K20" s="392">
        <v>1</v>
      </c>
      <c r="L20" s="392" t="s">
        <v>1944</v>
      </c>
      <c r="M20" s="392" t="s">
        <v>2204</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customHeight="1" x14ac:dyDescent="0.25">
      <c r="A21" s="392"/>
      <c r="B21" s="392"/>
      <c r="C21" s="392" t="s">
        <v>67</v>
      </c>
      <c r="D21" s="394" t="s">
        <v>69</v>
      </c>
      <c r="E21" s="392" t="s">
        <v>613</v>
      </c>
      <c r="F21" s="392"/>
      <c r="G21" s="392" t="s">
        <v>1257</v>
      </c>
      <c r="H21" s="393">
        <v>1</v>
      </c>
      <c r="I21" s="392" t="s">
        <v>2068</v>
      </c>
      <c r="J21" s="392">
        <v>1</v>
      </c>
      <c r="K21" s="392">
        <v>1</v>
      </c>
      <c r="L21" s="392" t="s">
        <v>1944</v>
      </c>
      <c r="M21" s="392" t="s">
        <v>2205</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customHeight="1" x14ac:dyDescent="0.25">
      <c r="A22" s="392"/>
      <c r="B22" s="392"/>
      <c r="C22" s="392" t="s">
        <v>71</v>
      </c>
      <c r="D22" s="394" t="s">
        <v>66</v>
      </c>
      <c r="E22" s="392" t="s">
        <v>1444</v>
      </c>
      <c r="F22" s="392"/>
      <c r="G22" s="392" t="s">
        <v>1257</v>
      </c>
      <c r="H22" s="393">
        <v>0</v>
      </c>
      <c r="I22" s="392" t="s">
        <v>2068</v>
      </c>
      <c r="J22" s="392">
        <v>1</v>
      </c>
      <c r="K22" s="392">
        <v>1</v>
      </c>
      <c r="L22" s="392" t="s">
        <v>1944</v>
      </c>
      <c r="M22" s="392" t="s">
        <v>2206</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customHeight="1" x14ac:dyDescent="0.25">
      <c r="A23" s="392"/>
      <c r="B23" s="392"/>
      <c r="C23" s="392" t="s">
        <v>73</v>
      </c>
      <c r="D23" s="394" t="s">
        <v>66</v>
      </c>
      <c r="E23" s="392" t="s">
        <v>613</v>
      </c>
      <c r="F23" s="392"/>
      <c r="G23" s="392" t="s">
        <v>1257</v>
      </c>
      <c r="H23" s="393" t="s">
        <v>1883</v>
      </c>
      <c r="I23" s="392" t="s">
        <v>2068</v>
      </c>
      <c r="J23" s="392">
        <v>1</v>
      </c>
      <c r="K23" s="392">
        <v>1</v>
      </c>
      <c r="L23" s="392" t="s">
        <v>1944</v>
      </c>
      <c r="M23" s="392" t="s">
        <v>2207</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customHeight="1" x14ac:dyDescent="0.25">
      <c r="A24" s="392"/>
      <c r="B24" s="392"/>
      <c r="C24" s="392" t="s">
        <v>76</v>
      </c>
      <c r="D24" s="394" t="s">
        <v>87</v>
      </c>
      <c r="E24" s="392" t="s">
        <v>75</v>
      </c>
      <c r="F24" s="392" t="s">
        <v>1760</v>
      </c>
      <c r="G24" s="392" t="s">
        <v>1257</v>
      </c>
      <c r="H24" s="396">
        <v>0</v>
      </c>
      <c r="I24" s="392" t="s">
        <v>2068</v>
      </c>
      <c r="J24" s="392">
        <v>1</v>
      </c>
      <c r="K24" s="392">
        <v>1</v>
      </c>
      <c r="L24" s="392" t="s">
        <v>1944</v>
      </c>
      <c r="M24" s="392" t="s">
        <v>2208</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customHeight="1" x14ac:dyDescent="0.25">
      <c r="A25" s="392"/>
      <c r="B25" s="392"/>
      <c r="C25" s="392" t="s">
        <v>79</v>
      </c>
      <c r="D25" s="394" t="s">
        <v>87</v>
      </c>
      <c r="E25" s="392" t="s">
        <v>75</v>
      </c>
      <c r="F25" s="392" t="s">
        <v>1760</v>
      </c>
      <c r="G25" s="392" t="s">
        <v>1257</v>
      </c>
      <c r="H25" s="396">
        <v>0</v>
      </c>
      <c r="I25" s="392" t="s">
        <v>2068</v>
      </c>
      <c r="J25" s="392">
        <v>1</v>
      </c>
      <c r="K25" s="392">
        <v>1</v>
      </c>
      <c r="L25" s="392" t="s">
        <v>1944</v>
      </c>
      <c r="M25" s="392" t="s">
        <v>2209</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customHeight="1" x14ac:dyDescent="0.25">
      <c r="A26" s="392"/>
      <c r="B26" s="392"/>
      <c r="C26" s="392" t="s">
        <v>81</v>
      </c>
      <c r="D26" s="394" t="s">
        <v>66</v>
      </c>
      <c r="E26" s="392" t="s">
        <v>1445</v>
      </c>
      <c r="F26" s="392"/>
      <c r="G26" s="392" t="s">
        <v>1257</v>
      </c>
      <c r="H26" s="396" t="s">
        <v>1883</v>
      </c>
      <c r="I26" s="392" t="s">
        <v>2068</v>
      </c>
      <c r="J26" s="392">
        <v>1</v>
      </c>
      <c r="K26" s="392">
        <v>1</v>
      </c>
      <c r="L26" s="392" t="s">
        <v>1944</v>
      </c>
      <c r="M26" s="392" t="s">
        <v>2210</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customHeight="1" x14ac:dyDescent="0.25">
      <c r="A27" s="392"/>
      <c r="B27" s="392"/>
      <c r="C27" s="392" t="s">
        <v>83</v>
      </c>
      <c r="D27" s="394" t="s">
        <v>66</v>
      </c>
      <c r="E27" s="392" t="s">
        <v>1450</v>
      </c>
      <c r="F27" s="392" t="s">
        <v>1760</v>
      </c>
      <c r="G27" s="392" t="s">
        <v>1257</v>
      </c>
      <c r="H27" s="396" t="s">
        <v>1883</v>
      </c>
      <c r="I27" s="392" t="s">
        <v>2068</v>
      </c>
      <c r="J27" s="392">
        <v>1</v>
      </c>
      <c r="K27" s="392">
        <v>1</v>
      </c>
      <c r="L27" s="392" t="s">
        <v>1944</v>
      </c>
      <c r="M27" s="392" t="s">
        <v>2211</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customHeight="1" x14ac:dyDescent="0.25">
      <c r="A28" s="392"/>
      <c r="B28" s="392"/>
      <c r="C28" s="392" t="s">
        <v>85</v>
      </c>
      <c r="D28" s="394" t="s">
        <v>87</v>
      </c>
      <c r="E28" s="392" t="s">
        <v>613</v>
      </c>
      <c r="F28" s="392"/>
      <c r="G28" s="392" t="s">
        <v>1257</v>
      </c>
      <c r="H28" s="396" t="s">
        <v>1883</v>
      </c>
      <c r="I28" s="392" t="s">
        <v>2068</v>
      </c>
      <c r="J28" s="392">
        <v>1</v>
      </c>
      <c r="K28" s="392">
        <v>1</v>
      </c>
      <c r="L28" s="392" t="s">
        <v>1945</v>
      </c>
      <c r="M28" s="392" t="s">
        <v>2212</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customHeight="1" x14ac:dyDescent="0.25">
      <c r="A29" s="392"/>
      <c r="B29" s="392"/>
      <c r="C29" s="392" t="s">
        <v>811</v>
      </c>
      <c r="D29" s="394" t="s">
        <v>87</v>
      </c>
      <c r="E29" s="392" t="s">
        <v>809</v>
      </c>
      <c r="F29" s="392"/>
      <c r="G29" s="392" t="s">
        <v>1257</v>
      </c>
      <c r="H29" s="396" t="s">
        <v>1883</v>
      </c>
      <c r="I29" s="392" t="s">
        <v>2068</v>
      </c>
      <c r="J29" s="392">
        <v>1</v>
      </c>
      <c r="K29" s="392">
        <v>1</v>
      </c>
      <c r="L29" s="392" t="s">
        <v>1945</v>
      </c>
      <c r="M29" s="392" t="s">
        <v>2213</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customHeight="1" x14ac:dyDescent="0.25">
      <c r="A30" s="392"/>
      <c r="B30" s="392"/>
      <c r="C30" s="392" t="s">
        <v>89</v>
      </c>
      <c r="D30" s="394" t="s">
        <v>87</v>
      </c>
      <c r="E30" s="392" t="s">
        <v>647</v>
      </c>
      <c r="F30" s="392"/>
      <c r="G30" s="392" t="s">
        <v>1257</v>
      </c>
      <c r="H30" s="396" t="s">
        <v>1882</v>
      </c>
      <c r="I30" s="392" t="s">
        <v>2068</v>
      </c>
      <c r="J30" s="392">
        <v>1</v>
      </c>
      <c r="K30" s="392">
        <v>1</v>
      </c>
      <c r="L30" s="392" t="s">
        <v>1945</v>
      </c>
      <c r="M30" s="392" t="s">
        <v>2214</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customHeight="1" x14ac:dyDescent="0.25">
      <c r="A31" s="392"/>
      <c r="B31" s="392"/>
      <c r="C31" s="392" t="s">
        <v>92</v>
      </c>
      <c r="D31" s="394" t="s">
        <v>87</v>
      </c>
      <c r="E31" s="392" t="s">
        <v>91</v>
      </c>
      <c r="F31" s="392" t="s">
        <v>1760</v>
      </c>
      <c r="G31" s="392" t="s">
        <v>1257</v>
      </c>
      <c r="H31" s="396">
        <v>0</v>
      </c>
      <c r="I31" s="392" t="s">
        <v>2068</v>
      </c>
      <c r="J31" s="392">
        <v>1</v>
      </c>
      <c r="K31" s="392">
        <v>1</v>
      </c>
      <c r="L31" s="392" t="s">
        <v>1945</v>
      </c>
      <c r="M31" s="392" t="s">
        <v>2215</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customHeight="1" x14ac:dyDescent="0.25">
      <c r="A32" s="392"/>
      <c r="B32" s="392"/>
      <c r="C32" s="392" t="s">
        <v>2044</v>
      </c>
      <c r="D32" s="394" t="s">
        <v>87</v>
      </c>
      <c r="E32" s="392" t="s">
        <v>613</v>
      </c>
      <c r="F32" s="392" t="s">
        <v>1766</v>
      </c>
      <c r="G32" s="392" t="s">
        <v>1257</v>
      </c>
      <c r="H32" s="396">
        <v>0</v>
      </c>
      <c r="I32" s="392" t="s">
        <v>2068</v>
      </c>
      <c r="J32" s="392">
        <v>1</v>
      </c>
      <c r="K32" s="392">
        <v>1</v>
      </c>
      <c r="L32" s="392" t="s">
        <v>1945</v>
      </c>
      <c r="M32" s="392" t="s">
        <v>2215</v>
      </c>
      <c r="N32" s="392" t="s">
        <v>2187</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customHeight="1" x14ac:dyDescent="0.25">
      <c r="A33" s="392"/>
      <c r="B33" s="392"/>
      <c r="C33" s="392" t="s">
        <v>94</v>
      </c>
      <c r="D33" s="394" t="s">
        <v>87</v>
      </c>
      <c r="E33" s="392" t="s">
        <v>649</v>
      </c>
      <c r="F33" s="392" t="s">
        <v>1760</v>
      </c>
      <c r="G33" s="392" t="s">
        <v>1257</v>
      </c>
      <c r="H33" s="396">
        <v>0</v>
      </c>
      <c r="I33" s="392" t="s">
        <v>2068</v>
      </c>
      <c r="J33" s="392">
        <v>1</v>
      </c>
      <c r="K33" s="392">
        <v>1</v>
      </c>
      <c r="L33" s="392" t="s">
        <v>1945</v>
      </c>
      <c r="M33" s="392" t="s">
        <v>2216</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customHeight="1" x14ac:dyDescent="0.25">
      <c r="A34" s="392"/>
      <c r="B34" s="392"/>
      <c r="C34" s="392" t="s">
        <v>96</v>
      </c>
      <c r="D34" s="394" t="s">
        <v>87</v>
      </c>
      <c r="E34" s="392" t="s">
        <v>172</v>
      </c>
      <c r="F34" s="392" t="s">
        <v>1760</v>
      </c>
      <c r="G34" s="392" t="s">
        <v>1257</v>
      </c>
      <c r="H34" s="396">
        <v>0</v>
      </c>
      <c r="I34" s="392" t="s">
        <v>2068</v>
      </c>
      <c r="J34" s="392">
        <v>1</v>
      </c>
      <c r="K34" s="392">
        <v>1</v>
      </c>
      <c r="L34" s="392" t="s">
        <v>1945</v>
      </c>
      <c r="M34" s="392" t="s">
        <v>2217</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customHeight="1" x14ac:dyDescent="0.25">
      <c r="A35" s="392"/>
      <c r="B35" s="392"/>
      <c r="C35" s="392" t="s">
        <v>98</v>
      </c>
      <c r="D35" s="394" t="s">
        <v>87</v>
      </c>
      <c r="E35" s="392" t="s">
        <v>613</v>
      </c>
      <c r="F35" s="392"/>
      <c r="G35" s="392" t="s">
        <v>1257</v>
      </c>
      <c r="H35" s="396" t="s">
        <v>2014</v>
      </c>
      <c r="I35" s="392" t="s">
        <v>2068</v>
      </c>
      <c r="J35" s="392">
        <v>1</v>
      </c>
      <c r="K35" s="392">
        <v>1</v>
      </c>
      <c r="L35" s="392" t="s">
        <v>1945</v>
      </c>
      <c r="M35" s="392" t="s">
        <v>2218</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customHeight="1" x14ac:dyDescent="0.25">
      <c r="A36" s="392"/>
      <c r="B36" s="392"/>
      <c r="C36" s="392" t="s">
        <v>101</v>
      </c>
      <c r="D36" s="394" t="s">
        <v>66</v>
      </c>
      <c r="E36" s="392" t="s">
        <v>1491</v>
      </c>
      <c r="F36" s="392"/>
      <c r="G36" s="392" t="s">
        <v>2151</v>
      </c>
      <c r="H36" s="396" t="s">
        <v>1883</v>
      </c>
      <c r="I36" s="392" t="s">
        <v>2068</v>
      </c>
      <c r="J36" s="392">
        <v>1</v>
      </c>
      <c r="K36" s="392">
        <v>1</v>
      </c>
      <c r="L36" s="392" t="s">
        <v>1945</v>
      </c>
      <c r="M36" s="392" t="s">
        <v>2219</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customHeight="1" x14ac:dyDescent="0.25">
      <c r="A37" s="392"/>
      <c r="B37" s="392"/>
      <c r="C37" s="392" t="s">
        <v>103</v>
      </c>
      <c r="D37" s="394" t="s">
        <v>87</v>
      </c>
      <c r="E37" s="392" t="s">
        <v>613</v>
      </c>
      <c r="F37" s="392"/>
      <c r="G37" s="392" t="s">
        <v>2151</v>
      </c>
      <c r="H37" s="396" t="s">
        <v>1882</v>
      </c>
      <c r="I37" s="392" t="s">
        <v>2068</v>
      </c>
      <c r="J37" s="392">
        <v>1</v>
      </c>
      <c r="K37" s="392">
        <v>1</v>
      </c>
      <c r="L37" s="392" t="s">
        <v>1946</v>
      </c>
      <c r="M37" s="392" t="s">
        <v>2220</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customHeight="1" x14ac:dyDescent="0.25">
      <c r="A38" s="392"/>
      <c r="B38" s="392"/>
      <c r="C38" s="392" t="s">
        <v>105</v>
      </c>
      <c r="D38" s="394" t="s">
        <v>87</v>
      </c>
      <c r="E38" s="392" t="s">
        <v>613</v>
      </c>
      <c r="F38" s="392"/>
      <c r="G38" s="392" t="s">
        <v>2151</v>
      </c>
      <c r="H38" s="396" t="s">
        <v>1882</v>
      </c>
      <c r="I38" s="392" t="s">
        <v>2068</v>
      </c>
      <c r="J38" s="392">
        <v>1</v>
      </c>
      <c r="K38" s="392">
        <v>1</v>
      </c>
      <c r="L38" s="392" t="s">
        <v>1946</v>
      </c>
      <c r="M38" s="392" t="s">
        <v>2221</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customHeight="1" x14ac:dyDescent="0.25">
      <c r="A39" s="392"/>
      <c r="B39" s="392"/>
      <c r="C39" s="392" t="s">
        <v>107</v>
      </c>
      <c r="D39" s="394" t="s">
        <v>66</v>
      </c>
      <c r="E39" s="392" t="s">
        <v>1491</v>
      </c>
      <c r="F39" s="392"/>
      <c r="G39" s="392" t="s">
        <v>2151</v>
      </c>
      <c r="H39" s="396" t="s">
        <v>1872</v>
      </c>
      <c r="I39" s="392" t="s">
        <v>2068</v>
      </c>
      <c r="J39" s="392">
        <v>1</v>
      </c>
      <c r="K39" s="392">
        <v>5</v>
      </c>
      <c r="L39" s="392" t="s">
        <v>1946</v>
      </c>
      <c r="M39" s="392" t="s">
        <v>2222</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customHeight="1" x14ac:dyDescent="0.25">
      <c r="A40" s="392"/>
      <c r="B40" s="392"/>
      <c r="C40" s="392" t="s">
        <v>109</v>
      </c>
      <c r="D40" s="394" t="s">
        <v>1755</v>
      </c>
      <c r="E40" s="392" t="s">
        <v>1531</v>
      </c>
      <c r="F40" s="402" t="s">
        <v>1861</v>
      </c>
      <c r="G40" s="398" t="s">
        <v>2151</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customHeight="1" x14ac:dyDescent="0.25">
      <c r="A41" s="392"/>
      <c r="B41" s="392"/>
      <c r="C41" s="392" t="s">
        <v>111</v>
      </c>
      <c r="D41" s="394" t="s">
        <v>1755</v>
      </c>
      <c r="E41" s="392" t="s">
        <v>1531</v>
      </c>
      <c r="F41" s="402" t="s">
        <v>1861</v>
      </c>
      <c r="G41" s="398" t="s">
        <v>2151</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customHeight="1" x14ac:dyDescent="0.25">
      <c r="A42" s="392"/>
      <c r="B42" s="392"/>
      <c r="C42" s="392" t="s">
        <v>113</v>
      </c>
      <c r="D42" s="394" t="s">
        <v>1755</v>
      </c>
      <c r="E42" s="392" t="s">
        <v>1531</v>
      </c>
      <c r="F42" s="402" t="s">
        <v>1861</v>
      </c>
      <c r="G42" s="398" t="s">
        <v>2151</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customHeight="1" x14ac:dyDescent="0.25">
      <c r="A43" s="392"/>
      <c r="B43" s="392"/>
      <c r="C43" s="392" t="s">
        <v>115</v>
      </c>
      <c r="D43" s="394" t="s">
        <v>1755</v>
      </c>
      <c r="E43" s="392" t="s">
        <v>1531</v>
      </c>
      <c r="F43" s="402" t="s">
        <v>1861</v>
      </c>
      <c r="G43" s="398" t="s">
        <v>2151</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customHeight="1" x14ac:dyDescent="0.25">
      <c r="A44" s="392"/>
      <c r="B44" s="392"/>
      <c r="C44" s="392" t="s">
        <v>117</v>
      </c>
      <c r="D44" s="394" t="s">
        <v>1755</v>
      </c>
      <c r="E44" s="392" t="s">
        <v>1531</v>
      </c>
      <c r="F44" s="402" t="s">
        <v>1861</v>
      </c>
      <c r="G44" s="398" t="s">
        <v>2151</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customHeight="1" x14ac:dyDescent="0.25">
      <c r="A45" s="392"/>
      <c r="B45" s="392"/>
      <c r="C45" s="392" t="s">
        <v>120</v>
      </c>
      <c r="D45" s="394" t="s">
        <v>87</v>
      </c>
      <c r="E45" s="392" t="s">
        <v>119</v>
      </c>
      <c r="F45" s="392" t="s">
        <v>1759</v>
      </c>
      <c r="G45" s="392" t="s">
        <v>2151</v>
      </c>
      <c r="H45" s="396">
        <v>0</v>
      </c>
      <c r="I45" s="392" t="s">
        <v>2068</v>
      </c>
      <c r="J45" s="392">
        <v>1</v>
      </c>
      <c r="K45" s="392">
        <v>1</v>
      </c>
      <c r="L45" s="392" t="s">
        <v>1946</v>
      </c>
      <c r="M45" s="392" t="s">
        <v>2223</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customHeight="1" x14ac:dyDescent="0.25">
      <c r="A46" s="392"/>
      <c r="B46" s="392"/>
      <c r="C46" s="392" t="s">
        <v>123</v>
      </c>
      <c r="D46" s="394" t="s">
        <v>87</v>
      </c>
      <c r="E46" s="392" t="s">
        <v>122</v>
      </c>
      <c r="F46" s="392" t="s">
        <v>1759</v>
      </c>
      <c r="G46" s="392" t="s">
        <v>2153</v>
      </c>
      <c r="H46" s="396">
        <v>0</v>
      </c>
      <c r="I46" s="392" t="s">
        <v>2068</v>
      </c>
      <c r="J46" s="392">
        <v>1</v>
      </c>
      <c r="K46" s="392">
        <v>1</v>
      </c>
      <c r="L46" s="392" t="s">
        <v>1947</v>
      </c>
      <c r="M46" s="392" t="s">
        <v>2224</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customHeight="1" x14ac:dyDescent="0.25">
      <c r="A47" s="392"/>
      <c r="B47" s="392"/>
      <c r="C47" s="392" t="s">
        <v>126</v>
      </c>
      <c r="D47" s="394" t="s">
        <v>128</v>
      </c>
      <c r="E47" s="392" t="s">
        <v>125</v>
      </c>
      <c r="F47" s="392" t="s">
        <v>1760</v>
      </c>
      <c r="G47" s="392" t="s">
        <v>2153</v>
      </c>
      <c r="H47" s="396">
        <v>0</v>
      </c>
      <c r="I47" s="392" t="s">
        <v>2068</v>
      </c>
      <c r="J47" s="392">
        <v>1</v>
      </c>
      <c r="K47" s="392">
        <v>1</v>
      </c>
      <c r="L47" s="392" t="s">
        <v>1947</v>
      </c>
      <c r="M47" s="392" t="s">
        <v>2225</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customHeight="1" x14ac:dyDescent="0.25">
      <c r="A48" s="392"/>
      <c r="B48" s="392"/>
      <c r="C48" s="392" t="s">
        <v>129</v>
      </c>
      <c r="D48" s="394" t="s">
        <v>66</v>
      </c>
      <c r="E48" s="392" t="s">
        <v>1491</v>
      </c>
      <c r="F48" s="392"/>
      <c r="G48" s="392" t="s">
        <v>2153</v>
      </c>
      <c r="H48" s="396" t="s">
        <v>1875</v>
      </c>
      <c r="I48" s="392" t="s">
        <v>2068</v>
      </c>
      <c r="J48" s="392">
        <v>1</v>
      </c>
      <c r="K48" s="392">
        <v>3</v>
      </c>
      <c r="L48" s="392" t="s">
        <v>1947</v>
      </c>
      <c r="M48" s="392" t="s">
        <v>2226</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customHeight="1" x14ac:dyDescent="0.25">
      <c r="A49" s="392"/>
      <c r="B49" s="392"/>
      <c r="C49" s="392" t="s">
        <v>131</v>
      </c>
      <c r="D49" s="394" t="s">
        <v>1810</v>
      </c>
      <c r="E49" s="392" t="s">
        <v>1531</v>
      </c>
      <c r="F49" s="402" t="s">
        <v>1861</v>
      </c>
      <c r="G49" s="398" t="s">
        <v>2153</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customHeight="1" x14ac:dyDescent="0.25">
      <c r="A50" s="392"/>
      <c r="B50" s="392"/>
      <c r="C50" s="392" t="s">
        <v>1266</v>
      </c>
      <c r="D50" s="394" t="s">
        <v>1810</v>
      </c>
      <c r="E50" s="392" t="s">
        <v>2129</v>
      </c>
      <c r="F50" s="402" t="s">
        <v>1861</v>
      </c>
      <c r="G50" s="398" t="s">
        <v>2153</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customHeight="1" x14ac:dyDescent="0.25">
      <c r="A51" s="392"/>
      <c r="B51" s="392"/>
      <c r="C51" s="392" t="s">
        <v>376</v>
      </c>
      <c r="D51" s="394" t="s">
        <v>1810</v>
      </c>
      <c r="E51" s="392" t="s">
        <v>1532</v>
      </c>
      <c r="F51" s="402" t="s">
        <v>1861</v>
      </c>
      <c r="G51" s="398" t="s">
        <v>2153</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customHeight="1" x14ac:dyDescent="0.25">
      <c r="A52" s="392"/>
      <c r="B52" s="392"/>
      <c r="C52" s="392" t="s">
        <v>134</v>
      </c>
      <c r="D52" s="394" t="s">
        <v>87</v>
      </c>
      <c r="E52" s="392" t="s">
        <v>133</v>
      </c>
      <c r="F52" s="392" t="s">
        <v>1759</v>
      </c>
      <c r="G52" s="392" t="s">
        <v>2153</v>
      </c>
      <c r="H52" s="396" t="s">
        <v>1883</v>
      </c>
      <c r="I52" s="392" t="s">
        <v>2068</v>
      </c>
      <c r="J52" s="392">
        <v>1</v>
      </c>
      <c r="K52" s="392">
        <v>1</v>
      </c>
      <c r="L52" s="392" t="s">
        <v>1947</v>
      </c>
      <c r="M52" s="392" t="s">
        <v>2227</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customHeight="1" x14ac:dyDescent="0.25">
      <c r="A53" s="392"/>
      <c r="B53" s="392"/>
      <c r="C53" s="392" t="s">
        <v>136</v>
      </c>
      <c r="D53" s="394" t="s">
        <v>128</v>
      </c>
      <c r="E53" s="392" t="s">
        <v>125</v>
      </c>
      <c r="F53" s="392" t="s">
        <v>1861</v>
      </c>
      <c r="G53" s="392" t="s">
        <v>2153</v>
      </c>
      <c r="H53" s="396" t="s">
        <v>1883</v>
      </c>
      <c r="I53" s="392" t="s">
        <v>2068</v>
      </c>
      <c r="J53" s="392">
        <v>1</v>
      </c>
      <c r="K53" s="392">
        <v>1</v>
      </c>
      <c r="L53" s="392" t="s">
        <v>1947</v>
      </c>
      <c r="M53" s="392" t="s">
        <v>2228</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customHeight="1" x14ac:dyDescent="0.25">
      <c r="A54" s="392"/>
      <c r="B54" s="392"/>
      <c r="C54" s="392" t="s">
        <v>138</v>
      </c>
      <c r="D54" s="394" t="s">
        <v>140</v>
      </c>
      <c r="E54" s="392" t="s">
        <v>613</v>
      </c>
      <c r="F54" s="392"/>
      <c r="G54" s="392" t="s">
        <v>2153</v>
      </c>
      <c r="H54" s="396" t="s">
        <v>1883</v>
      </c>
      <c r="I54" s="392" t="s">
        <v>2068</v>
      </c>
      <c r="J54" s="392">
        <v>1</v>
      </c>
      <c r="K54" s="392">
        <v>1</v>
      </c>
      <c r="L54" s="392" t="s">
        <v>1947</v>
      </c>
      <c r="M54" s="392" t="s">
        <v>2229</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customHeight="1" x14ac:dyDescent="0.25">
      <c r="A55" s="392" t="s">
        <v>1702</v>
      </c>
      <c r="B55" s="392" t="s">
        <v>141</v>
      </c>
      <c r="C55" s="392" t="s">
        <v>142</v>
      </c>
      <c r="D55" s="394" t="s">
        <v>87</v>
      </c>
      <c r="E55" s="392" t="s">
        <v>640</v>
      </c>
      <c r="F55" s="392"/>
      <c r="G55" s="392" t="s">
        <v>2151</v>
      </c>
      <c r="H55" s="396" t="s">
        <v>1882</v>
      </c>
      <c r="I55" s="392" t="s">
        <v>2068</v>
      </c>
      <c r="J55" s="392">
        <v>1</v>
      </c>
      <c r="K55" s="392">
        <v>1</v>
      </c>
      <c r="L55" s="392" t="s">
        <v>1948</v>
      </c>
      <c r="M55" s="392" t="s">
        <v>2230</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customHeight="1" x14ac:dyDescent="0.25">
      <c r="A56" s="392"/>
      <c r="B56" s="392"/>
      <c r="C56" s="392" t="s">
        <v>145</v>
      </c>
      <c r="D56" s="394" t="s">
        <v>87</v>
      </c>
      <c r="E56" s="392" t="s">
        <v>144</v>
      </c>
      <c r="F56" s="392"/>
      <c r="G56" s="392" t="s">
        <v>2151</v>
      </c>
      <c r="H56" s="396" t="s">
        <v>1883</v>
      </c>
      <c r="I56" s="392" t="s">
        <v>2068</v>
      </c>
      <c r="J56" s="392">
        <v>1</v>
      </c>
      <c r="K56" s="392">
        <v>1</v>
      </c>
      <c r="L56" s="392" t="s">
        <v>1948</v>
      </c>
      <c r="M56" s="392" t="s">
        <v>2231</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customHeight="1" x14ac:dyDescent="0.25">
      <c r="A57" s="392"/>
      <c r="B57" s="392"/>
      <c r="C57" s="392" t="s">
        <v>148</v>
      </c>
      <c r="D57" s="394" t="s">
        <v>87</v>
      </c>
      <c r="E57" s="392" t="s">
        <v>147</v>
      </c>
      <c r="F57" s="392"/>
      <c r="G57" s="392" t="s">
        <v>2151</v>
      </c>
      <c r="H57" s="396" t="s">
        <v>1883</v>
      </c>
      <c r="I57" s="392" t="s">
        <v>2068</v>
      </c>
      <c r="J57" s="392">
        <v>1</v>
      </c>
      <c r="K57" s="392">
        <v>1</v>
      </c>
      <c r="L57" s="392" t="s">
        <v>1948</v>
      </c>
      <c r="M57" s="392" t="s">
        <v>2232</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customHeight="1" x14ac:dyDescent="0.25">
      <c r="A58" s="392"/>
      <c r="B58" s="392"/>
      <c r="C58" s="392" t="s">
        <v>150</v>
      </c>
      <c r="D58" s="394" t="s">
        <v>152</v>
      </c>
      <c r="E58" s="392" t="s">
        <v>1180</v>
      </c>
      <c r="F58" s="392" t="s">
        <v>1760</v>
      </c>
      <c r="G58" s="392" t="s">
        <v>2151</v>
      </c>
      <c r="H58" s="396">
        <v>0</v>
      </c>
      <c r="I58" s="392" t="s">
        <v>2068</v>
      </c>
      <c r="J58" s="392">
        <v>1</v>
      </c>
      <c r="K58" s="392">
        <v>1</v>
      </c>
      <c r="L58" s="392" t="s">
        <v>1948</v>
      </c>
      <c r="M58" s="392" t="s">
        <v>2233</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customHeight="1" x14ac:dyDescent="0.25">
      <c r="A59" s="392"/>
      <c r="B59" s="392"/>
      <c r="C59" s="392" t="s">
        <v>153</v>
      </c>
      <c r="D59" s="394" t="s">
        <v>87</v>
      </c>
      <c r="E59" s="392" t="s">
        <v>643</v>
      </c>
      <c r="F59" s="392" t="s">
        <v>1760</v>
      </c>
      <c r="G59" s="392" t="s">
        <v>2151</v>
      </c>
      <c r="H59" s="396">
        <v>0</v>
      </c>
      <c r="I59" s="392" t="s">
        <v>2068</v>
      </c>
      <c r="J59" s="392">
        <v>1</v>
      </c>
      <c r="K59" s="392">
        <v>1</v>
      </c>
      <c r="L59" s="392" t="s">
        <v>1948</v>
      </c>
      <c r="M59" s="392" t="s">
        <v>2234</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customHeight="1" x14ac:dyDescent="0.25">
      <c r="A60" s="392"/>
      <c r="B60" s="392"/>
      <c r="C60" s="392" t="s">
        <v>155</v>
      </c>
      <c r="D60" s="394" t="s">
        <v>87</v>
      </c>
      <c r="E60" s="392" t="s">
        <v>636</v>
      </c>
      <c r="F60" s="392" t="s">
        <v>1759</v>
      </c>
      <c r="G60" s="392" t="s">
        <v>2151</v>
      </c>
      <c r="H60" s="396">
        <v>0</v>
      </c>
      <c r="I60" s="392" t="s">
        <v>2068</v>
      </c>
      <c r="J60" s="392">
        <v>1</v>
      </c>
      <c r="K60" s="392">
        <v>1</v>
      </c>
      <c r="L60" s="392" t="s">
        <v>1948</v>
      </c>
      <c r="M60" s="392" t="s">
        <v>2235</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customHeight="1" x14ac:dyDescent="0.25">
      <c r="A61" s="392"/>
      <c r="B61" s="392"/>
      <c r="C61" s="392" t="s">
        <v>2078</v>
      </c>
      <c r="D61" s="394" t="s">
        <v>128</v>
      </c>
      <c r="E61" s="394" t="s">
        <v>613</v>
      </c>
      <c r="F61" s="392" t="s">
        <v>2101</v>
      </c>
      <c r="G61" s="392" t="s">
        <v>2151</v>
      </c>
      <c r="H61" s="393" t="s">
        <v>1882</v>
      </c>
      <c r="I61" s="392" t="s">
        <v>2068</v>
      </c>
      <c r="J61" s="392">
        <v>1</v>
      </c>
      <c r="K61" s="392">
        <v>1</v>
      </c>
      <c r="L61" s="392" t="s">
        <v>1948</v>
      </c>
      <c r="M61" s="392" t="s">
        <v>2233</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customHeight="1" x14ac:dyDescent="0.25">
      <c r="A62" s="392"/>
      <c r="B62" s="392"/>
      <c r="C62" s="392" t="s">
        <v>2079</v>
      </c>
      <c r="D62" s="394" t="s">
        <v>128</v>
      </c>
      <c r="E62" s="394" t="s">
        <v>613</v>
      </c>
      <c r="F62" s="392" t="s">
        <v>2101</v>
      </c>
      <c r="G62" s="392" t="s">
        <v>2151</v>
      </c>
      <c r="H62" s="393" t="s">
        <v>1882</v>
      </c>
      <c r="I62" s="392" t="s">
        <v>2068</v>
      </c>
      <c r="J62" s="392">
        <v>1</v>
      </c>
      <c r="K62" s="392">
        <v>1</v>
      </c>
      <c r="L62" s="392" t="s">
        <v>1948</v>
      </c>
      <c r="M62" s="392" t="s">
        <v>2234</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customHeight="1" x14ac:dyDescent="0.25">
      <c r="A63" s="392"/>
      <c r="B63" s="392"/>
      <c r="C63" s="392" t="s">
        <v>2080</v>
      </c>
      <c r="D63" s="394" t="s">
        <v>128</v>
      </c>
      <c r="E63" s="394" t="s">
        <v>613</v>
      </c>
      <c r="F63" s="392" t="s">
        <v>2101</v>
      </c>
      <c r="G63" s="392" t="s">
        <v>2151</v>
      </c>
      <c r="H63" s="393" t="s">
        <v>1882</v>
      </c>
      <c r="I63" s="392" t="s">
        <v>2068</v>
      </c>
      <c r="J63" s="392">
        <v>1</v>
      </c>
      <c r="K63" s="392">
        <v>1</v>
      </c>
      <c r="L63" s="392" t="s">
        <v>1948</v>
      </c>
      <c r="M63" s="392" t="s">
        <v>2235</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customHeight="1" x14ac:dyDescent="0.25">
      <c r="A64" s="392"/>
      <c r="B64" s="392"/>
      <c r="C64" s="392" t="s">
        <v>157</v>
      </c>
      <c r="D64" s="394" t="s">
        <v>87</v>
      </c>
      <c r="E64" s="392" t="s">
        <v>157</v>
      </c>
      <c r="F64" s="392"/>
      <c r="G64" s="392" t="s">
        <v>2151</v>
      </c>
      <c r="H64" s="396" t="s">
        <v>1883</v>
      </c>
      <c r="I64" s="392" t="s">
        <v>2068</v>
      </c>
      <c r="J64" s="392">
        <v>1</v>
      </c>
      <c r="K64" s="392">
        <v>1</v>
      </c>
      <c r="L64" s="392" t="s">
        <v>1948</v>
      </c>
      <c r="M64" s="392" t="s">
        <v>2236</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customHeight="1" x14ac:dyDescent="0.25">
      <c r="A65" s="392"/>
      <c r="B65" s="392"/>
      <c r="C65" s="392" t="s">
        <v>159</v>
      </c>
      <c r="D65" s="394" t="s">
        <v>87</v>
      </c>
      <c r="E65" s="392" t="s">
        <v>645</v>
      </c>
      <c r="F65" s="392"/>
      <c r="G65" s="392" t="s">
        <v>2151</v>
      </c>
      <c r="H65" s="396">
        <v>1</v>
      </c>
      <c r="I65" s="392" t="s">
        <v>2068</v>
      </c>
      <c r="J65" s="392">
        <v>1</v>
      </c>
      <c r="K65" s="392">
        <v>1</v>
      </c>
      <c r="L65" s="392" t="s">
        <v>1948</v>
      </c>
      <c r="M65" s="392" t="s">
        <v>2237</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customHeight="1" x14ac:dyDescent="0.25">
      <c r="A66" s="392"/>
      <c r="B66" s="392"/>
      <c r="C66" s="392" t="s">
        <v>161</v>
      </c>
      <c r="D66" s="394" t="s">
        <v>87</v>
      </c>
      <c r="E66" s="392" t="s">
        <v>641</v>
      </c>
      <c r="F66" s="392" t="s">
        <v>1759</v>
      </c>
      <c r="G66" s="392" t="s">
        <v>2151</v>
      </c>
      <c r="H66" s="396" t="s">
        <v>1883</v>
      </c>
      <c r="I66" s="392" t="s">
        <v>2068</v>
      </c>
      <c r="J66" s="392">
        <v>1</v>
      </c>
      <c r="K66" s="392">
        <v>1</v>
      </c>
      <c r="L66" s="392" t="s">
        <v>1949</v>
      </c>
      <c r="M66" s="392" t="s">
        <v>2238</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customHeight="1" x14ac:dyDescent="0.25">
      <c r="A67" s="392"/>
      <c r="B67" s="392"/>
      <c r="C67" s="392" t="s">
        <v>163</v>
      </c>
      <c r="D67" s="394" t="s">
        <v>128</v>
      </c>
      <c r="E67" s="392" t="s">
        <v>163</v>
      </c>
      <c r="F67" s="392"/>
      <c r="G67" s="392" t="s">
        <v>2151</v>
      </c>
      <c r="H67" s="396" t="s">
        <v>2015</v>
      </c>
      <c r="I67" s="392" t="s">
        <v>2068</v>
      </c>
      <c r="J67" s="392">
        <v>1</v>
      </c>
      <c r="K67" s="392">
        <v>3</v>
      </c>
      <c r="L67" s="392" t="s">
        <v>1949</v>
      </c>
      <c r="M67" s="392" t="s">
        <v>2239</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customHeight="1" x14ac:dyDescent="0.25">
      <c r="A68" s="392"/>
      <c r="B68" s="392"/>
      <c r="C68" s="392" t="s">
        <v>165</v>
      </c>
      <c r="D68" s="394" t="s">
        <v>87</v>
      </c>
      <c r="E68" s="392" t="s">
        <v>642</v>
      </c>
      <c r="F68" s="392" t="s">
        <v>1759</v>
      </c>
      <c r="G68" s="392" t="s">
        <v>2151</v>
      </c>
      <c r="H68" s="396">
        <v>0</v>
      </c>
      <c r="I68" s="392" t="s">
        <v>2068</v>
      </c>
      <c r="J68" s="392">
        <v>1</v>
      </c>
      <c r="K68" s="392">
        <v>1</v>
      </c>
      <c r="L68" s="392" t="s">
        <v>1949</v>
      </c>
      <c r="M68" s="392" t="s">
        <v>2240</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customHeight="1" x14ac:dyDescent="0.25">
      <c r="A69" s="392"/>
      <c r="B69" s="392"/>
      <c r="C69" s="392" t="s">
        <v>167</v>
      </c>
      <c r="D69" s="394" t="s">
        <v>128</v>
      </c>
      <c r="E69" s="392" t="s">
        <v>651</v>
      </c>
      <c r="F69" s="392" t="s">
        <v>1761</v>
      </c>
      <c r="G69" s="392" t="s">
        <v>2151</v>
      </c>
      <c r="H69" s="396">
        <v>0</v>
      </c>
      <c r="I69" s="392" t="s">
        <v>2068</v>
      </c>
      <c r="J69" s="392">
        <v>1</v>
      </c>
      <c r="K69" s="392">
        <v>1</v>
      </c>
      <c r="L69" s="392" t="s">
        <v>1949</v>
      </c>
      <c r="M69" s="392" t="s">
        <v>2241</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customHeight="1" x14ac:dyDescent="0.25">
      <c r="A70" s="392"/>
      <c r="B70" s="392"/>
      <c r="C70" s="392" t="s">
        <v>169</v>
      </c>
      <c r="D70" s="394" t="s">
        <v>87</v>
      </c>
      <c r="E70" s="392" t="s">
        <v>639</v>
      </c>
      <c r="F70" s="392" t="s">
        <v>1759</v>
      </c>
      <c r="G70" s="392" t="s">
        <v>2151</v>
      </c>
      <c r="H70" s="396">
        <v>0</v>
      </c>
      <c r="I70" s="392" t="s">
        <v>2068</v>
      </c>
      <c r="J70" s="392">
        <v>1</v>
      </c>
      <c r="K70" s="392">
        <v>1</v>
      </c>
      <c r="L70" s="392" t="s">
        <v>1949</v>
      </c>
      <c r="M70" s="392" t="s">
        <v>2242</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customHeight="1" x14ac:dyDescent="0.25">
      <c r="A71" s="392"/>
      <c r="B71" s="392"/>
      <c r="C71" s="392" t="s">
        <v>673</v>
      </c>
      <c r="D71" s="394" t="s">
        <v>128</v>
      </c>
      <c r="E71" s="392" t="s">
        <v>637</v>
      </c>
      <c r="F71" s="392" t="s">
        <v>1761</v>
      </c>
      <c r="G71" s="392" t="s">
        <v>2151</v>
      </c>
      <c r="H71" s="396">
        <v>0</v>
      </c>
      <c r="I71" s="392" t="s">
        <v>2068</v>
      </c>
      <c r="J71" s="392">
        <v>1</v>
      </c>
      <c r="K71" s="392">
        <v>1</v>
      </c>
      <c r="L71" s="392" t="s">
        <v>1949</v>
      </c>
      <c r="M71" s="392" t="s">
        <v>2243</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customHeight="1" x14ac:dyDescent="0.25">
      <c r="A72" s="392"/>
      <c r="B72" s="392"/>
      <c r="C72" s="392" t="s">
        <v>173</v>
      </c>
      <c r="D72" s="394" t="s">
        <v>175</v>
      </c>
      <c r="E72" s="392" t="s">
        <v>172</v>
      </c>
      <c r="F72" s="392"/>
      <c r="G72" s="392" t="s">
        <v>2151</v>
      </c>
      <c r="H72" s="396">
        <v>1</v>
      </c>
      <c r="I72" s="392" t="s">
        <v>2068</v>
      </c>
      <c r="J72" s="392">
        <v>1</v>
      </c>
      <c r="K72" s="392">
        <v>1</v>
      </c>
      <c r="L72" s="392" t="s">
        <v>1950</v>
      </c>
      <c r="M72" s="392" t="s">
        <v>2244</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customHeight="1" x14ac:dyDescent="0.25">
      <c r="A73" s="392"/>
      <c r="B73" s="392"/>
      <c r="C73" s="392" t="s">
        <v>176</v>
      </c>
      <c r="D73" s="394" t="s">
        <v>175</v>
      </c>
      <c r="E73" s="392" t="s">
        <v>172</v>
      </c>
      <c r="F73" s="392"/>
      <c r="G73" s="392" t="s">
        <v>2151</v>
      </c>
      <c r="H73" s="396" t="s">
        <v>1883</v>
      </c>
      <c r="I73" s="392" t="s">
        <v>2068</v>
      </c>
      <c r="J73" s="392">
        <v>1</v>
      </c>
      <c r="K73" s="392">
        <v>1</v>
      </c>
      <c r="L73" s="392" t="s">
        <v>1950</v>
      </c>
      <c r="M73" s="392" t="s">
        <v>2245</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customHeight="1" x14ac:dyDescent="0.25">
      <c r="A74" s="392"/>
      <c r="B74" s="392"/>
      <c r="C74" s="392" t="s">
        <v>178</v>
      </c>
      <c r="D74" s="394" t="s">
        <v>175</v>
      </c>
      <c r="E74" s="392" t="s">
        <v>172</v>
      </c>
      <c r="F74" s="392"/>
      <c r="G74" s="392" t="s">
        <v>2151</v>
      </c>
      <c r="H74" s="396" t="s">
        <v>1883</v>
      </c>
      <c r="I74" s="392" t="s">
        <v>2068</v>
      </c>
      <c r="J74" s="392">
        <v>1</v>
      </c>
      <c r="K74" s="392">
        <v>1</v>
      </c>
      <c r="L74" s="392" t="s">
        <v>1950</v>
      </c>
      <c r="M74" s="392" t="s">
        <v>2246</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customHeight="1" x14ac:dyDescent="0.25">
      <c r="A75" s="392"/>
      <c r="B75" s="392"/>
      <c r="C75" s="392" t="s">
        <v>180</v>
      </c>
      <c r="D75" s="394" t="s">
        <v>87</v>
      </c>
      <c r="E75" s="392" t="s">
        <v>638</v>
      </c>
      <c r="F75" s="392" t="s">
        <v>1760</v>
      </c>
      <c r="G75" s="392" t="s">
        <v>2151</v>
      </c>
      <c r="H75" s="396" t="s">
        <v>1883</v>
      </c>
      <c r="I75" s="392" t="s">
        <v>2068</v>
      </c>
      <c r="J75" s="392">
        <v>1</v>
      </c>
      <c r="K75" s="392">
        <v>1</v>
      </c>
      <c r="L75" s="392" t="s">
        <v>1950</v>
      </c>
      <c r="M75" s="392" t="s">
        <v>2247</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customHeight="1" x14ac:dyDescent="0.25">
      <c r="A76" s="392"/>
      <c r="B76" s="392"/>
      <c r="C76" s="392" t="s">
        <v>182</v>
      </c>
      <c r="D76" s="394" t="s">
        <v>87</v>
      </c>
      <c r="E76" s="392" t="s">
        <v>635</v>
      </c>
      <c r="F76" s="392" t="s">
        <v>1760</v>
      </c>
      <c r="G76" s="392" t="s">
        <v>2151</v>
      </c>
      <c r="H76" s="396" t="s">
        <v>1883</v>
      </c>
      <c r="I76" s="392" t="s">
        <v>2068</v>
      </c>
      <c r="J76" s="392">
        <v>1</v>
      </c>
      <c r="K76" s="392">
        <v>1</v>
      </c>
      <c r="L76" s="392" t="s">
        <v>1950</v>
      </c>
      <c r="M76" s="392" t="s">
        <v>2248</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customHeight="1" x14ac:dyDescent="0.25">
      <c r="A77" s="392"/>
      <c r="B77" s="392"/>
      <c r="C77" s="392" t="s">
        <v>184</v>
      </c>
      <c r="D77" s="394" t="s">
        <v>87</v>
      </c>
      <c r="E77" s="392" t="s">
        <v>644</v>
      </c>
      <c r="F77" s="392" t="s">
        <v>2103</v>
      </c>
      <c r="G77" s="392" t="s">
        <v>2151</v>
      </c>
      <c r="H77" s="396">
        <v>1</v>
      </c>
      <c r="I77" s="392" t="s">
        <v>2068</v>
      </c>
      <c r="J77" s="392">
        <v>1</v>
      </c>
      <c r="K77" s="392">
        <v>1</v>
      </c>
      <c r="L77" s="392" t="s">
        <v>1950</v>
      </c>
      <c r="M77" s="392" t="s">
        <v>2249</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customHeight="1" x14ac:dyDescent="0.25">
      <c r="A78" s="392"/>
      <c r="B78" s="392"/>
      <c r="C78" s="392" t="s">
        <v>187</v>
      </c>
      <c r="D78" s="394" t="s">
        <v>87</v>
      </c>
      <c r="E78" s="392" t="s">
        <v>186</v>
      </c>
      <c r="F78" s="392" t="s">
        <v>1760</v>
      </c>
      <c r="G78" s="392" t="s">
        <v>2151</v>
      </c>
      <c r="H78" s="396" t="s">
        <v>1879</v>
      </c>
      <c r="I78" s="392" t="s">
        <v>2068</v>
      </c>
      <c r="J78" s="392">
        <v>1</v>
      </c>
      <c r="K78" s="392">
        <v>2</v>
      </c>
      <c r="L78" s="392" t="s">
        <v>1950</v>
      </c>
      <c r="M78" s="392" t="s">
        <v>2250</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customHeight="1" x14ac:dyDescent="0.25">
      <c r="A79" s="392"/>
      <c r="B79" s="392"/>
      <c r="C79" s="392" t="s">
        <v>189</v>
      </c>
      <c r="D79" s="394" t="s">
        <v>87</v>
      </c>
      <c r="E79" s="392" t="s">
        <v>613</v>
      </c>
      <c r="F79" s="392"/>
      <c r="G79" s="392" t="s">
        <v>1257</v>
      </c>
      <c r="H79" s="393" t="s">
        <v>2016</v>
      </c>
      <c r="I79" s="392" t="s">
        <v>2068</v>
      </c>
      <c r="J79" s="392">
        <v>1</v>
      </c>
      <c r="K79" s="392">
        <v>8</v>
      </c>
      <c r="L79" s="392" t="s">
        <v>1951</v>
      </c>
      <c r="M79" s="392" t="s">
        <v>2251</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customHeight="1" x14ac:dyDescent="0.25">
      <c r="A80" s="392" t="s">
        <v>1701</v>
      </c>
      <c r="B80" s="392" t="s">
        <v>191</v>
      </c>
      <c r="C80" s="392" t="s">
        <v>192</v>
      </c>
      <c r="D80" s="394" t="s">
        <v>1755</v>
      </c>
      <c r="E80" s="392" t="s">
        <v>1447</v>
      </c>
      <c r="F80" s="392"/>
      <c r="G80" s="392" t="s">
        <v>2153</v>
      </c>
      <c r="H80" s="393" t="s">
        <v>1881</v>
      </c>
      <c r="I80" s="392" t="s">
        <v>2068</v>
      </c>
      <c r="J80" s="392">
        <v>1</v>
      </c>
      <c r="K80" s="392">
        <v>15</v>
      </c>
      <c r="L80" s="392" t="s">
        <v>1952</v>
      </c>
      <c r="M80" s="392" t="s">
        <v>2252</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customHeight="1" x14ac:dyDescent="0.25">
      <c r="A81" s="392"/>
      <c r="B81" s="392"/>
      <c r="C81" s="392" t="s">
        <v>194</v>
      </c>
      <c r="D81" s="394" t="s">
        <v>87</v>
      </c>
      <c r="E81" s="392" t="s">
        <v>646</v>
      </c>
      <c r="F81" s="392" t="s">
        <v>1760</v>
      </c>
      <c r="G81" s="392" t="s">
        <v>2153</v>
      </c>
      <c r="H81" s="396">
        <v>0</v>
      </c>
      <c r="I81" s="392" t="s">
        <v>2068</v>
      </c>
      <c r="J81" s="392">
        <v>1</v>
      </c>
      <c r="K81" s="392">
        <v>1</v>
      </c>
      <c r="L81" s="392" t="s">
        <v>1953</v>
      </c>
      <c r="M81" s="392" t="s">
        <v>2253</v>
      </c>
      <c r="N81" s="392" t="s">
        <v>2372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customHeight="1" x14ac:dyDescent="0.25">
      <c r="A82" s="392"/>
      <c r="B82" s="392"/>
      <c r="C82" s="392" t="s">
        <v>196</v>
      </c>
      <c r="D82" s="394" t="s">
        <v>87</v>
      </c>
      <c r="E82" s="392" t="s">
        <v>650</v>
      </c>
      <c r="F82" s="392" t="s">
        <v>1760</v>
      </c>
      <c r="G82" s="392" t="s">
        <v>2151</v>
      </c>
      <c r="H82" s="396" t="s">
        <v>1883</v>
      </c>
      <c r="I82" s="392" t="s">
        <v>2068</v>
      </c>
      <c r="J82" s="392">
        <v>1</v>
      </c>
      <c r="K82" s="392">
        <v>1</v>
      </c>
      <c r="L82" s="392" t="s">
        <v>1954</v>
      </c>
      <c r="M82" s="392" t="s">
        <v>2254</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customHeight="1" x14ac:dyDescent="0.25">
      <c r="A83" s="392"/>
      <c r="B83" s="392"/>
      <c r="C83" s="392" t="s">
        <v>237</v>
      </c>
      <c r="D83" s="394" t="s">
        <v>1755</v>
      </c>
      <c r="E83" s="392" t="s">
        <v>536</v>
      </c>
      <c r="F83" s="392"/>
      <c r="G83" s="392" t="s">
        <v>2151</v>
      </c>
      <c r="H83" s="396" t="s">
        <v>1883</v>
      </c>
      <c r="I83" s="392" t="s">
        <v>2068</v>
      </c>
      <c r="J83" s="392">
        <v>1</v>
      </c>
      <c r="K83" s="392">
        <v>1</v>
      </c>
      <c r="L83" s="392" t="s">
        <v>1954</v>
      </c>
      <c r="M83" s="392" t="s">
        <v>2255</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customHeight="1" x14ac:dyDescent="0.25">
      <c r="A84" s="392"/>
      <c r="B84" s="392"/>
      <c r="C84" s="392" t="s">
        <v>199</v>
      </c>
      <c r="D84" s="394" t="s">
        <v>87</v>
      </c>
      <c r="E84" s="392" t="s">
        <v>199</v>
      </c>
      <c r="F84" s="392" t="s">
        <v>1761</v>
      </c>
      <c r="G84" s="392" t="s">
        <v>2151</v>
      </c>
      <c r="H84" s="396" t="s">
        <v>1875</v>
      </c>
      <c r="I84" s="392" t="s">
        <v>2068</v>
      </c>
      <c r="J84" s="392">
        <v>1</v>
      </c>
      <c r="K84" s="392">
        <v>3</v>
      </c>
      <c r="L84" s="392" t="s">
        <v>1954</v>
      </c>
      <c r="M84" s="392" t="s">
        <v>2256</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customHeight="1" x14ac:dyDescent="0.25">
      <c r="A85" s="392"/>
      <c r="B85" s="392"/>
      <c r="C85" s="392" t="s">
        <v>1557</v>
      </c>
      <c r="D85" s="392" t="s">
        <v>66</v>
      </c>
      <c r="E85" s="392" t="s">
        <v>1536</v>
      </c>
      <c r="F85" s="392"/>
      <c r="G85" s="392" t="s">
        <v>2151</v>
      </c>
      <c r="H85" s="396" t="s">
        <v>1883</v>
      </c>
      <c r="I85" s="392" t="s">
        <v>2068</v>
      </c>
      <c r="J85" s="392">
        <v>1</v>
      </c>
      <c r="K85" s="392">
        <v>1</v>
      </c>
      <c r="L85" s="392" t="s">
        <v>1954</v>
      </c>
      <c r="M85" s="392" t="s">
        <v>2257</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customHeight="1" x14ac:dyDescent="0.25">
      <c r="A86" s="392"/>
      <c r="B86" s="392"/>
      <c r="C86" s="392" t="s">
        <v>1266</v>
      </c>
      <c r="D86" s="392" t="s">
        <v>2130</v>
      </c>
      <c r="E86" s="392" t="s">
        <v>2082</v>
      </c>
      <c r="F86" s="392"/>
      <c r="G86" s="392" t="s">
        <v>2151</v>
      </c>
      <c r="H86" s="396" t="s">
        <v>1883</v>
      </c>
      <c r="I86" s="392" t="s">
        <v>2068</v>
      </c>
      <c r="J86" s="392">
        <v>1</v>
      </c>
      <c r="K86" s="392">
        <v>1</v>
      </c>
      <c r="L86" s="392" t="s">
        <v>1954</v>
      </c>
      <c r="M86" s="392" t="s">
        <v>2258</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customHeight="1" x14ac:dyDescent="0.25">
      <c r="A87" s="392"/>
      <c r="B87" s="392"/>
      <c r="C87" s="392" t="s">
        <v>1266</v>
      </c>
      <c r="D87" s="392" t="s">
        <v>2130</v>
      </c>
      <c r="E87" s="392" t="s">
        <v>2082</v>
      </c>
      <c r="F87" s="392"/>
      <c r="G87" s="392" t="s">
        <v>2151</v>
      </c>
      <c r="H87" s="396" t="s">
        <v>1883</v>
      </c>
      <c r="I87" s="392" t="s">
        <v>2068</v>
      </c>
      <c r="J87" s="392">
        <v>1</v>
      </c>
      <c r="K87" s="392">
        <v>1</v>
      </c>
      <c r="L87" s="392" t="s">
        <v>1954</v>
      </c>
      <c r="M87" s="392" t="s">
        <v>2259</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customHeight="1" x14ac:dyDescent="0.25">
      <c r="A88" s="392"/>
      <c r="B88" s="392"/>
      <c r="C88" s="392" t="s">
        <v>201</v>
      </c>
      <c r="D88" s="394" t="s">
        <v>87</v>
      </c>
      <c r="E88" s="392" t="s">
        <v>201</v>
      </c>
      <c r="F88" s="392" t="s">
        <v>1761</v>
      </c>
      <c r="G88" s="392" t="s">
        <v>2151</v>
      </c>
      <c r="H88" s="396" t="s">
        <v>1884</v>
      </c>
      <c r="I88" s="392" t="s">
        <v>2068</v>
      </c>
      <c r="J88" s="392">
        <v>1</v>
      </c>
      <c r="K88" s="392">
        <v>4</v>
      </c>
      <c r="L88" s="392" t="s">
        <v>1955</v>
      </c>
      <c r="M88" s="392" t="s">
        <v>2260</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customHeight="1" x14ac:dyDescent="0.25">
      <c r="A89" s="392"/>
      <c r="B89" s="392"/>
      <c r="C89" s="392" t="s">
        <v>203</v>
      </c>
      <c r="D89" s="394" t="s">
        <v>87</v>
      </c>
      <c r="E89" s="392" t="s">
        <v>203</v>
      </c>
      <c r="F89" s="392" t="s">
        <v>1761</v>
      </c>
      <c r="G89" s="392" t="s">
        <v>2151</v>
      </c>
      <c r="H89" s="396" t="s">
        <v>1884</v>
      </c>
      <c r="I89" s="392" t="s">
        <v>2068</v>
      </c>
      <c r="J89" s="392">
        <v>1</v>
      </c>
      <c r="K89" s="392">
        <v>4</v>
      </c>
      <c r="L89" s="392" t="s">
        <v>1955</v>
      </c>
      <c r="M89" s="392" t="s">
        <v>2261</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customHeight="1" x14ac:dyDescent="0.25">
      <c r="A90" s="392" t="s">
        <v>1703</v>
      </c>
      <c r="B90" s="392" t="s">
        <v>32</v>
      </c>
      <c r="C90" s="392" t="s">
        <v>1130</v>
      </c>
      <c r="D90" s="394" t="s">
        <v>66</v>
      </c>
      <c r="E90" s="392" t="s">
        <v>613</v>
      </c>
      <c r="F90" s="392"/>
      <c r="G90" s="392" t="s">
        <v>2153</v>
      </c>
      <c r="H90" s="396" t="s">
        <v>1882</v>
      </c>
      <c r="I90" s="392" t="s">
        <v>2068</v>
      </c>
      <c r="J90" s="392">
        <v>1</v>
      </c>
      <c r="K90" s="392">
        <v>1</v>
      </c>
      <c r="L90" s="392" t="s">
        <v>1956</v>
      </c>
      <c r="M90" s="392" t="s">
        <v>2262</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customHeight="1" x14ac:dyDescent="0.25">
      <c r="A91" s="392"/>
      <c r="B91" s="392"/>
      <c r="C91" s="392" t="s">
        <v>1131</v>
      </c>
      <c r="D91" s="394" t="s">
        <v>66</v>
      </c>
      <c r="E91" s="392" t="s">
        <v>613</v>
      </c>
      <c r="F91" s="392"/>
      <c r="G91" s="392" t="s">
        <v>2153</v>
      </c>
      <c r="H91" s="396" t="s">
        <v>1883</v>
      </c>
      <c r="I91" s="392" t="s">
        <v>2068</v>
      </c>
      <c r="J91" s="392">
        <v>1</v>
      </c>
      <c r="K91" s="392">
        <v>1</v>
      </c>
      <c r="L91" s="392" t="s">
        <v>1956</v>
      </c>
      <c r="M91" s="392" t="s">
        <v>2263</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customHeight="1" x14ac:dyDescent="0.25">
      <c r="A92" s="392"/>
      <c r="B92" s="392"/>
      <c r="C92" s="392" t="s">
        <v>1132</v>
      </c>
      <c r="D92" s="394" t="s">
        <v>66</v>
      </c>
      <c r="E92" s="392" t="s">
        <v>613</v>
      </c>
      <c r="F92" s="392"/>
      <c r="G92" s="392" t="s">
        <v>2153</v>
      </c>
      <c r="H92" s="396" t="s">
        <v>1883</v>
      </c>
      <c r="I92" s="392" t="s">
        <v>2068</v>
      </c>
      <c r="J92" s="392">
        <v>1</v>
      </c>
      <c r="K92" s="392">
        <v>1</v>
      </c>
      <c r="L92" s="392" t="s">
        <v>1956</v>
      </c>
      <c r="M92" s="392" t="s">
        <v>2264</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customHeight="1" x14ac:dyDescent="0.25">
      <c r="A93" s="392"/>
      <c r="B93" s="392"/>
      <c r="C93" s="392" t="s">
        <v>209</v>
      </c>
      <c r="D93" s="394" t="s">
        <v>66</v>
      </c>
      <c r="E93" s="392" t="s">
        <v>613</v>
      </c>
      <c r="F93" s="392"/>
      <c r="G93" s="392" t="s">
        <v>2153</v>
      </c>
      <c r="H93" s="396" t="s">
        <v>1882</v>
      </c>
      <c r="I93" s="392" t="s">
        <v>2068</v>
      </c>
      <c r="J93" s="392">
        <v>1</v>
      </c>
      <c r="K93" s="392">
        <v>1</v>
      </c>
      <c r="L93" s="392" t="s">
        <v>1956</v>
      </c>
      <c r="M93" s="392" t="s">
        <v>2265</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customHeight="1" x14ac:dyDescent="0.25">
      <c r="A94" s="392"/>
      <c r="B94" s="392"/>
      <c r="C94" s="392" t="s">
        <v>211</v>
      </c>
      <c r="D94" s="394" t="s">
        <v>66</v>
      </c>
      <c r="E94" s="392" t="s">
        <v>613</v>
      </c>
      <c r="F94" s="392"/>
      <c r="G94" s="392" t="s">
        <v>2153</v>
      </c>
      <c r="H94" s="396" t="s">
        <v>1883</v>
      </c>
      <c r="I94" s="392" t="s">
        <v>2068</v>
      </c>
      <c r="J94" s="392">
        <v>1</v>
      </c>
      <c r="K94" s="392">
        <v>1</v>
      </c>
      <c r="L94" s="392" t="s">
        <v>1956</v>
      </c>
      <c r="M94" s="392" t="s">
        <v>2266</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customHeight="1" x14ac:dyDescent="0.25">
      <c r="A95" s="392"/>
      <c r="B95" s="392"/>
      <c r="C95" s="392" t="s">
        <v>1527</v>
      </c>
      <c r="D95" s="394" t="s">
        <v>87</v>
      </c>
      <c r="E95" s="392" t="s">
        <v>1492</v>
      </c>
      <c r="F95" s="392" t="s">
        <v>1757</v>
      </c>
      <c r="G95" s="392" t="s">
        <v>2153</v>
      </c>
      <c r="H95" s="396" t="s">
        <v>1757</v>
      </c>
      <c r="I95" s="392" t="s">
        <v>2068</v>
      </c>
      <c r="J95" s="392">
        <v>1</v>
      </c>
      <c r="K95" s="392">
        <v>1</v>
      </c>
      <c r="L95" s="392" t="s">
        <v>1956</v>
      </c>
      <c r="M95" s="392" t="s">
        <v>2267</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customHeight="1" x14ac:dyDescent="0.25">
      <c r="A96" s="392"/>
      <c r="B96" s="392"/>
      <c r="C96" s="392" t="s">
        <v>215</v>
      </c>
      <c r="D96" s="394" t="s">
        <v>66</v>
      </c>
      <c r="E96" s="392" t="s">
        <v>214</v>
      </c>
      <c r="F96" s="392"/>
      <c r="G96" s="392" t="s">
        <v>2153</v>
      </c>
      <c r="H96" s="396" t="s">
        <v>1883</v>
      </c>
      <c r="I96" s="392" t="s">
        <v>2068</v>
      </c>
      <c r="J96" s="392">
        <v>1</v>
      </c>
      <c r="K96" s="392">
        <v>1</v>
      </c>
      <c r="L96" s="392" t="s">
        <v>1956</v>
      </c>
      <c r="M96" s="392" t="s">
        <v>2268</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customHeight="1" x14ac:dyDescent="0.25">
      <c r="A97" s="392"/>
      <c r="B97" s="392"/>
      <c r="C97" s="392" t="s">
        <v>217</v>
      </c>
      <c r="D97" s="394" t="s">
        <v>66</v>
      </c>
      <c r="E97" s="392" t="s">
        <v>214</v>
      </c>
      <c r="F97" s="392"/>
      <c r="G97" s="392" t="s">
        <v>2153</v>
      </c>
      <c r="H97" s="396" t="s">
        <v>1883</v>
      </c>
      <c r="I97" s="392" t="s">
        <v>2068</v>
      </c>
      <c r="J97" s="392">
        <v>1</v>
      </c>
      <c r="K97" s="392">
        <v>1</v>
      </c>
      <c r="L97" s="392" t="s">
        <v>1956</v>
      </c>
      <c r="M97" s="392" t="s">
        <v>2269</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customHeight="1" x14ac:dyDescent="0.25">
      <c r="A98" s="392"/>
      <c r="B98" s="392"/>
      <c r="C98" s="392" t="s">
        <v>219</v>
      </c>
      <c r="D98" s="394" t="s">
        <v>69</v>
      </c>
      <c r="E98" s="392" t="s">
        <v>613</v>
      </c>
      <c r="F98" s="392"/>
      <c r="G98" s="392" t="s">
        <v>2153</v>
      </c>
      <c r="H98" s="396" t="s">
        <v>1758</v>
      </c>
      <c r="I98" s="392" t="s">
        <v>2068</v>
      </c>
      <c r="J98" s="392">
        <v>1</v>
      </c>
      <c r="K98" s="392">
        <v>1</v>
      </c>
      <c r="L98" s="392" t="s">
        <v>1957</v>
      </c>
      <c r="M98" s="392" t="s">
        <v>2270</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customHeight="1" x14ac:dyDescent="0.25">
      <c r="A99" s="392"/>
      <c r="B99" s="392"/>
      <c r="C99" s="392" t="s">
        <v>222</v>
      </c>
      <c r="D99" s="394" t="s">
        <v>87</v>
      </c>
      <c r="E99" s="392" t="s">
        <v>221</v>
      </c>
      <c r="F99" s="392" t="s">
        <v>1759</v>
      </c>
      <c r="G99" s="392" t="s">
        <v>2153</v>
      </c>
      <c r="H99" s="396" t="s">
        <v>1885</v>
      </c>
      <c r="I99" s="392" t="s">
        <v>2068</v>
      </c>
      <c r="J99" s="392">
        <v>1</v>
      </c>
      <c r="K99" s="392">
        <v>7</v>
      </c>
      <c r="L99" s="392" t="s">
        <v>1957</v>
      </c>
      <c r="M99" s="392" t="s">
        <v>2271</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customHeight="1" x14ac:dyDescent="0.25">
      <c r="A100" s="392"/>
      <c r="B100" s="392"/>
      <c r="C100" s="392" t="s">
        <v>225</v>
      </c>
      <c r="D100" s="394" t="s">
        <v>87</v>
      </c>
      <c r="E100" s="392" t="s">
        <v>224</v>
      </c>
      <c r="F100" s="392"/>
      <c r="G100" s="392" t="s">
        <v>1257</v>
      </c>
      <c r="H100" s="396" t="s">
        <v>1883</v>
      </c>
      <c r="I100" s="392" t="s">
        <v>2068</v>
      </c>
      <c r="J100" s="392">
        <v>1</v>
      </c>
      <c r="K100" s="392">
        <v>1</v>
      </c>
      <c r="L100" s="392" t="s">
        <v>1958</v>
      </c>
      <c r="M100" s="392" t="s">
        <v>2272</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customHeight="1" x14ac:dyDescent="0.25">
      <c r="A101" s="392"/>
      <c r="B101" s="392"/>
      <c r="C101" s="392" t="s">
        <v>674</v>
      </c>
      <c r="D101" s="394" t="s">
        <v>87</v>
      </c>
      <c r="E101" s="392" t="s">
        <v>613</v>
      </c>
      <c r="F101" s="392"/>
      <c r="G101" s="392" t="s">
        <v>1257</v>
      </c>
      <c r="H101" s="396" t="s">
        <v>1882</v>
      </c>
      <c r="I101" s="392" t="s">
        <v>2068</v>
      </c>
      <c r="J101" s="392">
        <v>1</v>
      </c>
      <c r="K101" s="392">
        <v>1</v>
      </c>
      <c r="L101" s="392" t="s">
        <v>1958</v>
      </c>
      <c r="M101" s="392" t="s">
        <v>2273</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customHeight="1" x14ac:dyDescent="0.25">
      <c r="A102" s="392"/>
      <c r="B102" s="392"/>
      <c r="C102" s="392" t="s">
        <v>228</v>
      </c>
      <c r="D102" s="394" t="s">
        <v>66</v>
      </c>
      <c r="E102" s="392" t="s">
        <v>1491</v>
      </c>
      <c r="F102" s="392"/>
      <c r="G102" s="392" t="s">
        <v>1257</v>
      </c>
      <c r="H102" s="396" t="s">
        <v>1883</v>
      </c>
      <c r="I102" s="392" t="s">
        <v>2068</v>
      </c>
      <c r="J102" s="392">
        <v>1</v>
      </c>
      <c r="K102" s="392">
        <v>1</v>
      </c>
      <c r="L102" s="392" t="s">
        <v>1958</v>
      </c>
      <c r="M102" s="392" t="s">
        <v>2274</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customHeight="1" x14ac:dyDescent="0.25">
      <c r="A103" s="392"/>
      <c r="B103" s="392"/>
      <c r="C103" s="392" t="s">
        <v>230</v>
      </c>
      <c r="D103" s="394" t="s">
        <v>66</v>
      </c>
      <c r="E103" s="392" t="s">
        <v>1563</v>
      </c>
      <c r="F103" s="392"/>
      <c r="G103" s="392" t="s">
        <v>1257</v>
      </c>
      <c r="H103" s="396" t="s">
        <v>1883</v>
      </c>
      <c r="I103" s="392" t="s">
        <v>2068</v>
      </c>
      <c r="J103" s="392">
        <v>1</v>
      </c>
      <c r="K103" s="392">
        <v>1</v>
      </c>
      <c r="L103" s="392" t="s">
        <v>1958</v>
      </c>
      <c r="M103" s="392" t="s">
        <v>2275</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customHeight="1" x14ac:dyDescent="0.25">
      <c r="A104" s="392"/>
      <c r="B104" s="392"/>
      <c r="C104" s="392" t="s">
        <v>232</v>
      </c>
      <c r="D104" s="394" t="s">
        <v>66</v>
      </c>
      <c r="E104" s="392" t="s">
        <v>1563</v>
      </c>
      <c r="F104" s="392"/>
      <c r="G104" s="392" t="s">
        <v>1257</v>
      </c>
      <c r="H104" s="396" t="s">
        <v>1883</v>
      </c>
      <c r="I104" s="392" t="s">
        <v>2068</v>
      </c>
      <c r="J104" s="392">
        <v>1</v>
      </c>
      <c r="K104" s="392">
        <v>1</v>
      </c>
      <c r="L104" s="392" t="s">
        <v>1958</v>
      </c>
      <c r="M104" s="392" t="s">
        <v>2276</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customHeight="1" x14ac:dyDescent="0.25">
      <c r="A105" s="392"/>
      <c r="B105" s="392"/>
      <c r="C105" s="392" t="s">
        <v>235</v>
      </c>
      <c r="D105" s="394" t="s">
        <v>87</v>
      </c>
      <c r="E105" s="392" t="s">
        <v>234</v>
      </c>
      <c r="F105" s="392"/>
      <c r="G105" s="392" t="s">
        <v>1257</v>
      </c>
      <c r="H105" s="396" t="s">
        <v>1882</v>
      </c>
      <c r="I105" s="392" t="s">
        <v>2068</v>
      </c>
      <c r="J105" s="392">
        <v>1</v>
      </c>
      <c r="K105" s="392">
        <v>1</v>
      </c>
      <c r="L105" s="392" t="s">
        <v>1958</v>
      </c>
      <c r="M105" s="392" t="s">
        <v>2277</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customHeight="1" x14ac:dyDescent="0.25">
      <c r="A106" s="392"/>
      <c r="B106" s="392"/>
      <c r="C106" s="392" t="s">
        <v>1107</v>
      </c>
      <c r="D106" s="394" t="s">
        <v>87</v>
      </c>
      <c r="E106" s="392" t="s">
        <v>1107</v>
      </c>
      <c r="F106" s="392"/>
      <c r="G106" s="392" t="s">
        <v>1257</v>
      </c>
      <c r="H106" s="396" t="s">
        <v>1882</v>
      </c>
      <c r="I106" s="392" t="s">
        <v>2068</v>
      </c>
      <c r="J106" s="392">
        <v>1</v>
      </c>
      <c r="K106" s="392">
        <v>1</v>
      </c>
      <c r="L106" s="392" t="s">
        <v>1958</v>
      </c>
      <c r="M106" s="392" t="s">
        <v>2278</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customHeight="1" x14ac:dyDescent="0.25">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2279</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customHeight="1" x14ac:dyDescent="0.25">
      <c r="A108" s="392"/>
      <c r="B108" s="392"/>
      <c r="C108" s="392" t="s">
        <v>238</v>
      </c>
      <c r="D108" s="394" t="s">
        <v>87</v>
      </c>
      <c r="E108" s="392" t="s">
        <v>1548</v>
      </c>
      <c r="F108" s="392" t="s">
        <v>1761</v>
      </c>
      <c r="G108" s="392" t="s">
        <v>2153</v>
      </c>
      <c r="H108" s="396" t="s">
        <v>1883</v>
      </c>
      <c r="I108" s="392" t="s">
        <v>2068</v>
      </c>
      <c r="J108" s="392">
        <v>1</v>
      </c>
      <c r="K108" s="392">
        <v>1</v>
      </c>
      <c r="L108" s="392" t="s">
        <v>1959</v>
      </c>
      <c r="M108" s="392" t="s">
        <v>2280</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customHeight="1" x14ac:dyDescent="0.25">
      <c r="A109" s="392"/>
      <c r="B109" s="392"/>
      <c r="C109" s="392" t="s">
        <v>1106</v>
      </c>
      <c r="D109" s="394" t="s">
        <v>87</v>
      </c>
      <c r="E109" s="392" t="s">
        <v>613</v>
      </c>
      <c r="F109" s="392"/>
      <c r="G109" s="392" t="s">
        <v>2153</v>
      </c>
      <c r="H109" s="396" t="s">
        <v>1882</v>
      </c>
      <c r="I109" s="392" t="s">
        <v>2068</v>
      </c>
      <c r="J109" s="392">
        <v>1</v>
      </c>
      <c r="K109" s="392">
        <v>1</v>
      </c>
      <c r="L109" s="392" t="s">
        <v>1959</v>
      </c>
      <c r="M109" s="392" t="s">
        <v>2281</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customHeight="1" x14ac:dyDescent="0.25">
      <c r="A110" s="392"/>
      <c r="B110" s="392"/>
      <c r="C110" s="392" t="s">
        <v>242</v>
      </c>
      <c r="D110" s="394" t="s">
        <v>87</v>
      </c>
      <c r="E110" s="392" t="s">
        <v>241</v>
      </c>
      <c r="F110" s="392"/>
      <c r="G110" s="392" t="s">
        <v>2153</v>
      </c>
      <c r="H110" s="396" t="s">
        <v>1872</v>
      </c>
      <c r="I110" s="392" t="s">
        <v>2068</v>
      </c>
      <c r="J110" s="392">
        <v>1</v>
      </c>
      <c r="K110" s="392">
        <v>5</v>
      </c>
      <c r="L110" s="392" t="s">
        <v>1959</v>
      </c>
      <c r="M110" s="392" t="s">
        <v>2282</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customHeight="1" x14ac:dyDescent="0.25">
      <c r="A111" s="392"/>
      <c r="B111" s="392"/>
      <c r="C111" s="392" t="s">
        <v>244</v>
      </c>
      <c r="D111" s="394" t="s">
        <v>87</v>
      </c>
      <c r="E111" s="392" t="s">
        <v>1549</v>
      </c>
      <c r="F111" s="392" t="s">
        <v>1761</v>
      </c>
      <c r="G111" s="392" t="s">
        <v>2153</v>
      </c>
      <c r="H111" s="396" t="s">
        <v>1883</v>
      </c>
      <c r="I111" s="392" t="s">
        <v>2068</v>
      </c>
      <c r="J111" s="392">
        <v>1</v>
      </c>
      <c r="K111" s="392">
        <v>1</v>
      </c>
      <c r="L111" s="392" t="s">
        <v>1959</v>
      </c>
      <c r="M111" s="392" t="s">
        <v>2283</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customHeight="1" x14ac:dyDescent="0.25">
      <c r="A112" s="392" t="s">
        <v>1704</v>
      </c>
      <c r="B112" s="392" t="s">
        <v>34</v>
      </c>
      <c r="C112" s="392" t="s">
        <v>254</v>
      </c>
      <c r="D112" s="394" t="s">
        <v>66</v>
      </c>
      <c r="E112" s="392" t="s">
        <v>253</v>
      </c>
      <c r="F112" s="392"/>
      <c r="G112" s="392" t="s">
        <v>2152</v>
      </c>
      <c r="H112" s="396" t="s">
        <v>1887</v>
      </c>
      <c r="I112" s="392" t="s">
        <v>2068</v>
      </c>
      <c r="J112" s="392">
        <v>1</v>
      </c>
      <c r="K112" s="392">
        <v>24</v>
      </c>
      <c r="L112" s="392" t="s">
        <v>1960</v>
      </c>
      <c r="M112" s="392" t="s">
        <v>2284</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customHeight="1" x14ac:dyDescent="0.25">
      <c r="A113" s="392"/>
      <c r="B113" s="392"/>
      <c r="C113" s="392" t="s">
        <v>255</v>
      </c>
      <c r="D113" s="394" t="s">
        <v>66</v>
      </c>
      <c r="E113" s="392" t="s">
        <v>253</v>
      </c>
      <c r="F113" s="392"/>
      <c r="G113" s="392" t="s">
        <v>2152</v>
      </c>
      <c r="H113" s="396" t="s">
        <v>1872</v>
      </c>
      <c r="I113" s="392" t="s">
        <v>2068</v>
      </c>
      <c r="J113" s="392">
        <v>1</v>
      </c>
      <c r="K113" s="392">
        <v>5</v>
      </c>
      <c r="L113" s="392" t="s">
        <v>1961</v>
      </c>
      <c r="M113" s="392" t="s">
        <v>2285</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customHeight="1" x14ac:dyDescent="0.25">
      <c r="A114" s="392"/>
      <c r="B114" s="392"/>
      <c r="C114" s="392" t="s">
        <v>256</v>
      </c>
      <c r="D114" s="394" t="s">
        <v>66</v>
      </c>
      <c r="E114" s="392" t="s">
        <v>253</v>
      </c>
      <c r="F114" s="392"/>
      <c r="G114" s="392" t="s">
        <v>2152</v>
      </c>
      <c r="H114" s="396" t="s">
        <v>1879</v>
      </c>
      <c r="I114" s="392" t="s">
        <v>2068</v>
      </c>
      <c r="J114" s="392">
        <v>1</v>
      </c>
      <c r="K114" s="392">
        <v>2</v>
      </c>
      <c r="L114" s="392" t="s">
        <v>1961</v>
      </c>
      <c r="M114" s="392" t="s">
        <v>2286</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customHeight="1" x14ac:dyDescent="0.25">
      <c r="A115" s="392"/>
      <c r="B115" s="392"/>
      <c r="C115" s="392" t="s">
        <v>257</v>
      </c>
      <c r="D115" s="394" t="s">
        <v>66</v>
      </c>
      <c r="E115" s="392" t="s">
        <v>253</v>
      </c>
      <c r="F115" s="392"/>
      <c r="G115" s="392" t="s">
        <v>2152</v>
      </c>
      <c r="H115" s="396" t="s">
        <v>1883</v>
      </c>
      <c r="I115" s="392" t="s">
        <v>2068</v>
      </c>
      <c r="J115" s="392">
        <v>1</v>
      </c>
      <c r="K115" s="392">
        <v>1</v>
      </c>
      <c r="L115" s="392" t="s">
        <v>1961</v>
      </c>
      <c r="M115" s="392" t="s">
        <v>2287</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customHeight="1" x14ac:dyDescent="0.25">
      <c r="A116" s="392" t="s">
        <v>1705</v>
      </c>
      <c r="B116" s="392" t="s">
        <v>36</v>
      </c>
      <c r="C116" s="392" t="s">
        <v>258</v>
      </c>
      <c r="D116" s="394" t="s">
        <v>66</v>
      </c>
      <c r="E116" s="392" t="s">
        <v>214</v>
      </c>
      <c r="F116" s="392" t="s">
        <v>1759</v>
      </c>
      <c r="G116" s="392" t="s">
        <v>2151</v>
      </c>
      <c r="H116" s="396" t="s">
        <v>1883</v>
      </c>
      <c r="I116" s="392" t="s">
        <v>2068</v>
      </c>
      <c r="J116" s="392">
        <v>1</v>
      </c>
      <c r="K116" s="392">
        <v>8</v>
      </c>
      <c r="L116" s="392" t="s">
        <v>1962</v>
      </c>
      <c r="M116" s="392" t="s">
        <v>2288</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customHeight="1" x14ac:dyDescent="0.25">
      <c r="A117" s="392"/>
      <c r="B117" s="392"/>
      <c r="C117" s="392" t="s">
        <v>259</v>
      </c>
      <c r="D117" s="394" t="s">
        <v>66</v>
      </c>
      <c r="E117" s="392" t="s">
        <v>214</v>
      </c>
      <c r="F117" s="392" t="s">
        <v>1759</v>
      </c>
      <c r="G117" s="392" t="s">
        <v>2151</v>
      </c>
      <c r="H117" s="396" t="s">
        <v>1883</v>
      </c>
      <c r="I117" s="392" t="s">
        <v>2068</v>
      </c>
      <c r="J117" s="392">
        <v>1</v>
      </c>
      <c r="K117" s="392">
        <v>8</v>
      </c>
      <c r="L117" s="392" t="s">
        <v>1963</v>
      </c>
      <c r="M117" s="392" t="s">
        <v>2289</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customHeight="1" x14ac:dyDescent="0.25">
      <c r="A118" s="392"/>
      <c r="B118" s="392"/>
      <c r="C118" s="392" t="s">
        <v>260</v>
      </c>
      <c r="D118" s="394" t="s">
        <v>66</v>
      </c>
      <c r="E118" s="392" t="s">
        <v>214</v>
      </c>
      <c r="F118" s="392" t="s">
        <v>1759</v>
      </c>
      <c r="G118" s="392" t="s">
        <v>2151</v>
      </c>
      <c r="H118" s="396" t="s">
        <v>1883</v>
      </c>
      <c r="I118" s="392" t="s">
        <v>2068</v>
      </c>
      <c r="J118" s="392">
        <v>1</v>
      </c>
      <c r="K118" s="392">
        <v>8</v>
      </c>
      <c r="L118" s="392" t="s">
        <v>1964</v>
      </c>
      <c r="M118" s="392" t="s">
        <v>2290</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customHeight="1" x14ac:dyDescent="0.25">
      <c r="A119" s="392"/>
      <c r="B119" s="392"/>
      <c r="C119" s="392" t="s">
        <v>261</v>
      </c>
      <c r="D119" s="394" t="s">
        <v>66</v>
      </c>
      <c r="E119" s="392" t="s">
        <v>214</v>
      </c>
      <c r="F119" s="392" t="s">
        <v>1759</v>
      </c>
      <c r="G119" s="392" t="s">
        <v>2151</v>
      </c>
      <c r="H119" s="396" t="s">
        <v>1883</v>
      </c>
      <c r="I119" s="392" t="s">
        <v>2068</v>
      </c>
      <c r="J119" s="392">
        <v>1</v>
      </c>
      <c r="K119" s="392">
        <v>8</v>
      </c>
      <c r="L119" s="392" t="s">
        <v>1965</v>
      </c>
      <c r="M119" s="392" t="s">
        <v>2291</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customHeight="1" x14ac:dyDescent="0.25">
      <c r="A120" s="392" t="s">
        <v>1706</v>
      </c>
      <c r="B120" s="392" t="s">
        <v>246</v>
      </c>
      <c r="C120" s="392" t="s">
        <v>247</v>
      </c>
      <c r="D120" s="394" t="s">
        <v>66</v>
      </c>
      <c r="E120" s="392" t="s">
        <v>390</v>
      </c>
      <c r="F120" s="392" t="s">
        <v>1759</v>
      </c>
      <c r="G120" s="392" t="s">
        <v>2151</v>
      </c>
      <c r="H120" s="396" t="s">
        <v>1883</v>
      </c>
      <c r="I120" s="392" t="s">
        <v>2068</v>
      </c>
      <c r="J120" s="392">
        <v>1</v>
      </c>
      <c r="K120" s="392">
        <v>16</v>
      </c>
      <c r="L120" s="392" t="s">
        <v>1966</v>
      </c>
      <c r="M120" s="392" t="s">
        <v>2292</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customHeight="1" x14ac:dyDescent="0.25">
      <c r="A121" s="392"/>
      <c r="B121" s="392"/>
      <c r="C121" s="392" t="s">
        <v>248</v>
      </c>
      <c r="D121" s="394" t="s">
        <v>66</v>
      </c>
      <c r="E121" s="392" t="s">
        <v>390</v>
      </c>
      <c r="F121" s="392" t="s">
        <v>1759</v>
      </c>
      <c r="G121" s="392" t="s">
        <v>2151</v>
      </c>
      <c r="H121" s="396" t="s">
        <v>1883</v>
      </c>
      <c r="I121" s="392" t="s">
        <v>2068</v>
      </c>
      <c r="J121" s="392">
        <v>1</v>
      </c>
      <c r="K121" s="392">
        <v>8</v>
      </c>
      <c r="L121" s="392" t="s">
        <v>1967</v>
      </c>
      <c r="M121" s="392" t="s">
        <v>2293</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customHeight="1" x14ac:dyDescent="0.25">
      <c r="A122" s="392"/>
      <c r="B122" s="392"/>
      <c r="C122" s="392" t="s">
        <v>249</v>
      </c>
      <c r="D122" s="394" t="s">
        <v>66</v>
      </c>
      <c r="E122" s="392" t="s">
        <v>205</v>
      </c>
      <c r="F122" s="392" t="s">
        <v>1759</v>
      </c>
      <c r="G122" s="392" t="s">
        <v>2151</v>
      </c>
      <c r="H122" s="396" t="s">
        <v>1883</v>
      </c>
      <c r="I122" s="392" t="s">
        <v>2068</v>
      </c>
      <c r="J122" s="392">
        <v>1</v>
      </c>
      <c r="K122" s="392">
        <v>8</v>
      </c>
      <c r="L122" s="392" t="s">
        <v>1968</v>
      </c>
      <c r="M122" s="392" t="s">
        <v>2294</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customHeight="1" x14ac:dyDescent="0.25">
      <c r="A123" s="392" t="s">
        <v>1707</v>
      </c>
      <c r="B123" s="392" t="s">
        <v>250</v>
      </c>
      <c r="C123" s="392" t="s">
        <v>250</v>
      </c>
      <c r="D123" s="394" t="s">
        <v>66</v>
      </c>
      <c r="E123" s="392" t="s">
        <v>390</v>
      </c>
      <c r="F123" s="392" t="s">
        <v>1759</v>
      </c>
      <c r="G123" s="392" t="s">
        <v>2151</v>
      </c>
      <c r="H123" s="396" t="s">
        <v>1883</v>
      </c>
      <c r="I123" s="392" t="s">
        <v>2068</v>
      </c>
      <c r="J123" s="392">
        <v>1</v>
      </c>
      <c r="K123" s="392">
        <v>32</v>
      </c>
      <c r="L123" s="392" t="s">
        <v>1969</v>
      </c>
      <c r="M123" s="392" t="s">
        <v>2295</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customHeight="1" x14ac:dyDescent="0.25">
      <c r="A124" s="392" t="s">
        <v>1708</v>
      </c>
      <c r="B124" s="392" t="s">
        <v>251</v>
      </c>
      <c r="C124" s="392" t="s">
        <v>251</v>
      </c>
      <c r="D124" s="394" t="s">
        <v>66</v>
      </c>
      <c r="E124" s="392" t="s">
        <v>390</v>
      </c>
      <c r="F124" s="392" t="s">
        <v>1759</v>
      </c>
      <c r="G124" s="392" t="s">
        <v>2151</v>
      </c>
      <c r="H124" s="396" t="s">
        <v>1883</v>
      </c>
      <c r="I124" s="392" t="s">
        <v>2068</v>
      </c>
      <c r="J124" s="392">
        <v>1</v>
      </c>
      <c r="K124" s="392">
        <v>32</v>
      </c>
      <c r="L124" s="392" t="s">
        <v>1970</v>
      </c>
      <c r="M124" s="392" t="s">
        <v>2296</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customHeight="1" x14ac:dyDescent="0.25">
      <c r="A125" s="392" t="s">
        <v>1709</v>
      </c>
      <c r="B125" s="392" t="s">
        <v>252</v>
      </c>
      <c r="C125" s="392" t="s">
        <v>252</v>
      </c>
      <c r="D125" s="394" t="s">
        <v>66</v>
      </c>
      <c r="E125" s="392" t="s">
        <v>390</v>
      </c>
      <c r="F125" s="392" t="s">
        <v>1759</v>
      </c>
      <c r="G125" s="392" t="s">
        <v>2151</v>
      </c>
      <c r="H125" s="396" t="s">
        <v>1883</v>
      </c>
      <c r="I125" s="392" t="s">
        <v>2068</v>
      </c>
      <c r="J125" s="392">
        <v>1</v>
      </c>
      <c r="K125" s="392">
        <v>32</v>
      </c>
      <c r="L125" s="392" t="s">
        <v>1971</v>
      </c>
      <c r="M125" s="392" t="s">
        <v>2297</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customHeight="1" x14ac:dyDescent="0.25">
      <c r="A126" s="392" t="s">
        <v>1710</v>
      </c>
      <c r="B126" s="392" t="s">
        <v>1539</v>
      </c>
      <c r="C126" s="392" t="s">
        <v>1539</v>
      </c>
      <c r="D126" s="394" t="s">
        <v>66</v>
      </c>
      <c r="E126" s="392" t="s">
        <v>1538</v>
      </c>
      <c r="F126" s="392" t="s">
        <v>1758</v>
      </c>
      <c r="G126" s="392" t="s">
        <v>2152</v>
      </c>
      <c r="H126" s="396" t="s">
        <v>1883</v>
      </c>
      <c r="I126" s="392" t="s">
        <v>2068</v>
      </c>
      <c r="J126" s="392">
        <v>1</v>
      </c>
      <c r="K126" s="392">
        <v>32</v>
      </c>
      <c r="L126" s="392" t="s">
        <v>2032</v>
      </c>
      <c r="M126" s="392" t="s">
        <v>2298</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customHeight="1" x14ac:dyDescent="0.25">
      <c r="A127" s="392" t="s">
        <v>1711</v>
      </c>
      <c r="B127" s="392" t="s">
        <v>1576</v>
      </c>
      <c r="C127" s="392" t="s">
        <v>1608</v>
      </c>
      <c r="D127" s="394" t="s">
        <v>66</v>
      </c>
      <c r="E127" s="392" t="s">
        <v>2123</v>
      </c>
      <c r="F127" s="392" t="s">
        <v>1758</v>
      </c>
      <c r="G127" s="392" t="s">
        <v>1257</v>
      </c>
      <c r="H127" s="396" t="s">
        <v>1882</v>
      </c>
      <c r="I127" s="392" t="s">
        <v>2068</v>
      </c>
      <c r="J127" s="392">
        <v>1</v>
      </c>
      <c r="K127" s="392">
        <v>1</v>
      </c>
      <c r="L127" s="392" t="s">
        <v>2048</v>
      </c>
      <c r="M127" s="392" t="s">
        <v>2299</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customHeight="1" x14ac:dyDescent="0.25">
      <c r="A128" s="392"/>
      <c r="B128" s="392"/>
      <c r="C128" s="392" t="s">
        <v>1609</v>
      </c>
      <c r="D128" s="394" t="s">
        <v>66</v>
      </c>
      <c r="E128" s="392" t="s">
        <v>2123</v>
      </c>
      <c r="F128" s="392" t="s">
        <v>1758</v>
      </c>
      <c r="G128" s="392" t="s">
        <v>1257</v>
      </c>
      <c r="H128" s="396" t="s">
        <v>1883</v>
      </c>
      <c r="I128" s="392" t="s">
        <v>2068</v>
      </c>
      <c r="J128" s="392">
        <v>1</v>
      </c>
      <c r="K128" s="392">
        <v>1</v>
      </c>
      <c r="L128" s="392" t="s">
        <v>2048</v>
      </c>
      <c r="M128" s="392" t="s">
        <v>2300</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customHeight="1" x14ac:dyDescent="0.25">
      <c r="A129" s="392"/>
      <c r="B129" s="392"/>
      <c r="C129" s="392" t="s">
        <v>1690</v>
      </c>
      <c r="D129" s="394" t="s">
        <v>66</v>
      </c>
      <c r="E129" s="392" t="s">
        <v>2123</v>
      </c>
      <c r="F129" s="392" t="s">
        <v>1758</v>
      </c>
      <c r="G129" s="392" t="s">
        <v>1257</v>
      </c>
      <c r="H129" s="393" t="s">
        <v>1882</v>
      </c>
      <c r="I129" s="392" t="s">
        <v>2068</v>
      </c>
      <c r="J129" s="392">
        <v>1</v>
      </c>
      <c r="K129" s="392">
        <v>1</v>
      </c>
      <c r="L129" s="392" t="s">
        <v>2048</v>
      </c>
      <c r="M129" s="392" t="s">
        <v>2301</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customHeight="1" x14ac:dyDescent="0.25">
      <c r="A130" s="392"/>
      <c r="B130" s="392"/>
      <c r="C130" s="392" t="s">
        <v>1266</v>
      </c>
      <c r="D130" s="394" t="s">
        <v>66</v>
      </c>
      <c r="E130" s="392" t="s">
        <v>2131</v>
      </c>
      <c r="F130" s="392" t="s">
        <v>1758</v>
      </c>
      <c r="G130" s="392" t="s">
        <v>1257</v>
      </c>
      <c r="H130" s="393" t="s">
        <v>1883</v>
      </c>
      <c r="I130" s="392" t="s">
        <v>2068</v>
      </c>
      <c r="J130" s="392">
        <v>1</v>
      </c>
      <c r="K130" s="392">
        <v>1</v>
      </c>
      <c r="L130" s="392" t="s">
        <v>2048</v>
      </c>
      <c r="M130" s="392" t="s">
        <v>2302</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customHeight="1" x14ac:dyDescent="0.25">
      <c r="A131" s="392"/>
      <c r="B131" s="392"/>
      <c r="C131" s="392" t="s">
        <v>1266</v>
      </c>
      <c r="D131" s="394" t="s">
        <v>66</v>
      </c>
      <c r="E131" s="392" t="s">
        <v>2131</v>
      </c>
      <c r="F131" s="392" t="s">
        <v>1758</v>
      </c>
      <c r="G131" s="392" t="s">
        <v>1257</v>
      </c>
      <c r="H131" s="393" t="s">
        <v>1883</v>
      </c>
      <c r="I131" s="392" t="s">
        <v>2068</v>
      </c>
      <c r="J131" s="392">
        <v>1</v>
      </c>
      <c r="K131" s="392">
        <v>1</v>
      </c>
      <c r="L131" s="392" t="s">
        <v>2048</v>
      </c>
      <c r="M131" s="392" t="s">
        <v>2303</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customHeight="1" x14ac:dyDescent="0.25">
      <c r="A132" s="392"/>
      <c r="B132" s="392"/>
      <c r="C132" s="392" t="s">
        <v>1266</v>
      </c>
      <c r="D132" s="394" t="s">
        <v>66</v>
      </c>
      <c r="E132" s="392" t="s">
        <v>2131</v>
      </c>
      <c r="F132" s="392" t="s">
        <v>1758</v>
      </c>
      <c r="G132" s="392" t="s">
        <v>1257</v>
      </c>
      <c r="H132" s="393" t="s">
        <v>1883</v>
      </c>
      <c r="I132" s="392" t="s">
        <v>2068</v>
      </c>
      <c r="J132" s="392">
        <v>1</v>
      </c>
      <c r="K132" s="392">
        <v>1</v>
      </c>
      <c r="L132" s="392" t="s">
        <v>2048</v>
      </c>
      <c r="M132" s="392" t="s">
        <v>2304</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customHeight="1" x14ac:dyDescent="0.25">
      <c r="A133" s="392"/>
      <c r="B133" s="392"/>
      <c r="C133" s="392" t="s">
        <v>1266</v>
      </c>
      <c r="D133" s="394" t="s">
        <v>66</v>
      </c>
      <c r="E133" s="392" t="s">
        <v>2131</v>
      </c>
      <c r="F133" s="392" t="s">
        <v>1758</v>
      </c>
      <c r="G133" s="392" t="s">
        <v>1257</v>
      </c>
      <c r="H133" s="393" t="s">
        <v>1883</v>
      </c>
      <c r="I133" s="392" t="s">
        <v>2068</v>
      </c>
      <c r="J133" s="392">
        <v>1</v>
      </c>
      <c r="K133" s="392">
        <v>1</v>
      </c>
      <c r="L133" s="392" t="s">
        <v>2048</v>
      </c>
      <c r="M133" s="392" t="s">
        <v>2305</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customHeight="1" x14ac:dyDescent="0.25">
      <c r="A134" s="392"/>
      <c r="B134" s="392"/>
      <c r="C134" s="392" t="s">
        <v>1266</v>
      </c>
      <c r="D134" s="394" t="s">
        <v>66</v>
      </c>
      <c r="E134" s="392" t="s">
        <v>2131</v>
      </c>
      <c r="F134" s="392" t="s">
        <v>1758</v>
      </c>
      <c r="G134" s="392" t="s">
        <v>1257</v>
      </c>
      <c r="H134" s="393" t="s">
        <v>1883</v>
      </c>
      <c r="I134" s="392" t="s">
        <v>2068</v>
      </c>
      <c r="J134" s="392">
        <v>1</v>
      </c>
      <c r="K134" s="392">
        <v>1</v>
      </c>
      <c r="L134" s="392" t="s">
        <v>2048</v>
      </c>
      <c r="M134" s="392" t="s">
        <v>2306</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customHeight="1" x14ac:dyDescent="0.25">
      <c r="A135" s="392"/>
      <c r="B135" s="392"/>
      <c r="C135" s="392" t="s">
        <v>1266</v>
      </c>
      <c r="D135" s="394" t="s">
        <v>66</v>
      </c>
      <c r="E135" s="392" t="s">
        <v>2131</v>
      </c>
      <c r="F135" s="392" t="s">
        <v>1758</v>
      </c>
      <c r="G135" s="392" t="s">
        <v>1257</v>
      </c>
      <c r="H135" s="393" t="s">
        <v>1883</v>
      </c>
      <c r="I135" s="392" t="s">
        <v>2068</v>
      </c>
      <c r="J135" s="392">
        <v>1</v>
      </c>
      <c r="K135" s="392">
        <v>1</v>
      </c>
      <c r="L135" s="392" t="s">
        <v>2049</v>
      </c>
      <c r="M135" s="392" t="s">
        <v>2307</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customHeight="1" x14ac:dyDescent="0.25">
      <c r="A136" s="392"/>
      <c r="B136" s="392"/>
      <c r="C136" s="392" t="s">
        <v>1266</v>
      </c>
      <c r="D136" s="394" t="s">
        <v>66</v>
      </c>
      <c r="E136" s="392" t="s">
        <v>2131</v>
      </c>
      <c r="F136" s="392" t="s">
        <v>1758</v>
      </c>
      <c r="G136" s="392" t="s">
        <v>1257</v>
      </c>
      <c r="H136" s="393" t="s">
        <v>1883</v>
      </c>
      <c r="I136" s="392" t="s">
        <v>2068</v>
      </c>
      <c r="J136" s="392">
        <v>1</v>
      </c>
      <c r="K136" s="392">
        <v>1</v>
      </c>
      <c r="L136" s="392" t="s">
        <v>2049</v>
      </c>
      <c r="M136" s="392" t="s">
        <v>2308</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customHeight="1" x14ac:dyDescent="0.25">
      <c r="A137" s="392"/>
      <c r="B137" s="392"/>
      <c r="C137" s="392" t="s">
        <v>1266</v>
      </c>
      <c r="D137" s="394" t="s">
        <v>66</v>
      </c>
      <c r="E137" s="392" t="s">
        <v>2131</v>
      </c>
      <c r="F137" s="392" t="s">
        <v>1758</v>
      </c>
      <c r="G137" s="392" t="s">
        <v>1257</v>
      </c>
      <c r="H137" s="393" t="s">
        <v>1883</v>
      </c>
      <c r="I137" s="392" t="s">
        <v>2068</v>
      </c>
      <c r="J137" s="392">
        <v>1</v>
      </c>
      <c r="K137" s="392">
        <v>1</v>
      </c>
      <c r="L137" s="392" t="s">
        <v>2049</v>
      </c>
      <c r="M137" s="392" t="s">
        <v>2309</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customHeight="1" x14ac:dyDescent="0.25">
      <c r="A138" s="392"/>
      <c r="B138" s="392"/>
      <c r="C138" s="392" t="s">
        <v>1266</v>
      </c>
      <c r="D138" s="394" t="s">
        <v>66</v>
      </c>
      <c r="E138" s="392" t="s">
        <v>2131</v>
      </c>
      <c r="F138" s="392" t="s">
        <v>1758</v>
      </c>
      <c r="G138" s="392" t="s">
        <v>1257</v>
      </c>
      <c r="H138" s="393" t="s">
        <v>1883</v>
      </c>
      <c r="I138" s="392" t="s">
        <v>2068</v>
      </c>
      <c r="J138" s="392">
        <v>1</v>
      </c>
      <c r="K138" s="392">
        <v>1</v>
      </c>
      <c r="L138" s="392" t="s">
        <v>2049</v>
      </c>
      <c r="M138" s="392" t="s">
        <v>2310</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customHeight="1" x14ac:dyDescent="0.25">
      <c r="A139" s="392"/>
      <c r="B139" s="392"/>
      <c r="C139" s="392" t="s">
        <v>1678</v>
      </c>
      <c r="D139" s="394" t="s">
        <v>66</v>
      </c>
      <c r="E139" s="392" t="s">
        <v>2124</v>
      </c>
      <c r="F139" s="392" t="s">
        <v>1758</v>
      </c>
      <c r="G139" s="392" t="s">
        <v>1257</v>
      </c>
      <c r="H139" s="393" t="s">
        <v>1883</v>
      </c>
      <c r="I139" s="392" t="s">
        <v>2068</v>
      </c>
      <c r="J139" s="392">
        <v>1</v>
      </c>
      <c r="K139" s="392">
        <v>1</v>
      </c>
      <c r="L139" s="392" t="s">
        <v>2049</v>
      </c>
      <c r="M139" s="392" t="s">
        <v>2311</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customHeight="1" x14ac:dyDescent="0.25">
      <c r="A140" s="392"/>
      <c r="B140" s="392"/>
      <c r="C140" s="392" t="s">
        <v>1679</v>
      </c>
      <c r="D140" s="394" t="s">
        <v>66</v>
      </c>
      <c r="E140" s="392" t="s">
        <v>2124</v>
      </c>
      <c r="F140" s="392" t="s">
        <v>1758</v>
      </c>
      <c r="G140" s="392" t="s">
        <v>1257</v>
      </c>
      <c r="H140" s="393" t="s">
        <v>1883</v>
      </c>
      <c r="I140" s="392" t="s">
        <v>2068</v>
      </c>
      <c r="J140" s="392">
        <v>1</v>
      </c>
      <c r="K140" s="392">
        <v>1</v>
      </c>
      <c r="L140" s="392" t="s">
        <v>2049</v>
      </c>
      <c r="M140" s="392" t="s">
        <v>2312</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customHeight="1" x14ac:dyDescent="0.25">
      <c r="A141" s="392"/>
      <c r="B141" s="392"/>
      <c r="C141" s="392" t="s">
        <v>1612</v>
      </c>
      <c r="D141" s="394" t="s">
        <v>66</v>
      </c>
      <c r="E141" s="392" t="s">
        <v>1547</v>
      </c>
      <c r="F141" s="392" t="s">
        <v>1758</v>
      </c>
      <c r="G141" s="392" t="s">
        <v>1257</v>
      </c>
      <c r="H141" s="393" t="s">
        <v>1883</v>
      </c>
      <c r="I141" s="392" t="s">
        <v>2068</v>
      </c>
      <c r="J141" s="392">
        <v>1</v>
      </c>
      <c r="K141" s="392">
        <v>1</v>
      </c>
      <c r="L141" s="392" t="s">
        <v>2049</v>
      </c>
      <c r="M141" s="392" t="s">
        <v>2313</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customHeight="1" x14ac:dyDescent="0.25">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2314</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customHeight="1" x14ac:dyDescent="0.25">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2315</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customHeight="1" x14ac:dyDescent="0.25">
      <c r="A144" s="392"/>
      <c r="B144" s="392"/>
      <c r="C144" s="392" t="s">
        <v>1580</v>
      </c>
      <c r="D144" s="394" t="s">
        <v>66</v>
      </c>
      <c r="E144" s="392" t="s">
        <v>1547</v>
      </c>
      <c r="F144" s="392" t="s">
        <v>1758</v>
      </c>
      <c r="G144" s="392" t="s">
        <v>1257</v>
      </c>
      <c r="H144" s="393" t="s">
        <v>1883</v>
      </c>
      <c r="I144" s="392" t="s">
        <v>2068</v>
      </c>
      <c r="J144" s="392">
        <v>1</v>
      </c>
      <c r="K144" s="392">
        <v>1</v>
      </c>
      <c r="L144" s="392" t="s">
        <v>2050</v>
      </c>
      <c r="M144" s="392" t="s">
        <v>2316</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customHeight="1" x14ac:dyDescent="0.25">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2317</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customHeight="1" x14ac:dyDescent="0.25">
      <c r="A146" s="392"/>
      <c r="B146" s="392"/>
      <c r="C146" s="392" t="s">
        <v>1583</v>
      </c>
      <c r="D146" s="394" t="s">
        <v>66</v>
      </c>
      <c r="E146" s="392" t="s">
        <v>1582</v>
      </c>
      <c r="F146" s="392" t="s">
        <v>1758</v>
      </c>
      <c r="G146" s="392" t="s">
        <v>1257</v>
      </c>
      <c r="H146" s="393" t="s">
        <v>1883</v>
      </c>
      <c r="I146" s="392" t="s">
        <v>2068</v>
      </c>
      <c r="J146" s="392">
        <v>1</v>
      </c>
      <c r="K146" s="392">
        <v>1</v>
      </c>
      <c r="L146" s="392" t="s">
        <v>2050</v>
      </c>
      <c r="M146" s="392" t="s">
        <v>2318</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customHeight="1" x14ac:dyDescent="0.25">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2319</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customHeight="1" x14ac:dyDescent="0.25">
      <c r="A148" s="392"/>
      <c r="B148" s="392"/>
      <c r="C148" s="392" t="s">
        <v>1588</v>
      </c>
      <c r="D148" s="394" t="s">
        <v>66</v>
      </c>
      <c r="E148" s="392" t="s">
        <v>1587</v>
      </c>
      <c r="F148" s="392" t="s">
        <v>1758</v>
      </c>
      <c r="G148" s="392" t="s">
        <v>1257</v>
      </c>
      <c r="H148" s="393" t="s">
        <v>1883</v>
      </c>
      <c r="I148" s="392" t="s">
        <v>2068</v>
      </c>
      <c r="J148" s="392">
        <v>1</v>
      </c>
      <c r="K148" s="392">
        <v>1</v>
      </c>
      <c r="L148" s="392" t="s">
        <v>2050</v>
      </c>
      <c r="M148" s="392" t="s">
        <v>2320</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customHeight="1" x14ac:dyDescent="0.25">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2321</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customHeight="1" x14ac:dyDescent="0.25">
      <c r="A150" s="392"/>
      <c r="B150" s="392"/>
      <c r="C150" s="392" t="s">
        <v>1591</v>
      </c>
      <c r="D150" s="394" t="s">
        <v>66</v>
      </c>
      <c r="E150" s="392" t="s">
        <v>1590</v>
      </c>
      <c r="F150" s="392" t="s">
        <v>1758</v>
      </c>
      <c r="G150" s="392" t="s">
        <v>1257</v>
      </c>
      <c r="H150" s="393" t="s">
        <v>1883</v>
      </c>
      <c r="I150" s="392" t="s">
        <v>2068</v>
      </c>
      <c r="J150" s="392">
        <v>1</v>
      </c>
      <c r="K150" s="392">
        <v>1</v>
      </c>
      <c r="L150" s="392" t="s">
        <v>2050</v>
      </c>
      <c r="M150" s="392" t="s">
        <v>2322</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customHeight="1" x14ac:dyDescent="0.25">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2323</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customHeight="1" x14ac:dyDescent="0.25">
      <c r="A152" s="392"/>
      <c r="B152" s="392"/>
      <c r="C152" s="392" t="s">
        <v>1593</v>
      </c>
      <c r="D152" s="394" t="s">
        <v>66</v>
      </c>
      <c r="E152" s="392" t="s">
        <v>1547</v>
      </c>
      <c r="F152" s="392" t="s">
        <v>1758</v>
      </c>
      <c r="G152" s="392" t="s">
        <v>1257</v>
      </c>
      <c r="H152" s="393" t="s">
        <v>1883</v>
      </c>
      <c r="I152" s="392" t="s">
        <v>2068</v>
      </c>
      <c r="J152" s="392">
        <v>1</v>
      </c>
      <c r="K152" s="392">
        <v>1</v>
      </c>
      <c r="L152" s="392" t="s">
        <v>2051</v>
      </c>
      <c r="M152" s="392" t="s">
        <v>2324</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customHeight="1" x14ac:dyDescent="0.25">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2325</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customHeight="1" x14ac:dyDescent="0.25">
      <c r="A154" s="392"/>
      <c r="B154" s="392"/>
      <c r="C154" s="392" t="s">
        <v>1596</v>
      </c>
      <c r="D154" s="394" t="s">
        <v>66</v>
      </c>
      <c r="E154" s="392" t="s">
        <v>1595</v>
      </c>
      <c r="F154" s="392" t="s">
        <v>1758</v>
      </c>
      <c r="G154" s="392" t="s">
        <v>1257</v>
      </c>
      <c r="H154" s="393" t="s">
        <v>1883</v>
      </c>
      <c r="I154" s="392" t="s">
        <v>2068</v>
      </c>
      <c r="J154" s="392">
        <v>1</v>
      </c>
      <c r="K154" s="392">
        <v>1</v>
      </c>
      <c r="L154" s="392" t="s">
        <v>2051</v>
      </c>
      <c r="M154" s="392" t="s">
        <v>2326</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customHeight="1" x14ac:dyDescent="0.25">
      <c r="A155" s="392"/>
      <c r="B155" s="392"/>
      <c r="C155" s="392" t="s">
        <v>1601</v>
      </c>
      <c r="D155" s="394" t="s">
        <v>66</v>
      </c>
      <c r="E155" s="392" t="s">
        <v>1547</v>
      </c>
      <c r="F155" s="392" t="s">
        <v>1758</v>
      </c>
      <c r="G155" s="392" t="s">
        <v>1257</v>
      </c>
      <c r="H155" s="393" t="s">
        <v>1883</v>
      </c>
      <c r="I155" s="392" t="s">
        <v>2068</v>
      </c>
      <c r="J155" s="392">
        <v>1</v>
      </c>
      <c r="K155" s="392">
        <v>1</v>
      </c>
      <c r="L155" s="392" t="s">
        <v>2051</v>
      </c>
      <c r="M155" s="392" t="s">
        <v>2327</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customHeight="1" x14ac:dyDescent="0.25">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2328</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customHeight="1" x14ac:dyDescent="0.25">
      <c r="A157" s="392"/>
      <c r="B157" s="392"/>
      <c r="C157" s="392" t="s">
        <v>1603</v>
      </c>
      <c r="D157" s="394" t="s">
        <v>66</v>
      </c>
      <c r="E157" s="392" t="s">
        <v>1547</v>
      </c>
      <c r="F157" s="392" t="s">
        <v>1758</v>
      </c>
      <c r="G157" s="392" t="s">
        <v>1257</v>
      </c>
      <c r="H157" s="393" t="s">
        <v>1883</v>
      </c>
      <c r="I157" s="392" t="s">
        <v>2068</v>
      </c>
      <c r="J157" s="392">
        <v>1</v>
      </c>
      <c r="K157" s="392">
        <v>1</v>
      </c>
      <c r="L157" s="392" t="s">
        <v>2051</v>
      </c>
      <c r="M157" s="392" t="s">
        <v>2329</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customHeight="1" x14ac:dyDescent="0.25">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2330</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customHeight="1" x14ac:dyDescent="0.25">
      <c r="A159" s="392" t="s">
        <v>1712</v>
      </c>
      <c r="B159" s="392" t="s">
        <v>1605</v>
      </c>
      <c r="C159" s="392" t="s">
        <v>1577</v>
      </c>
      <c r="D159" s="394" t="s">
        <v>66</v>
      </c>
      <c r="E159" s="392" t="s">
        <v>2125</v>
      </c>
      <c r="F159" s="392" t="s">
        <v>1758</v>
      </c>
      <c r="G159" s="392" t="s">
        <v>1257</v>
      </c>
      <c r="H159" s="393" t="s">
        <v>1883</v>
      </c>
      <c r="I159" s="392" t="s">
        <v>2068</v>
      </c>
      <c r="J159" s="392">
        <v>1</v>
      </c>
      <c r="K159" s="392">
        <v>1</v>
      </c>
      <c r="L159" s="392" t="s">
        <v>2052</v>
      </c>
      <c r="M159" s="392" t="s">
        <v>2331</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customHeight="1" x14ac:dyDescent="0.25">
      <c r="A160" s="392"/>
      <c r="B160" s="392"/>
      <c r="C160" s="392" t="s">
        <v>1578</v>
      </c>
      <c r="D160" s="394" t="s">
        <v>66</v>
      </c>
      <c r="E160" s="392" t="s">
        <v>2125</v>
      </c>
      <c r="F160" s="392" t="s">
        <v>1758</v>
      </c>
      <c r="G160" s="392" t="s">
        <v>1257</v>
      </c>
      <c r="H160" s="393" t="s">
        <v>1883</v>
      </c>
      <c r="I160" s="392" t="s">
        <v>2068</v>
      </c>
      <c r="J160" s="392">
        <v>1</v>
      </c>
      <c r="K160" s="392">
        <v>1</v>
      </c>
      <c r="L160" s="392" t="s">
        <v>2052</v>
      </c>
      <c r="M160" s="392" t="s">
        <v>2332</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customHeight="1" x14ac:dyDescent="0.25">
      <c r="A161" s="392"/>
      <c r="B161" s="392"/>
      <c r="C161" s="392" t="s">
        <v>1691</v>
      </c>
      <c r="D161" s="394" t="s">
        <v>66</v>
      </c>
      <c r="E161" s="392" t="s">
        <v>2125</v>
      </c>
      <c r="F161" s="392" t="s">
        <v>1758</v>
      </c>
      <c r="G161" s="392" t="s">
        <v>1257</v>
      </c>
      <c r="H161" s="393" t="s">
        <v>1883</v>
      </c>
      <c r="I161" s="392" t="s">
        <v>2068</v>
      </c>
      <c r="J161" s="392">
        <v>1</v>
      </c>
      <c r="K161" s="392">
        <v>1</v>
      </c>
      <c r="L161" s="392" t="s">
        <v>2052</v>
      </c>
      <c r="M161" s="392" t="s">
        <v>2333</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customHeight="1" x14ac:dyDescent="0.25">
      <c r="A162" s="392"/>
      <c r="B162" s="392"/>
      <c r="C162" s="392" t="s">
        <v>1266</v>
      </c>
      <c r="D162" s="394" t="s">
        <v>66</v>
      </c>
      <c r="E162" s="392" t="s">
        <v>2131</v>
      </c>
      <c r="F162" s="392" t="s">
        <v>1758</v>
      </c>
      <c r="G162" s="392" t="s">
        <v>1257</v>
      </c>
      <c r="H162" s="393" t="s">
        <v>1883</v>
      </c>
      <c r="I162" s="392" t="s">
        <v>2068</v>
      </c>
      <c r="J162" s="392">
        <v>1</v>
      </c>
      <c r="K162" s="392">
        <v>1</v>
      </c>
      <c r="L162" s="392" t="s">
        <v>2052</v>
      </c>
      <c r="M162" s="392" t="s">
        <v>2334</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customHeight="1" x14ac:dyDescent="0.25">
      <c r="A163" s="392"/>
      <c r="B163" s="392"/>
      <c r="C163" s="392" t="s">
        <v>1266</v>
      </c>
      <c r="D163" s="394" t="s">
        <v>66</v>
      </c>
      <c r="E163" s="392" t="s">
        <v>2131</v>
      </c>
      <c r="F163" s="392" t="s">
        <v>1758</v>
      </c>
      <c r="G163" s="392" t="s">
        <v>1257</v>
      </c>
      <c r="H163" s="393" t="s">
        <v>1883</v>
      </c>
      <c r="I163" s="392" t="s">
        <v>2068</v>
      </c>
      <c r="J163" s="392">
        <v>1</v>
      </c>
      <c r="K163" s="392">
        <v>1</v>
      </c>
      <c r="L163" s="392" t="s">
        <v>2052</v>
      </c>
      <c r="M163" s="392" t="s">
        <v>2335</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customHeight="1" x14ac:dyDescent="0.25">
      <c r="A164" s="392"/>
      <c r="B164" s="392"/>
      <c r="C164" s="392" t="s">
        <v>1266</v>
      </c>
      <c r="D164" s="394" t="s">
        <v>66</v>
      </c>
      <c r="E164" s="392" t="s">
        <v>2131</v>
      </c>
      <c r="F164" s="392" t="s">
        <v>1758</v>
      </c>
      <c r="G164" s="392" t="s">
        <v>1257</v>
      </c>
      <c r="H164" s="393" t="s">
        <v>1883</v>
      </c>
      <c r="I164" s="392" t="s">
        <v>2068</v>
      </c>
      <c r="J164" s="392">
        <v>1</v>
      </c>
      <c r="K164" s="392">
        <v>1</v>
      </c>
      <c r="L164" s="392" t="s">
        <v>2052</v>
      </c>
      <c r="M164" s="392" t="s">
        <v>2336</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customHeight="1" x14ac:dyDescent="0.25">
      <c r="A165" s="392"/>
      <c r="B165" s="392"/>
      <c r="C165" s="392" t="s">
        <v>1266</v>
      </c>
      <c r="D165" s="394" t="s">
        <v>66</v>
      </c>
      <c r="E165" s="392" t="s">
        <v>2131</v>
      </c>
      <c r="F165" s="392" t="s">
        <v>1758</v>
      </c>
      <c r="G165" s="392" t="s">
        <v>1257</v>
      </c>
      <c r="H165" s="393" t="s">
        <v>1883</v>
      </c>
      <c r="I165" s="392" t="s">
        <v>2068</v>
      </c>
      <c r="J165" s="392">
        <v>1</v>
      </c>
      <c r="K165" s="392">
        <v>1</v>
      </c>
      <c r="L165" s="392" t="s">
        <v>2052</v>
      </c>
      <c r="M165" s="392" t="s">
        <v>2337</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customHeight="1" x14ac:dyDescent="0.25">
      <c r="A166" s="392"/>
      <c r="B166" s="392"/>
      <c r="C166" s="392" t="s">
        <v>1266</v>
      </c>
      <c r="D166" s="394" t="s">
        <v>66</v>
      </c>
      <c r="E166" s="392" t="s">
        <v>2131</v>
      </c>
      <c r="F166" s="392" t="s">
        <v>1758</v>
      </c>
      <c r="G166" s="392" t="s">
        <v>1257</v>
      </c>
      <c r="H166" s="393" t="s">
        <v>1883</v>
      </c>
      <c r="I166" s="392" t="s">
        <v>2068</v>
      </c>
      <c r="J166" s="392">
        <v>1</v>
      </c>
      <c r="K166" s="392">
        <v>1</v>
      </c>
      <c r="L166" s="392" t="s">
        <v>2052</v>
      </c>
      <c r="M166" s="392" t="s">
        <v>2338</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customHeight="1" x14ac:dyDescent="0.25">
      <c r="A167" s="392"/>
      <c r="B167" s="392"/>
      <c r="C167" s="392" t="s">
        <v>1584</v>
      </c>
      <c r="D167" s="394" t="s">
        <v>87</v>
      </c>
      <c r="E167" s="392" t="s">
        <v>1547</v>
      </c>
      <c r="F167" s="392" t="s">
        <v>1758</v>
      </c>
      <c r="G167" s="392" t="s">
        <v>1257</v>
      </c>
      <c r="H167" s="393" t="s">
        <v>1883</v>
      </c>
      <c r="I167" s="392" t="s">
        <v>2068</v>
      </c>
      <c r="J167" s="392">
        <v>1</v>
      </c>
      <c r="K167" s="392">
        <v>1</v>
      </c>
      <c r="L167" s="392" t="s">
        <v>2053</v>
      </c>
      <c r="M167" s="392" t="s">
        <v>2339</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customHeight="1" x14ac:dyDescent="0.25">
      <c r="A168" s="392"/>
      <c r="B168" s="392"/>
      <c r="C168" s="392" t="s">
        <v>1585</v>
      </c>
      <c r="D168" s="394" t="s">
        <v>87</v>
      </c>
      <c r="E168" s="392" t="s">
        <v>1547</v>
      </c>
      <c r="F168" s="392" t="s">
        <v>1758</v>
      </c>
      <c r="G168" s="392" t="s">
        <v>1257</v>
      </c>
      <c r="H168" s="393" t="s">
        <v>1883</v>
      </c>
      <c r="I168" s="392" t="s">
        <v>2068</v>
      </c>
      <c r="J168" s="392">
        <v>1</v>
      </c>
      <c r="K168" s="392">
        <v>1</v>
      </c>
      <c r="L168" s="392" t="s">
        <v>2053</v>
      </c>
      <c r="M168" s="392" t="s">
        <v>2340</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customHeight="1" x14ac:dyDescent="0.25">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2341</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customHeight="1" x14ac:dyDescent="0.25">
      <c r="A170" s="392"/>
      <c r="B170" s="392"/>
      <c r="C170" s="392" t="s">
        <v>1600</v>
      </c>
      <c r="D170" s="394" t="s">
        <v>87</v>
      </c>
      <c r="E170" s="392" t="s">
        <v>1547</v>
      </c>
      <c r="F170" s="392" t="s">
        <v>1758</v>
      </c>
      <c r="G170" s="392" t="s">
        <v>1257</v>
      </c>
      <c r="H170" s="393" t="s">
        <v>1883</v>
      </c>
      <c r="I170" s="392" t="s">
        <v>2068</v>
      </c>
      <c r="J170" s="392">
        <v>1</v>
      </c>
      <c r="K170" s="392">
        <v>1</v>
      </c>
      <c r="L170" s="392" t="s">
        <v>2053</v>
      </c>
      <c r="M170" s="392" t="s">
        <v>2342</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customHeight="1" x14ac:dyDescent="0.25">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2343</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customHeight="1" x14ac:dyDescent="0.25">
      <c r="A172" s="392"/>
      <c r="B172" s="392"/>
      <c r="C172" s="392" t="s">
        <v>1598</v>
      </c>
      <c r="D172" s="394" t="s">
        <v>140</v>
      </c>
      <c r="E172" s="392" t="s">
        <v>1547</v>
      </c>
      <c r="F172" s="392" t="s">
        <v>1758</v>
      </c>
      <c r="G172" s="392" t="s">
        <v>1257</v>
      </c>
      <c r="H172" s="393" t="s">
        <v>1883</v>
      </c>
      <c r="I172" s="392" t="s">
        <v>2068</v>
      </c>
      <c r="J172" s="392">
        <v>1</v>
      </c>
      <c r="K172" s="392">
        <v>1</v>
      </c>
      <c r="L172" s="392" t="s">
        <v>2053</v>
      </c>
      <c r="M172" s="392" t="s">
        <v>2344</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customHeight="1" x14ac:dyDescent="0.25">
      <c r="A173" s="392"/>
      <c r="B173" s="392"/>
      <c r="C173" s="392" t="s">
        <v>1606</v>
      </c>
      <c r="D173" s="394" t="s">
        <v>87</v>
      </c>
      <c r="E173" s="392" t="s">
        <v>1547</v>
      </c>
      <c r="F173" s="392" t="s">
        <v>1758</v>
      </c>
      <c r="G173" s="392" t="s">
        <v>1257</v>
      </c>
      <c r="H173" s="393" t="s">
        <v>1883</v>
      </c>
      <c r="I173" s="392" t="s">
        <v>2068</v>
      </c>
      <c r="J173" s="392">
        <v>1</v>
      </c>
      <c r="K173" s="392">
        <v>1</v>
      </c>
      <c r="L173" s="392" t="s">
        <v>2053</v>
      </c>
      <c r="M173" s="392" t="s">
        <v>2345</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customHeight="1" x14ac:dyDescent="0.25">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2346</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customHeight="1" x14ac:dyDescent="0.25">
      <c r="A175" s="392"/>
      <c r="B175" s="392"/>
      <c r="C175" s="392" t="s">
        <v>1610</v>
      </c>
      <c r="D175" s="394" t="s">
        <v>87</v>
      </c>
      <c r="E175" s="392" t="s">
        <v>1547</v>
      </c>
      <c r="F175" s="392" t="s">
        <v>1758</v>
      </c>
      <c r="G175" s="392" t="s">
        <v>1257</v>
      </c>
      <c r="H175" s="393" t="s">
        <v>1874</v>
      </c>
      <c r="I175" s="392" t="s">
        <v>2068</v>
      </c>
      <c r="J175" s="392">
        <v>1</v>
      </c>
      <c r="K175" s="392">
        <v>8</v>
      </c>
      <c r="L175" s="392" t="s">
        <v>2054</v>
      </c>
      <c r="M175" s="392" t="s">
        <v>2347</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customHeight="1" x14ac:dyDescent="0.25">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2348</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customHeight="1" x14ac:dyDescent="0.25">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2349</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customHeight="1" x14ac:dyDescent="0.25">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2350</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customHeight="1" x14ac:dyDescent="0.25">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2351</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customHeight="1" x14ac:dyDescent="0.25">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2352</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customHeight="1" x14ac:dyDescent="0.25">
      <c r="A181" s="392" t="s">
        <v>1714</v>
      </c>
      <c r="B181" s="392" t="s">
        <v>38</v>
      </c>
      <c r="C181" s="392" t="s">
        <v>262</v>
      </c>
      <c r="D181" s="392" t="s">
        <v>66</v>
      </c>
      <c r="E181" s="392" t="s">
        <v>613</v>
      </c>
      <c r="F181" s="392"/>
      <c r="G181" s="392" t="s">
        <v>2151</v>
      </c>
      <c r="H181" s="393" t="s">
        <v>2017</v>
      </c>
      <c r="I181" s="392" t="s">
        <v>2068</v>
      </c>
      <c r="J181" s="392">
        <v>1</v>
      </c>
      <c r="K181" s="392">
        <v>16</v>
      </c>
      <c r="L181" s="392"/>
      <c r="M181" s="392" t="s">
        <v>2353</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customHeight="1" x14ac:dyDescent="0.25">
      <c r="A182" s="392"/>
      <c r="B182" s="392"/>
      <c r="C182" s="392" t="s">
        <v>263</v>
      </c>
      <c r="D182" s="392" t="s">
        <v>66</v>
      </c>
      <c r="E182" s="392" t="s">
        <v>613</v>
      </c>
      <c r="F182" s="392"/>
      <c r="G182" s="392" t="s">
        <v>2151</v>
      </c>
      <c r="H182" s="393" t="s">
        <v>2018</v>
      </c>
      <c r="I182" s="392" t="s">
        <v>2068</v>
      </c>
      <c r="J182" s="392">
        <v>1</v>
      </c>
      <c r="K182" s="392">
        <v>8</v>
      </c>
      <c r="L182" s="392"/>
      <c r="M182" s="392" t="s">
        <v>2354</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customHeight="1" x14ac:dyDescent="0.25">
      <c r="A183" s="392"/>
      <c r="B183" s="392"/>
      <c r="C183" s="392" t="s">
        <v>264</v>
      </c>
      <c r="D183" s="392" t="s">
        <v>66</v>
      </c>
      <c r="E183" s="392" t="s">
        <v>613</v>
      </c>
      <c r="F183" s="392"/>
      <c r="G183" s="392" t="s">
        <v>2151</v>
      </c>
      <c r="H183" s="393" t="s">
        <v>2019</v>
      </c>
      <c r="I183" s="392" t="s">
        <v>2068</v>
      </c>
      <c r="J183" s="392">
        <v>1</v>
      </c>
      <c r="K183" s="392">
        <v>4</v>
      </c>
      <c r="L183" s="392"/>
      <c r="M183" s="392" t="s">
        <v>2355</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customHeight="1" x14ac:dyDescent="0.25">
      <c r="A184" s="392"/>
      <c r="B184" s="392"/>
      <c r="C184" s="392" t="s">
        <v>265</v>
      </c>
      <c r="D184" s="392" t="s">
        <v>66</v>
      </c>
      <c r="E184" s="392" t="s">
        <v>613</v>
      </c>
      <c r="F184" s="392"/>
      <c r="G184" s="392" t="s">
        <v>2151</v>
      </c>
      <c r="H184" s="393" t="s">
        <v>2020</v>
      </c>
      <c r="I184" s="392" t="s">
        <v>2068</v>
      </c>
      <c r="J184" s="392">
        <v>1</v>
      </c>
      <c r="K184" s="392">
        <v>4</v>
      </c>
      <c r="L184" s="392"/>
      <c r="M184" s="392" t="s">
        <v>2356</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customHeight="1" x14ac:dyDescent="0.25">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customHeight="1" x14ac:dyDescent="0.25">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customHeight="1" x14ac:dyDescent="0.25">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customHeight="1" x14ac:dyDescent="0.25">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customHeight="1" x14ac:dyDescent="0.25">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customHeight="1" x14ac:dyDescent="0.25">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2126</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customHeight="1" x14ac:dyDescent="0.25">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customHeight="1" x14ac:dyDescent="0.25">
      <c r="A192" s="392" t="s">
        <v>2118</v>
      </c>
      <c r="B192" s="392"/>
      <c r="C192" s="392" t="s">
        <v>2115</v>
      </c>
      <c r="D192" s="392" t="s">
        <v>87</v>
      </c>
      <c r="E192" s="392" t="s">
        <v>2115</v>
      </c>
      <c r="F192" s="392" t="s">
        <v>2101</v>
      </c>
      <c r="G192" s="392" t="s">
        <v>2152</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customHeight="1" x14ac:dyDescent="0.25">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customHeight="1" x14ac:dyDescent="0.25">
      <c r="A194" s="392" t="s">
        <v>1723</v>
      </c>
      <c r="B194" s="392" t="s">
        <v>1569</v>
      </c>
      <c r="C194" s="392" t="s">
        <v>16</v>
      </c>
      <c r="D194" s="392" t="s">
        <v>128</v>
      </c>
      <c r="E194" s="392" t="s">
        <v>16</v>
      </c>
      <c r="F194" s="392"/>
      <c r="G194" s="392" t="s">
        <v>2152</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customHeight="1" x14ac:dyDescent="0.25">
      <c r="A195" s="392" t="s">
        <v>1724</v>
      </c>
      <c r="B195" s="392"/>
      <c r="C195" s="392" t="s">
        <v>399</v>
      </c>
      <c r="D195" s="392" t="s">
        <v>128</v>
      </c>
      <c r="E195" s="392" t="s">
        <v>399</v>
      </c>
      <c r="F195" s="392"/>
      <c r="G195" s="392" t="s">
        <v>2127</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customHeight="1" x14ac:dyDescent="0.25">
      <c r="A196" s="392" t="s">
        <v>1913</v>
      </c>
      <c r="B196" s="392"/>
      <c r="C196" s="392" t="s">
        <v>1891</v>
      </c>
      <c r="D196" s="392" t="s">
        <v>128</v>
      </c>
      <c r="E196" s="392" t="s">
        <v>1891</v>
      </c>
      <c r="F196" s="392"/>
      <c r="G196" s="392" t="s">
        <v>2151</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customHeight="1" x14ac:dyDescent="0.25">
      <c r="A197" s="392" t="s">
        <v>1915</v>
      </c>
      <c r="B197" s="392"/>
      <c r="C197" s="392" t="s">
        <v>1893</v>
      </c>
      <c r="D197" s="392" t="s">
        <v>128</v>
      </c>
      <c r="E197" s="392" t="s">
        <v>1893</v>
      </c>
      <c r="F197" s="392"/>
      <c r="G197" s="392" t="s">
        <v>2151</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customHeight="1" x14ac:dyDescent="0.25">
      <c r="A198" s="392" t="s">
        <v>1917</v>
      </c>
      <c r="B198" s="392"/>
      <c r="C198" s="392" t="s">
        <v>1895</v>
      </c>
      <c r="D198" s="392" t="s">
        <v>128</v>
      </c>
      <c r="E198" s="392" t="s">
        <v>1895</v>
      </c>
      <c r="F198" s="392"/>
      <c r="G198" s="392" t="s">
        <v>2151</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customHeight="1" x14ac:dyDescent="0.25">
      <c r="A199" s="392" t="s">
        <v>1919</v>
      </c>
      <c r="B199" s="392"/>
      <c r="C199" s="392" t="s">
        <v>1897</v>
      </c>
      <c r="D199" s="392" t="s">
        <v>128</v>
      </c>
      <c r="E199" s="392" t="s">
        <v>1897</v>
      </c>
      <c r="F199" s="392"/>
      <c r="G199" s="392" t="s">
        <v>2151</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customHeight="1" x14ac:dyDescent="0.25">
      <c r="A200" s="392" t="s">
        <v>1921</v>
      </c>
      <c r="B200" s="392"/>
      <c r="C200" s="392" t="s">
        <v>1899</v>
      </c>
      <c r="D200" s="392" t="s">
        <v>128</v>
      </c>
      <c r="E200" s="392" t="s">
        <v>1899</v>
      </c>
      <c r="F200" s="392"/>
      <c r="G200" s="392" t="s">
        <v>2151</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customHeight="1" x14ac:dyDescent="0.25">
      <c r="A201" s="392" t="s">
        <v>1923</v>
      </c>
      <c r="B201" s="392"/>
      <c r="C201" s="392" t="s">
        <v>1901</v>
      </c>
      <c r="D201" s="392" t="s">
        <v>128</v>
      </c>
      <c r="E201" s="392" t="s">
        <v>1901</v>
      </c>
      <c r="F201" s="392"/>
      <c r="G201" s="392" t="s">
        <v>2151</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customHeight="1" x14ac:dyDescent="0.25">
      <c r="A202" s="392" t="s">
        <v>1925</v>
      </c>
      <c r="B202" s="392"/>
      <c r="C202" s="392" t="s">
        <v>1903</v>
      </c>
      <c r="D202" s="392" t="s">
        <v>128</v>
      </c>
      <c r="E202" s="392" t="s">
        <v>1903</v>
      </c>
      <c r="F202" s="392"/>
      <c r="G202" s="392" t="s">
        <v>2151</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customHeight="1" x14ac:dyDescent="0.25">
      <c r="A203" s="392" t="s">
        <v>1927</v>
      </c>
      <c r="B203" s="392"/>
      <c r="C203" s="392" t="s">
        <v>1905</v>
      </c>
      <c r="D203" s="392" t="s">
        <v>128</v>
      </c>
      <c r="E203" s="392" t="s">
        <v>1905</v>
      </c>
      <c r="F203" s="392"/>
      <c r="G203" s="392" t="s">
        <v>2151</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25">
      <c r="A204" s="392" t="s">
        <v>1929</v>
      </c>
      <c r="B204" s="392"/>
      <c r="C204" s="392" t="s">
        <v>1907</v>
      </c>
      <c r="D204" s="392" t="s">
        <v>128</v>
      </c>
      <c r="E204" s="392" t="s">
        <v>1907</v>
      </c>
      <c r="F204" s="433" t="s">
        <v>1761</v>
      </c>
      <c r="G204" s="392" t="s">
        <v>2151</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25">
      <c r="A205" s="392" t="s">
        <v>1931</v>
      </c>
      <c r="B205" s="392"/>
      <c r="C205" s="392" t="s">
        <v>1909</v>
      </c>
      <c r="D205" s="392" t="s">
        <v>128</v>
      </c>
      <c r="E205" s="392" t="s">
        <v>1909</v>
      </c>
      <c r="F205" s="433" t="s">
        <v>1761</v>
      </c>
      <c r="G205" s="392" t="s">
        <v>2151</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25">
      <c r="A206" s="434" t="s">
        <v>2361</v>
      </c>
      <c r="B206" s="435"/>
      <c r="C206" s="433" t="s">
        <v>2358</v>
      </c>
      <c r="D206" s="433" t="s">
        <v>128</v>
      </c>
      <c r="E206" s="433" t="s">
        <v>2358</v>
      </c>
      <c r="F206" s="433" t="s">
        <v>1766</v>
      </c>
      <c r="G206" s="434" t="s">
        <v>2151</v>
      </c>
      <c r="H206" s="434">
        <v>0</v>
      </c>
      <c r="I206" s="434" t="s">
        <v>2069</v>
      </c>
      <c r="J206" s="434">
        <v>2</v>
      </c>
      <c r="K206" s="434" t="s">
        <v>2358</v>
      </c>
      <c r="L206" s="434" t="s">
        <v>1993</v>
      </c>
      <c r="M206" s="434"/>
      <c r="N206" s="434" t="s">
        <v>2360</v>
      </c>
      <c r="O206" s="432"/>
      <c r="P206" s="432"/>
      <c r="Q206" s="432"/>
      <c r="R206" s="432"/>
      <c r="S206" s="432"/>
      <c r="T206" s="432"/>
      <c r="U206" s="432"/>
      <c r="V206" s="432"/>
      <c r="W206" s="432"/>
      <c r="X206" s="432"/>
      <c r="Y206" s="432"/>
      <c r="Z206" s="432"/>
      <c r="AA206" s="432"/>
      <c r="AB206" s="432"/>
      <c r="AC206" s="392"/>
      <c r="AD206" s="392"/>
      <c r="AE206" s="392"/>
      <c r="AF206" s="392"/>
      <c r="AG206" s="431"/>
    </row>
    <row r="207" spans="1:33" ht="30.75" customHeight="1" x14ac:dyDescent="0.25">
      <c r="A207" s="434" t="s">
        <v>2362</v>
      </c>
      <c r="B207" s="430"/>
      <c r="C207" s="434" t="s">
        <v>2362</v>
      </c>
      <c r="D207" s="433" t="s">
        <v>128</v>
      </c>
      <c r="E207" s="433" t="s">
        <v>2362</v>
      </c>
      <c r="F207" s="433" t="s">
        <v>1766</v>
      </c>
      <c r="G207" s="434" t="s">
        <v>2151</v>
      </c>
      <c r="H207" s="434">
        <v>0</v>
      </c>
      <c r="I207" s="434" t="s">
        <v>2069</v>
      </c>
      <c r="J207" s="434">
        <v>2</v>
      </c>
      <c r="K207" s="434" t="s">
        <v>2362</v>
      </c>
      <c r="L207" s="434" t="s">
        <v>2359</v>
      </c>
      <c r="M207" s="434"/>
      <c r="N207" s="434" t="s">
        <v>2364</v>
      </c>
      <c r="O207" s="392"/>
      <c r="P207" s="392"/>
      <c r="Q207" s="392"/>
      <c r="R207" s="392"/>
      <c r="S207" s="392"/>
      <c r="T207" s="392"/>
      <c r="U207" s="392"/>
      <c r="V207" s="392"/>
      <c r="W207" s="392"/>
      <c r="X207" s="392"/>
      <c r="Y207" s="392"/>
      <c r="Z207" s="392"/>
      <c r="AA207" s="392"/>
      <c r="AB207" s="392"/>
      <c r="AC207" s="392"/>
      <c r="AD207" s="392"/>
      <c r="AE207" s="392"/>
      <c r="AF207" s="392"/>
      <c r="AG207" s="431"/>
    </row>
    <row r="208" spans="1:33" ht="30.75" customHeight="1" x14ac:dyDescent="0.25">
      <c r="A208" s="392" t="s">
        <v>1933</v>
      </c>
      <c r="B208" s="392"/>
      <c r="C208" s="392" t="s">
        <v>1911</v>
      </c>
      <c r="D208" s="392" t="s">
        <v>128</v>
      </c>
      <c r="E208" s="392" t="s">
        <v>1911</v>
      </c>
      <c r="F208" s="392"/>
      <c r="G208" s="392" t="s">
        <v>2151</v>
      </c>
      <c r="H208" s="392">
        <v>0</v>
      </c>
      <c r="I208" s="392" t="s">
        <v>2069</v>
      </c>
      <c r="J208" s="392">
        <v>2</v>
      </c>
      <c r="K208" s="392" t="s">
        <v>1911</v>
      </c>
      <c r="L208" s="434" t="s">
        <v>2363</v>
      </c>
      <c r="M208" s="392"/>
      <c r="N208" s="392" t="s">
        <v>1934</v>
      </c>
      <c r="O208" s="392"/>
      <c r="P208" s="392">
        <v>72</v>
      </c>
      <c r="Q208" s="392">
        <v>0</v>
      </c>
      <c r="R208" s="392">
        <v>0</v>
      </c>
      <c r="S208" s="392">
        <v>0</v>
      </c>
      <c r="T208" s="392">
        <v>0</v>
      </c>
      <c r="U208" s="392">
        <v>0</v>
      </c>
      <c r="V208" s="392">
        <v>72</v>
      </c>
      <c r="W208" s="392">
        <v>0</v>
      </c>
      <c r="X208" s="392">
        <v>0</v>
      </c>
      <c r="Y208" s="392">
        <v>0</v>
      </c>
      <c r="Z208" s="392">
        <v>72</v>
      </c>
      <c r="AA208" s="392">
        <v>0</v>
      </c>
      <c r="AB208" s="392">
        <v>0</v>
      </c>
      <c r="AC208" s="392"/>
      <c r="AD208" s="392"/>
      <c r="AE208" s="392"/>
      <c r="AF208" s="392"/>
      <c r="AG208" s="392"/>
    </row>
    <row r="209" spans="1:33" ht="30.75" customHeight="1" x14ac:dyDescent="0.25">
      <c r="A209" s="392" t="s">
        <v>1725</v>
      </c>
      <c r="B209" s="392"/>
      <c r="C209" s="392" t="s">
        <v>22</v>
      </c>
      <c r="D209" s="392" t="s">
        <v>128</v>
      </c>
      <c r="E209" s="392" t="s">
        <v>22</v>
      </c>
      <c r="F209" s="392"/>
      <c r="G209" s="392" t="s">
        <v>2152</v>
      </c>
      <c r="H209" s="396">
        <v>0</v>
      </c>
      <c r="I209" s="392" t="s">
        <v>2069</v>
      </c>
      <c r="J209" s="392">
        <v>2</v>
      </c>
      <c r="K209" s="392" t="s">
        <v>22</v>
      </c>
      <c r="L209" s="392" t="s">
        <v>1994</v>
      </c>
      <c r="M209" s="392"/>
      <c r="N209" s="392" t="s">
        <v>515</v>
      </c>
      <c r="O209" s="392"/>
      <c r="P209" s="392" t="s">
        <v>22</v>
      </c>
      <c r="Q209" s="392" t="s">
        <v>22</v>
      </c>
      <c r="R209" s="392">
        <v>32</v>
      </c>
      <c r="S209" s="392">
        <v>32</v>
      </c>
      <c r="T209" s="392">
        <v>32</v>
      </c>
      <c r="U209" s="392">
        <v>32</v>
      </c>
      <c r="V209" s="392">
        <v>32</v>
      </c>
      <c r="W209" s="392">
        <v>32</v>
      </c>
      <c r="X209" s="392">
        <v>32</v>
      </c>
      <c r="Y209" s="392">
        <v>32</v>
      </c>
      <c r="Z209" s="392">
        <v>32</v>
      </c>
      <c r="AA209" s="392">
        <v>32</v>
      </c>
      <c r="AB209" s="392">
        <v>32</v>
      </c>
      <c r="AC209" s="392"/>
      <c r="AD209" s="392" t="s">
        <v>1809</v>
      </c>
      <c r="AE209" s="392"/>
      <c r="AF209" s="392"/>
      <c r="AG209" s="392"/>
    </row>
    <row r="210" spans="1:33" ht="30.75" customHeight="1" x14ac:dyDescent="0.25">
      <c r="A210" s="392" t="s">
        <v>1726</v>
      </c>
      <c r="B210" s="392"/>
      <c r="C210" s="392" t="s">
        <v>884</v>
      </c>
      <c r="D210" s="392" t="s">
        <v>128</v>
      </c>
      <c r="E210" s="392" t="s">
        <v>884</v>
      </c>
      <c r="F210" s="392"/>
      <c r="G210" s="392" t="s">
        <v>2152</v>
      </c>
      <c r="H210" s="396">
        <v>0</v>
      </c>
      <c r="I210" s="392" t="s">
        <v>2069</v>
      </c>
      <c r="J210" s="392">
        <v>2</v>
      </c>
      <c r="K210" s="392" t="s">
        <v>884</v>
      </c>
      <c r="L210" s="392" t="s">
        <v>1995</v>
      </c>
      <c r="M210" s="392"/>
      <c r="N210" s="392" t="s">
        <v>1238</v>
      </c>
      <c r="O210" s="392" t="s">
        <v>1176</v>
      </c>
      <c r="P210" s="392" t="s">
        <v>884</v>
      </c>
      <c r="Q210" s="392" t="s">
        <v>884</v>
      </c>
      <c r="R210" s="392">
        <v>320</v>
      </c>
      <c r="S210" s="392">
        <v>320</v>
      </c>
      <c r="T210" s="392">
        <v>320</v>
      </c>
      <c r="U210" s="392">
        <v>320</v>
      </c>
      <c r="V210" s="392">
        <v>320</v>
      </c>
      <c r="W210" s="392">
        <v>320</v>
      </c>
      <c r="X210" s="392">
        <v>0</v>
      </c>
      <c r="Y210" s="392">
        <v>320</v>
      </c>
      <c r="Z210" s="392">
        <v>320</v>
      </c>
      <c r="AA210" s="392">
        <v>320</v>
      </c>
      <c r="AB210" s="392">
        <v>320</v>
      </c>
      <c r="AC210" s="392"/>
      <c r="AD210" s="392" t="s">
        <v>1269</v>
      </c>
      <c r="AE210" s="392"/>
      <c r="AF210" s="392"/>
      <c r="AG210" s="392"/>
    </row>
    <row r="211" spans="1:33" ht="30.75" customHeight="1" x14ac:dyDescent="0.25">
      <c r="A211" s="392" t="s">
        <v>1727</v>
      </c>
      <c r="B211" s="392"/>
      <c r="C211" s="392" t="s">
        <v>1694</v>
      </c>
      <c r="D211" s="392" t="s">
        <v>128</v>
      </c>
      <c r="E211" s="392" t="s">
        <v>1694</v>
      </c>
      <c r="F211" s="392" t="s">
        <v>1766</v>
      </c>
      <c r="G211" s="392" t="s">
        <v>2152</v>
      </c>
      <c r="H211" s="396">
        <v>0</v>
      </c>
      <c r="I211" s="392" t="s">
        <v>2069</v>
      </c>
      <c r="J211" s="392">
        <v>2</v>
      </c>
      <c r="K211" s="392" t="s">
        <v>1694</v>
      </c>
      <c r="L211" s="392" t="s">
        <v>1996</v>
      </c>
      <c r="M211" s="392"/>
      <c r="N211" s="392" t="s">
        <v>1695</v>
      </c>
      <c r="O211" s="392"/>
      <c r="P211" s="392">
        <v>0</v>
      </c>
      <c r="Q211" s="392">
        <v>0</v>
      </c>
      <c r="R211" s="392">
        <v>768</v>
      </c>
      <c r="S211" s="392">
        <v>768</v>
      </c>
      <c r="T211" s="392">
        <v>0</v>
      </c>
      <c r="U211" s="392">
        <v>0</v>
      </c>
      <c r="V211" s="392">
        <v>768</v>
      </c>
      <c r="W211" s="392">
        <v>0</v>
      </c>
      <c r="X211" s="392">
        <v>0</v>
      </c>
      <c r="Y211" s="392">
        <v>0</v>
      </c>
      <c r="Z211" s="392">
        <v>768</v>
      </c>
      <c r="AA211" s="392">
        <v>768</v>
      </c>
      <c r="AB211" s="392">
        <v>0</v>
      </c>
      <c r="AC211" s="392"/>
      <c r="AD211" s="392" t="s">
        <v>1807</v>
      </c>
      <c r="AE211" s="392"/>
      <c r="AF211" s="392"/>
      <c r="AG211" s="392"/>
    </row>
    <row r="212" spans="1:33" ht="30.75" customHeight="1" x14ac:dyDescent="0.25">
      <c r="A212" s="392" t="s">
        <v>1729</v>
      </c>
      <c r="B212" s="392"/>
      <c r="C212" s="392" t="s">
        <v>1658</v>
      </c>
      <c r="D212" s="392" t="s">
        <v>128</v>
      </c>
      <c r="E212" s="392" t="s">
        <v>1658</v>
      </c>
      <c r="F212" s="392" t="s">
        <v>1758</v>
      </c>
      <c r="G212" s="392" t="s">
        <v>2152</v>
      </c>
      <c r="H212" s="396">
        <v>0</v>
      </c>
      <c r="I212" s="392" t="s">
        <v>2069</v>
      </c>
      <c r="J212" s="392">
        <v>2</v>
      </c>
      <c r="K212" s="392" t="s">
        <v>1658</v>
      </c>
      <c r="L212" s="392" t="s">
        <v>1997</v>
      </c>
      <c r="M212" s="392"/>
      <c r="N212" s="392" t="s">
        <v>1659</v>
      </c>
      <c r="O212" s="392"/>
      <c r="P212" s="392">
        <v>0</v>
      </c>
      <c r="Q212" s="392">
        <v>0</v>
      </c>
      <c r="R212" s="392">
        <v>0</v>
      </c>
      <c r="S212" s="392">
        <v>0</v>
      </c>
      <c r="T212" s="392">
        <v>0</v>
      </c>
      <c r="U212" s="392">
        <v>0</v>
      </c>
      <c r="V212" s="392">
        <v>0</v>
      </c>
      <c r="W212" s="392">
        <v>0</v>
      </c>
      <c r="X212" s="392">
        <v>0</v>
      </c>
      <c r="Y212" s="392">
        <v>0</v>
      </c>
      <c r="Z212" s="392">
        <v>768</v>
      </c>
      <c r="AA212" s="392">
        <v>768</v>
      </c>
      <c r="AB212" s="392">
        <v>0</v>
      </c>
      <c r="AC212" s="392"/>
      <c r="AD212" s="392" t="s">
        <v>1807</v>
      </c>
      <c r="AE212" s="392"/>
      <c r="AF212" s="392"/>
      <c r="AG212" s="392"/>
    </row>
    <row r="213" spans="1:33" ht="30.75" customHeight="1" x14ac:dyDescent="0.25">
      <c r="A213" s="392" t="s">
        <v>1728</v>
      </c>
      <c r="B213" s="392"/>
      <c r="C213" s="392" t="s">
        <v>1696</v>
      </c>
      <c r="D213" s="392" t="s">
        <v>1810</v>
      </c>
      <c r="E213" s="392" t="s">
        <v>1696</v>
      </c>
      <c r="F213" s="392" t="s">
        <v>1758</v>
      </c>
      <c r="G213" s="392" t="s">
        <v>2152</v>
      </c>
      <c r="H213" s="396">
        <v>0</v>
      </c>
      <c r="I213" s="392" t="s">
        <v>2069</v>
      </c>
      <c r="J213" s="392">
        <v>2</v>
      </c>
      <c r="K213" s="392" t="s">
        <v>1696</v>
      </c>
      <c r="L213" s="392" t="s">
        <v>1998</v>
      </c>
      <c r="M213" s="392"/>
      <c r="N213" s="392" t="s">
        <v>1697</v>
      </c>
      <c r="O213" s="392"/>
      <c r="P213" s="392">
        <v>0</v>
      </c>
      <c r="Q213" s="392">
        <v>0</v>
      </c>
      <c r="R213" s="392">
        <v>0</v>
      </c>
      <c r="S213" s="392">
        <v>0</v>
      </c>
      <c r="T213" s="392">
        <v>0</v>
      </c>
      <c r="U213" s="392">
        <v>0</v>
      </c>
      <c r="V213" s="392">
        <v>0</v>
      </c>
      <c r="W213" s="392">
        <v>0</v>
      </c>
      <c r="X213" s="392">
        <v>0</v>
      </c>
      <c r="Y213" s="392">
        <v>0</v>
      </c>
      <c r="Z213" s="392">
        <v>768</v>
      </c>
      <c r="AA213" s="392">
        <v>768</v>
      </c>
      <c r="AB213" s="392">
        <v>0</v>
      </c>
      <c r="AC213" s="392"/>
      <c r="AD213" s="392"/>
      <c r="AE213" s="392"/>
      <c r="AF213" s="392"/>
      <c r="AG213" s="392"/>
    </row>
    <row r="214" spans="1:33" ht="30.75" customHeight="1" x14ac:dyDescent="0.25">
      <c r="A214" s="392" t="s">
        <v>1730</v>
      </c>
      <c r="B214" s="392"/>
      <c r="C214" s="392" t="s">
        <v>21</v>
      </c>
      <c r="D214" s="392" t="s">
        <v>66</v>
      </c>
      <c r="E214" s="392" t="s">
        <v>21</v>
      </c>
      <c r="F214" s="392"/>
      <c r="G214" s="392" t="s">
        <v>2152</v>
      </c>
      <c r="H214" s="396">
        <v>0</v>
      </c>
      <c r="I214" s="392" t="s">
        <v>2069</v>
      </c>
      <c r="J214" s="392">
        <v>2</v>
      </c>
      <c r="K214" s="392" t="s">
        <v>21</v>
      </c>
      <c r="L214" s="392" t="s">
        <v>1999</v>
      </c>
      <c r="M214" s="392" t="s">
        <v>576</v>
      </c>
      <c r="N214" s="392" t="s">
        <v>516</v>
      </c>
      <c r="O214" s="392" t="s">
        <v>21</v>
      </c>
      <c r="P214" s="392" t="s">
        <v>1176</v>
      </c>
      <c r="Q214" s="392" t="s">
        <v>1176</v>
      </c>
      <c r="R214" s="392">
        <v>6400</v>
      </c>
      <c r="S214" s="392" t="s">
        <v>1185</v>
      </c>
      <c r="T214" s="392" t="s">
        <v>1185</v>
      </c>
      <c r="U214" s="392" t="s">
        <v>1185</v>
      </c>
      <c r="V214" s="392" t="s">
        <v>1185</v>
      </c>
      <c r="W214" s="392" t="s">
        <v>1185</v>
      </c>
      <c r="X214" s="392" t="s">
        <v>1185</v>
      </c>
      <c r="Y214" s="392" t="s">
        <v>1185</v>
      </c>
      <c r="Z214" s="392">
        <v>0</v>
      </c>
      <c r="AA214" s="392">
        <v>7968</v>
      </c>
      <c r="AB214" s="392">
        <v>0</v>
      </c>
      <c r="AC214" s="392"/>
      <c r="AD214" s="392" t="s">
        <v>66</v>
      </c>
      <c r="AE214" s="392"/>
      <c r="AF214" s="392"/>
      <c r="AG214" s="392"/>
    </row>
    <row r="215" spans="1:33" ht="30.75" customHeight="1" x14ac:dyDescent="0.25">
      <c r="A215" s="392" t="s">
        <v>1733</v>
      </c>
      <c r="B215" s="392" t="s">
        <v>42</v>
      </c>
      <c r="C215" s="392" t="s">
        <v>1236</v>
      </c>
      <c r="D215" s="392"/>
      <c r="E215" s="392" t="s">
        <v>614</v>
      </c>
      <c r="F215" s="392"/>
      <c r="G215" s="392" t="s">
        <v>2151</v>
      </c>
      <c r="H215" s="396">
        <v>0</v>
      </c>
      <c r="I215" s="392" t="s">
        <v>1187</v>
      </c>
      <c r="J215" s="392">
        <v>4</v>
      </c>
      <c r="K215" s="392">
        <v>1</v>
      </c>
      <c r="L215" s="392" t="s">
        <v>2000</v>
      </c>
      <c r="M215" s="392" t="s">
        <v>1227</v>
      </c>
      <c r="N215" s="392" t="s">
        <v>475</v>
      </c>
      <c r="O215" s="392" t="s">
        <v>1237</v>
      </c>
      <c r="P215" s="392" t="s">
        <v>1236</v>
      </c>
      <c r="Q215" s="392" t="s">
        <v>1236</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25">
      <c r="A216" s="392"/>
      <c r="B216" s="392"/>
      <c r="C216" s="392" t="s">
        <v>267</v>
      </c>
      <c r="D216" s="392"/>
      <c r="E216" s="392" t="s">
        <v>614</v>
      </c>
      <c r="F216" s="392"/>
      <c r="G216" s="392" t="s">
        <v>2151</v>
      </c>
      <c r="H216" s="396">
        <v>0</v>
      </c>
      <c r="I216" s="392" t="s">
        <v>1187</v>
      </c>
      <c r="J216" s="392">
        <v>4</v>
      </c>
      <c r="K216" s="392">
        <v>1</v>
      </c>
      <c r="L216" s="392" t="s">
        <v>2000</v>
      </c>
      <c r="M216" s="392" t="s">
        <v>1227</v>
      </c>
      <c r="N216" s="392" t="s">
        <v>476</v>
      </c>
      <c r="O216" s="392" t="s">
        <v>267</v>
      </c>
      <c r="P216" s="392" t="s">
        <v>267</v>
      </c>
      <c r="Q216" s="392" t="s">
        <v>267</v>
      </c>
      <c r="R216" s="392" t="s">
        <v>1184</v>
      </c>
      <c r="S216" s="392" t="s">
        <v>1184</v>
      </c>
      <c r="T216" s="392" t="s">
        <v>1184</v>
      </c>
      <c r="U216" s="392" t="s">
        <v>1184</v>
      </c>
      <c r="V216" s="392" t="s">
        <v>1184</v>
      </c>
      <c r="W216" s="392" t="s">
        <v>1184</v>
      </c>
      <c r="X216" s="392" t="s">
        <v>1185</v>
      </c>
      <c r="Y216" s="392" t="s">
        <v>1185</v>
      </c>
      <c r="Z216" s="392" t="s">
        <v>1207</v>
      </c>
      <c r="AA216" s="392" t="s">
        <v>1207</v>
      </c>
      <c r="AB216" s="392" t="s">
        <v>1207</v>
      </c>
      <c r="AC216" s="392"/>
      <c r="AD216" s="392" t="s">
        <v>1187</v>
      </c>
      <c r="AE216" s="392"/>
      <c r="AF216" s="392"/>
      <c r="AG216" s="392"/>
    </row>
    <row r="217" spans="1:33" ht="30.75" customHeight="1" x14ac:dyDescent="0.25">
      <c r="A217" s="392"/>
      <c r="B217" s="392"/>
      <c r="C217" s="392" t="s">
        <v>269</v>
      </c>
      <c r="D217" s="392"/>
      <c r="E217" s="392" t="s">
        <v>614</v>
      </c>
      <c r="F217" s="392"/>
      <c r="G217" s="392" t="s">
        <v>2151</v>
      </c>
      <c r="H217" s="396">
        <v>0</v>
      </c>
      <c r="I217" s="392" t="s">
        <v>1187</v>
      </c>
      <c r="J217" s="392">
        <v>4</v>
      </c>
      <c r="K217" s="392">
        <v>1</v>
      </c>
      <c r="L217" s="392" t="s">
        <v>2000</v>
      </c>
      <c r="M217" s="392" t="s">
        <v>1227</v>
      </c>
      <c r="N217" s="392" t="s">
        <v>477</v>
      </c>
      <c r="O217" s="392" t="s">
        <v>269</v>
      </c>
      <c r="P217" s="392" t="s">
        <v>269</v>
      </c>
      <c r="Q217" s="392" t="s">
        <v>269</v>
      </c>
      <c r="R217" s="392" t="s">
        <v>1184</v>
      </c>
      <c r="S217" s="392" t="s">
        <v>1184</v>
      </c>
      <c r="T217" s="392" t="s">
        <v>1184</v>
      </c>
      <c r="U217" s="392" t="s">
        <v>1184</v>
      </c>
      <c r="V217" s="392" t="s">
        <v>1184</v>
      </c>
      <c r="W217" s="392" t="s">
        <v>1184</v>
      </c>
      <c r="X217" s="392" t="s">
        <v>1185</v>
      </c>
      <c r="Y217" s="392" t="s">
        <v>1185</v>
      </c>
      <c r="Z217" s="392" t="s">
        <v>1207</v>
      </c>
      <c r="AA217" s="392" t="s">
        <v>1207</v>
      </c>
      <c r="AB217" s="392" t="s">
        <v>1207</v>
      </c>
      <c r="AC217" s="392"/>
      <c r="AD217" s="392" t="s">
        <v>1187</v>
      </c>
      <c r="AE217" s="392"/>
      <c r="AF217" s="392"/>
      <c r="AG217" s="392"/>
    </row>
    <row r="218" spans="1:33" ht="30.75" customHeight="1" x14ac:dyDescent="0.25">
      <c r="A218" s="392"/>
      <c r="B218" s="392"/>
      <c r="C218" s="392" t="s">
        <v>1235</v>
      </c>
      <c r="D218" s="392"/>
      <c r="E218" s="392" t="s">
        <v>48</v>
      </c>
      <c r="F218" s="392" t="s">
        <v>2103</v>
      </c>
      <c r="G218" s="392" t="s">
        <v>2151</v>
      </c>
      <c r="H218" s="396">
        <v>0</v>
      </c>
      <c r="I218" s="392" t="s">
        <v>1187</v>
      </c>
      <c r="J218" s="392">
        <v>4</v>
      </c>
      <c r="K218" s="392">
        <v>1</v>
      </c>
      <c r="L218" s="392" t="s">
        <v>2000</v>
      </c>
      <c r="M218" s="392" t="s">
        <v>1227</v>
      </c>
      <c r="N218" s="392" t="s">
        <v>460</v>
      </c>
      <c r="O218" s="392" t="s">
        <v>271</v>
      </c>
      <c r="P218" s="392" t="s">
        <v>1235</v>
      </c>
      <c r="Q218" s="392" t="s">
        <v>1235</v>
      </c>
      <c r="R218" s="392" t="s">
        <v>1185</v>
      </c>
      <c r="S218" s="392" t="s">
        <v>1185</v>
      </c>
      <c r="T218" s="392" t="s">
        <v>1185</v>
      </c>
      <c r="U218" s="392" t="s">
        <v>1185</v>
      </c>
      <c r="V218" s="392" t="s">
        <v>1185</v>
      </c>
      <c r="W218" s="392" t="s">
        <v>1185</v>
      </c>
      <c r="X218" s="392" t="s">
        <v>1185</v>
      </c>
      <c r="Y218" s="392" t="s">
        <v>1185</v>
      </c>
      <c r="Z218" s="392" t="s">
        <v>1185</v>
      </c>
      <c r="AA218" s="392" t="s">
        <v>1185</v>
      </c>
      <c r="AB218" s="392" t="s">
        <v>1185</v>
      </c>
      <c r="AC218" s="392" t="s">
        <v>2105</v>
      </c>
      <c r="AD218" s="392" t="s">
        <v>1187</v>
      </c>
      <c r="AE218" s="392"/>
      <c r="AF218" s="392"/>
      <c r="AG218" s="392"/>
    </row>
    <row r="219" spans="1:33" ht="30.75" customHeight="1" x14ac:dyDescent="0.25">
      <c r="A219" s="392"/>
      <c r="B219" s="392"/>
      <c r="C219" s="392" t="s">
        <v>2065</v>
      </c>
      <c r="D219" s="392" t="s">
        <v>128</v>
      </c>
      <c r="E219" s="392" t="s">
        <v>614</v>
      </c>
      <c r="F219" s="392" t="s">
        <v>2101</v>
      </c>
      <c r="G219" s="392" t="s">
        <v>2151</v>
      </c>
      <c r="H219" s="396" t="s">
        <v>1882</v>
      </c>
      <c r="I219" s="392" t="s">
        <v>1187</v>
      </c>
      <c r="J219" s="392">
        <v>4</v>
      </c>
      <c r="K219" s="392">
        <v>1</v>
      </c>
      <c r="L219" s="392" t="s">
        <v>2000</v>
      </c>
      <c r="M219" s="392" t="s">
        <v>1227</v>
      </c>
      <c r="N219" s="392" t="s">
        <v>2156</v>
      </c>
      <c r="O219" s="392" t="s">
        <v>271</v>
      </c>
      <c r="P219" s="392" t="s">
        <v>1235</v>
      </c>
      <c r="Q219" s="392" t="s">
        <v>1235</v>
      </c>
      <c r="R219" s="392" t="s">
        <v>1185</v>
      </c>
      <c r="S219" s="392" t="s">
        <v>1185</v>
      </c>
      <c r="T219" s="392" t="s">
        <v>1185</v>
      </c>
      <c r="U219" s="392" t="s">
        <v>1185</v>
      </c>
      <c r="V219" s="392" t="s">
        <v>1185</v>
      </c>
      <c r="W219" s="392" t="s">
        <v>1185</v>
      </c>
      <c r="X219" s="392" t="s">
        <v>1185</v>
      </c>
      <c r="Y219" s="392" t="s">
        <v>1185</v>
      </c>
      <c r="Z219" s="392" t="s">
        <v>1207</v>
      </c>
      <c r="AA219" s="392" t="s">
        <v>1207</v>
      </c>
      <c r="AB219" s="392" t="s">
        <v>1207</v>
      </c>
      <c r="AC219" s="392" t="s">
        <v>2105</v>
      </c>
      <c r="AD219" s="392" t="s">
        <v>1187</v>
      </c>
      <c r="AE219" s="392"/>
      <c r="AF219" s="392"/>
      <c r="AG219" s="392"/>
    </row>
    <row r="220" spans="1:33" ht="30.75" customHeight="1" x14ac:dyDescent="0.25">
      <c r="A220" s="392"/>
      <c r="B220" s="392"/>
      <c r="C220" s="392" t="s">
        <v>1234</v>
      </c>
      <c r="D220" s="392"/>
      <c r="E220" s="392" t="s">
        <v>630</v>
      </c>
      <c r="F220" s="392"/>
      <c r="G220" s="392" t="s">
        <v>2151</v>
      </c>
      <c r="H220" s="396">
        <v>0</v>
      </c>
      <c r="I220" s="392" t="s">
        <v>1187</v>
      </c>
      <c r="J220" s="392">
        <v>4</v>
      </c>
      <c r="K220" s="392">
        <v>1</v>
      </c>
      <c r="L220" s="392" t="s">
        <v>2000</v>
      </c>
      <c r="M220" s="392" t="s">
        <v>1227</v>
      </c>
      <c r="N220" s="392" t="s">
        <v>478</v>
      </c>
      <c r="O220" s="392" t="s">
        <v>272</v>
      </c>
      <c r="P220" s="392" t="s">
        <v>272</v>
      </c>
      <c r="Q220" s="392" t="s">
        <v>272</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1233</v>
      </c>
      <c r="AF220" s="392"/>
      <c r="AG220" s="392"/>
    </row>
    <row r="221" spans="1:33" ht="30.75" customHeight="1" x14ac:dyDescent="0.25">
      <c r="A221" s="392"/>
      <c r="B221" s="392"/>
      <c r="C221" s="392" t="s">
        <v>1232</v>
      </c>
      <c r="D221" s="392"/>
      <c r="E221" s="392" t="s">
        <v>630</v>
      </c>
      <c r="F221" s="392"/>
      <c r="G221" s="392" t="s">
        <v>2151</v>
      </c>
      <c r="H221" s="396">
        <v>0</v>
      </c>
      <c r="I221" s="392" t="s">
        <v>1187</v>
      </c>
      <c r="J221" s="392">
        <v>4</v>
      </c>
      <c r="K221" s="392">
        <v>1</v>
      </c>
      <c r="L221" s="392" t="s">
        <v>2000</v>
      </c>
      <c r="M221" s="392" t="s">
        <v>1227</v>
      </c>
      <c r="N221" s="392" t="s">
        <v>479</v>
      </c>
      <c r="O221" s="392" t="s">
        <v>274</v>
      </c>
      <c r="P221" s="392" t="s">
        <v>274</v>
      </c>
      <c r="Q221" s="392" t="s">
        <v>274</v>
      </c>
      <c r="R221" s="392" t="s">
        <v>1184</v>
      </c>
      <c r="S221" s="392" t="s">
        <v>1184</v>
      </c>
      <c r="T221" s="392" t="s">
        <v>1184</v>
      </c>
      <c r="U221" s="392" t="s">
        <v>1184</v>
      </c>
      <c r="V221" s="392" t="s">
        <v>1184</v>
      </c>
      <c r="W221" s="392" t="s">
        <v>1184</v>
      </c>
      <c r="X221" s="392" t="s">
        <v>1185</v>
      </c>
      <c r="Y221" s="392" t="s">
        <v>1185</v>
      </c>
      <c r="Z221" s="392" t="s">
        <v>1207</v>
      </c>
      <c r="AA221" s="392" t="s">
        <v>1381</v>
      </c>
      <c r="AB221" s="392" t="s">
        <v>1381</v>
      </c>
      <c r="AC221" s="392"/>
      <c r="AD221" s="392" t="s">
        <v>1187</v>
      </c>
      <c r="AE221" s="392" t="s">
        <v>1231</v>
      </c>
      <c r="AF221" s="392"/>
      <c r="AG221" s="392"/>
    </row>
    <row r="222" spans="1:33" ht="30.75" customHeight="1" x14ac:dyDescent="0.25">
      <c r="A222" s="392"/>
      <c r="B222" s="392"/>
      <c r="C222" s="392" t="s">
        <v>1230</v>
      </c>
      <c r="D222" s="392"/>
      <c r="E222" s="392" t="s">
        <v>630</v>
      </c>
      <c r="F222" s="392"/>
      <c r="G222" s="392" t="s">
        <v>2151</v>
      </c>
      <c r="H222" s="396">
        <v>0</v>
      </c>
      <c r="I222" s="392" t="s">
        <v>1187</v>
      </c>
      <c r="J222" s="392">
        <v>4</v>
      </c>
      <c r="K222" s="392">
        <v>1</v>
      </c>
      <c r="L222" s="392" t="s">
        <v>2000</v>
      </c>
      <c r="M222" s="392" t="s">
        <v>1227</v>
      </c>
      <c r="N222" s="392" t="s">
        <v>480</v>
      </c>
      <c r="O222" s="392" t="s">
        <v>276</v>
      </c>
      <c r="P222" s="392" t="s">
        <v>276</v>
      </c>
      <c r="Q222" s="392" t="s">
        <v>276</v>
      </c>
      <c r="R222" s="392" t="s">
        <v>1184</v>
      </c>
      <c r="S222" s="392" t="s">
        <v>1184</v>
      </c>
      <c r="T222" s="392" t="s">
        <v>1184</v>
      </c>
      <c r="U222" s="392" t="s">
        <v>1184</v>
      </c>
      <c r="V222" s="392" t="s">
        <v>1184</v>
      </c>
      <c r="W222" s="392" t="s">
        <v>1184</v>
      </c>
      <c r="X222" s="392" t="s">
        <v>1185</v>
      </c>
      <c r="Y222" s="392" t="s">
        <v>1185</v>
      </c>
      <c r="Z222" s="392" t="s">
        <v>1207</v>
      </c>
      <c r="AA222" s="392" t="s">
        <v>1381</v>
      </c>
      <c r="AB222" s="392" t="s">
        <v>1381</v>
      </c>
      <c r="AC222" s="392"/>
      <c r="AD222" s="392" t="s">
        <v>1187</v>
      </c>
      <c r="AE222" s="392" t="s">
        <v>1229</v>
      </c>
      <c r="AF222" s="392"/>
      <c r="AG222" s="392"/>
    </row>
    <row r="223" spans="1:33" ht="30.75" customHeight="1" x14ac:dyDescent="0.25">
      <c r="A223" s="392"/>
      <c r="B223" s="392"/>
      <c r="C223" s="392" t="s">
        <v>1228</v>
      </c>
      <c r="D223" s="392"/>
      <c r="E223" s="392" t="s">
        <v>648</v>
      </c>
      <c r="F223" s="392"/>
      <c r="G223" s="392" t="s">
        <v>2151</v>
      </c>
      <c r="H223" s="396">
        <v>0</v>
      </c>
      <c r="I223" s="392" t="s">
        <v>1187</v>
      </c>
      <c r="J223" s="392">
        <v>4</v>
      </c>
      <c r="K223" s="392">
        <v>1</v>
      </c>
      <c r="L223" s="392" t="s">
        <v>2000</v>
      </c>
      <c r="M223" s="392" t="s">
        <v>1227</v>
      </c>
      <c r="N223" s="392" t="s">
        <v>481</v>
      </c>
      <c r="O223" s="392" t="s">
        <v>278</v>
      </c>
      <c r="P223" s="392" t="s">
        <v>278</v>
      </c>
      <c r="Q223" s="392" t="s">
        <v>278</v>
      </c>
      <c r="R223" s="392" t="s">
        <v>1184</v>
      </c>
      <c r="S223" s="392" t="s">
        <v>1184</v>
      </c>
      <c r="T223" s="392" t="s">
        <v>1184</v>
      </c>
      <c r="U223" s="392" t="s">
        <v>1184</v>
      </c>
      <c r="V223" s="392" t="s">
        <v>1184</v>
      </c>
      <c r="W223" s="392" t="s">
        <v>1185</v>
      </c>
      <c r="X223" s="392" t="s">
        <v>1185</v>
      </c>
      <c r="Y223" s="392" t="s">
        <v>1185</v>
      </c>
      <c r="Z223" s="392" t="s">
        <v>1207</v>
      </c>
      <c r="AA223" s="392" t="s">
        <v>1381</v>
      </c>
      <c r="AB223" s="392" t="s">
        <v>1381</v>
      </c>
      <c r="AC223" s="392"/>
      <c r="AD223" s="392" t="s">
        <v>1187</v>
      </c>
      <c r="AE223" s="392" t="s">
        <v>1213</v>
      </c>
      <c r="AF223" s="392"/>
      <c r="AG223" s="392"/>
    </row>
    <row r="224" spans="1:33" ht="30.75" customHeight="1" x14ac:dyDescent="0.25">
      <c r="A224" s="392"/>
      <c r="B224" s="392"/>
      <c r="C224" s="392" t="s">
        <v>1564</v>
      </c>
      <c r="D224" s="392"/>
      <c r="E224" s="392" t="s">
        <v>1565</v>
      </c>
      <c r="F224" s="392"/>
      <c r="G224" s="392" t="s">
        <v>2151</v>
      </c>
      <c r="H224" s="396">
        <v>0</v>
      </c>
      <c r="I224" s="392" t="s">
        <v>1187</v>
      </c>
      <c r="J224" s="392">
        <v>4</v>
      </c>
      <c r="K224" s="392">
        <v>1</v>
      </c>
      <c r="L224" s="392" t="s">
        <v>2001</v>
      </c>
      <c r="M224" s="392" t="s">
        <v>1221</v>
      </c>
      <c r="N224" s="392" t="s">
        <v>1645</v>
      </c>
      <c r="O224" s="392" t="s">
        <v>1185</v>
      </c>
      <c r="P224" s="392" t="s">
        <v>1185</v>
      </c>
      <c r="Q224" s="392" t="s">
        <v>1185</v>
      </c>
      <c r="R224" s="392" t="s">
        <v>1184</v>
      </c>
      <c r="S224" s="392" t="s">
        <v>1184</v>
      </c>
      <c r="T224" s="392" t="s">
        <v>1184</v>
      </c>
      <c r="U224" s="392" t="s">
        <v>1184</v>
      </c>
      <c r="V224" s="392" t="s">
        <v>1184</v>
      </c>
      <c r="W224" s="392" t="s">
        <v>1185</v>
      </c>
      <c r="X224" s="392" t="s">
        <v>1185</v>
      </c>
      <c r="Y224" s="392" t="s">
        <v>1185</v>
      </c>
      <c r="Z224" s="392" t="s">
        <v>1207</v>
      </c>
      <c r="AA224" s="392" t="s">
        <v>1207</v>
      </c>
      <c r="AB224" s="392" t="s">
        <v>1207</v>
      </c>
      <c r="AC224" s="392"/>
      <c r="AD224" s="392" t="s">
        <v>1187</v>
      </c>
      <c r="AE224" s="392"/>
      <c r="AF224" s="392"/>
      <c r="AG224" s="392"/>
    </row>
    <row r="225" spans="1:33" ht="30.75" customHeight="1" x14ac:dyDescent="0.25">
      <c r="A225" s="392"/>
      <c r="B225" s="392"/>
      <c r="C225" s="392" t="s">
        <v>281</v>
      </c>
      <c r="D225" s="392"/>
      <c r="E225" s="392" t="s">
        <v>614</v>
      </c>
      <c r="F225" s="392"/>
      <c r="G225" s="392" t="s">
        <v>2151</v>
      </c>
      <c r="H225" s="396">
        <v>0</v>
      </c>
      <c r="I225" s="392" t="s">
        <v>1187</v>
      </c>
      <c r="J225" s="392">
        <v>4</v>
      </c>
      <c r="K225" s="392">
        <v>1</v>
      </c>
      <c r="L225" s="392" t="s">
        <v>2001</v>
      </c>
      <c r="M225" s="392" t="s">
        <v>1221</v>
      </c>
      <c r="N225" s="392" t="s">
        <v>482</v>
      </c>
      <c r="O225" s="392" t="s">
        <v>281</v>
      </c>
      <c r="P225" s="392" t="s">
        <v>281</v>
      </c>
      <c r="Q225" s="392" t="s">
        <v>281</v>
      </c>
      <c r="R225" s="392" t="s">
        <v>1184</v>
      </c>
      <c r="S225" s="392" t="s">
        <v>1184</v>
      </c>
      <c r="T225" s="392" t="s">
        <v>1184</v>
      </c>
      <c r="U225" s="392" t="s">
        <v>1184</v>
      </c>
      <c r="V225" s="392" t="s">
        <v>1184</v>
      </c>
      <c r="W225" s="392" t="s">
        <v>1184</v>
      </c>
      <c r="X225" s="392" t="s">
        <v>1185</v>
      </c>
      <c r="Y225" s="392" t="s">
        <v>1185</v>
      </c>
      <c r="Z225" s="392" t="s">
        <v>1207</v>
      </c>
      <c r="AA225" s="392" t="s">
        <v>1207</v>
      </c>
      <c r="AB225" s="392" t="s">
        <v>1207</v>
      </c>
      <c r="AC225" s="392"/>
      <c r="AD225" s="392" t="s">
        <v>1187</v>
      </c>
      <c r="AE225" s="392" t="s">
        <v>1226</v>
      </c>
      <c r="AF225" s="392"/>
      <c r="AG225" s="392"/>
    </row>
    <row r="226" spans="1:33" ht="30.75" customHeight="1" x14ac:dyDescent="0.25">
      <c r="A226" s="392"/>
      <c r="B226" s="392"/>
      <c r="C226" s="392" t="s">
        <v>283</v>
      </c>
      <c r="D226" s="392"/>
      <c r="E226" s="392" t="s">
        <v>614</v>
      </c>
      <c r="F226" s="392"/>
      <c r="G226" s="392" t="s">
        <v>2151</v>
      </c>
      <c r="H226" s="396">
        <v>0</v>
      </c>
      <c r="I226" s="392" t="s">
        <v>1187</v>
      </c>
      <c r="J226" s="392">
        <v>4</v>
      </c>
      <c r="K226" s="392">
        <v>1</v>
      </c>
      <c r="L226" s="392" t="s">
        <v>2001</v>
      </c>
      <c r="M226" s="392" t="s">
        <v>1221</v>
      </c>
      <c r="N226" s="392" t="s">
        <v>483</v>
      </c>
      <c r="O226" s="392" t="s">
        <v>283</v>
      </c>
      <c r="P226" s="392" t="s">
        <v>283</v>
      </c>
      <c r="Q226" s="392" t="s">
        <v>283</v>
      </c>
      <c r="R226" s="392" t="s">
        <v>1184</v>
      </c>
      <c r="S226" s="392" t="s">
        <v>1184</v>
      </c>
      <c r="T226" s="392" t="s">
        <v>1184</v>
      </c>
      <c r="U226" s="392" t="s">
        <v>1184</v>
      </c>
      <c r="V226" s="392" t="s">
        <v>1184</v>
      </c>
      <c r="W226" s="392" t="s">
        <v>1184</v>
      </c>
      <c r="X226" s="392" t="s">
        <v>1185</v>
      </c>
      <c r="Y226" s="392" t="s">
        <v>1185</v>
      </c>
      <c r="Z226" s="392" t="s">
        <v>1207</v>
      </c>
      <c r="AA226" s="392" t="s">
        <v>1207</v>
      </c>
      <c r="AB226" s="392" t="s">
        <v>1207</v>
      </c>
      <c r="AC226" s="392"/>
      <c r="AD226" s="392" t="s">
        <v>1187</v>
      </c>
      <c r="AE226" s="392" t="s">
        <v>1213</v>
      </c>
      <c r="AF226" s="392"/>
      <c r="AG226" s="392"/>
    </row>
    <row r="227" spans="1:33" ht="30.75" customHeight="1" x14ac:dyDescent="0.25">
      <c r="A227" s="392"/>
      <c r="B227" s="392"/>
      <c r="C227" s="392" t="s">
        <v>285</v>
      </c>
      <c r="D227" s="392"/>
      <c r="E227" s="392" t="s">
        <v>614</v>
      </c>
      <c r="F227" s="392"/>
      <c r="G227" s="392" t="s">
        <v>2151</v>
      </c>
      <c r="H227" s="396">
        <v>0</v>
      </c>
      <c r="I227" s="392" t="s">
        <v>1187</v>
      </c>
      <c r="J227" s="392">
        <v>4</v>
      </c>
      <c r="K227" s="392">
        <v>1</v>
      </c>
      <c r="L227" s="392" t="s">
        <v>2001</v>
      </c>
      <c r="M227" s="392" t="s">
        <v>1221</v>
      </c>
      <c r="N227" s="392" t="s">
        <v>484</v>
      </c>
      <c r="O227" s="392" t="s">
        <v>285</v>
      </c>
      <c r="P227" s="392" t="s">
        <v>285</v>
      </c>
      <c r="Q227" s="392" t="s">
        <v>285</v>
      </c>
      <c r="R227" s="392" t="s">
        <v>1184</v>
      </c>
      <c r="S227" s="392" t="s">
        <v>1184</v>
      </c>
      <c r="T227" s="392" t="s">
        <v>1184</v>
      </c>
      <c r="U227" s="392" t="s">
        <v>1184</v>
      </c>
      <c r="V227" s="392" t="s">
        <v>1185</v>
      </c>
      <c r="W227" s="392" t="s">
        <v>1184</v>
      </c>
      <c r="X227" s="392" t="s">
        <v>1185</v>
      </c>
      <c r="Y227" s="392" t="s">
        <v>1185</v>
      </c>
      <c r="Z227" s="392" t="s">
        <v>1207</v>
      </c>
      <c r="AA227" s="392" t="s">
        <v>1207</v>
      </c>
      <c r="AB227" s="392" t="s">
        <v>1207</v>
      </c>
      <c r="AC227" s="392" t="s">
        <v>1225</v>
      </c>
      <c r="AD227" s="392" t="s">
        <v>1187</v>
      </c>
      <c r="AE227" s="392" t="s">
        <v>1213</v>
      </c>
      <c r="AF227" s="392"/>
      <c r="AG227" s="392"/>
    </row>
    <row r="228" spans="1:33" ht="30.75" customHeight="1" x14ac:dyDescent="0.25">
      <c r="A228" s="392"/>
      <c r="B228" s="392"/>
      <c r="C228" s="392" t="s">
        <v>2081</v>
      </c>
      <c r="D228" s="392"/>
      <c r="E228" s="392" t="s">
        <v>2082</v>
      </c>
      <c r="F228" s="392"/>
      <c r="G228" s="392" t="s">
        <v>2151</v>
      </c>
      <c r="H228" s="396">
        <v>0</v>
      </c>
      <c r="I228" s="392" t="s">
        <v>1187</v>
      </c>
      <c r="J228" s="392">
        <v>4</v>
      </c>
      <c r="K228" s="392">
        <v>1</v>
      </c>
      <c r="L228" s="392" t="s">
        <v>2001</v>
      </c>
      <c r="M228" s="392" t="s">
        <v>1221</v>
      </c>
      <c r="N228" s="392" t="s">
        <v>460</v>
      </c>
      <c r="O228" s="392" t="s">
        <v>1224</v>
      </c>
      <c r="P228" s="392" t="s">
        <v>1224</v>
      </c>
      <c r="Q228" s="392" t="s">
        <v>1224</v>
      </c>
      <c r="R228" s="392" t="s">
        <v>1185</v>
      </c>
      <c r="S228" s="392" t="s">
        <v>1185</v>
      </c>
      <c r="T228" s="392" t="s">
        <v>1185</v>
      </c>
      <c r="U228" s="392" t="s">
        <v>1185</v>
      </c>
      <c r="V228" s="392" t="s">
        <v>1185</v>
      </c>
      <c r="W228" s="392" t="s">
        <v>1185</v>
      </c>
      <c r="X228" s="392" t="s">
        <v>1185</v>
      </c>
      <c r="Y228" s="392" t="s">
        <v>1185</v>
      </c>
      <c r="Z228" s="392" t="s">
        <v>1381</v>
      </c>
      <c r="AA228" s="392" t="s">
        <v>1381</v>
      </c>
      <c r="AB228" s="392" t="s">
        <v>1381</v>
      </c>
      <c r="AC228" s="392"/>
      <c r="AD228" s="392" t="s">
        <v>1187</v>
      </c>
      <c r="AE228" s="392"/>
      <c r="AF228" s="392"/>
      <c r="AG228" s="392"/>
    </row>
    <row r="229" spans="1:33" ht="30.75" customHeight="1" x14ac:dyDescent="0.25">
      <c r="A229" s="392"/>
      <c r="B229" s="392"/>
      <c r="C229" s="392" t="s">
        <v>2083</v>
      </c>
      <c r="D229" s="392"/>
      <c r="E229" s="392" t="s">
        <v>2082</v>
      </c>
      <c r="F229" s="392"/>
      <c r="G229" s="392" t="s">
        <v>2151</v>
      </c>
      <c r="H229" s="396">
        <v>0</v>
      </c>
      <c r="I229" s="392" t="s">
        <v>1187</v>
      </c>
      <c r="J229" s="392">
        <v>4</v>
      </c>
      <c r="K229" s="392">
        <v>1</v>
      </c>
      <c r="L229" s="392" t="s">
        <v>2001</v>
      </c>
      <c r="M229" s="392" t="s">
        <v>1221</v>
      </c>
      <c r="N229" s="392" t="s">
        <v>460</v>
      </c>
      <c r="O229" s="392" t="s">
        <v>1223</v>
      </c>
      <c r="P229" s="392" t="s">
        <v>1223</v>
      </c>
      <c r="Q229" s="392" t="s">
        <v>1223</v>
      </c>
      <c r="R229" s="392" t="s">
        <v>1185</v>
      </c>
      <c r="S229" s="392" t="s">
        <v>1185</v>
      </c>
      <c r="T229" s="392" t="s">
        <v>1185</v>
      </c>
      <c r="U229" s="392" t="s">
        <v>1185</v>
      </c>
      <c r="V229" s="392" t="s">
        <v>1185</v>
      </c>
      <c r="W229" s="392" t="s">
        <v>1185</v>
      </c>
      <c r="X229" s="392" t="s">
        <v>1185</v>
      </c>
      <c r="Y229" s="392" t="s">
        <v>1185</v>
      </c>
      <c r="Z229" s="392" t="s">
        <v>1381</v>
      </c>
      <c r="AA229" s="392" t="s">
        <v>1381</v>
      </c>
      <c r="AB229" s="392" t="s">
        <v>1381</v>
      </c>
      <c r="AC229" s="392"/>
      <c r="AD229" s="392" t="s">
        <v>1187</v>
      </c>
      <c r="AE229" s="392"/>
      <c r="AF229" s="392"/>
      <c r="AG229" s="392"/>
    </row>
    <row r="230" spans="1:33" ht="30.75" customHeight="1" x14ac:dyDescent="0.25">
      <c r="A230" s="392"/>
      <c r="B230" s="392"/>
      <c r="C230" s="392" t="s">
        <v>1669</v>
      </c>
      <c r="D230" s="392"/>
      <c r="E230" s="392" t="s">
        <v>2121</v>
      </c>
      <c r="F230" s="392"/>
      <c r="G230" s="392" t="s">
        <v>2151</v>
      </c>
      <c r="H230" s="396">
        <v>0</v>
      </c>
      <c r="I230" s="392" t="s">
        <v>1187</v>
      </c>
      <c r="J230" s="392">
        <v>4</v>
      </c>
      <c r="K230" s="392">
        <v>1</v>
      </c>
      <c r="L230" s="392" t="s">
        <v>2001</v>
      </c>
      <c r="M230" s="392" t="s">
        <v>1221</v>
      </c>
      <c r="N230" s="392" t="s">
        <v>1671</v>
      </c>
      <c r="O230" s="392" t="s">
        <v>1222</v>
      </c>
      <c r="P230" s="392" t="s">
        <v>1222</v>
      </c>
      <c r="Q230" s="392" t="s">
        <v>1222</v>
      </c>
      <c r="R230" s="392" t="s">
        <v>1184</v>
      </c>
      <c r="S230" s="392" t="s">
        <v>1184</v>
      </c>
      <c r="T230" s="392" t="s">
        <v>1184</v>
      </c>
      <c r="U230" s="392" t="s">
        <v>1184</v>
      </c>
      <c r="V230" s="392" t="s">
        <v>1184</v>
      </c>
      <c r="W230" s="392" t="s">
        <v>1185</v>
      </c>
      <c r="X230" s="392" t="s">
        <v>1185</v>
      </c>
      <c r="Y230" s="392" t="s">
        <v>1185</v>
      </c>
      <c r="Z230" s="392" t="s">
        <v>1207</v>
      </c>
      <c r="AA230" s="392" t="s">
        <v>1207</v>
      </c>
      <c r="AB230" s="392" t="s">
        <v>1207</v>
      </c>
      <c r="AC230" s="392"/>
      <c r="AD230" s="392" t="s">
        <v>1187</v>
      </c>
      <c r="AE230" s="392"/>
      <c r="AF230" s="392"/>
      <c r="AG230" s="392"/>
    </row>
    <row r="231" spans="1:33" ht="30.75" customHeight="1" x14ac:dyDescent="0.25">
      <c r="A231" s="392"/>
      <c r="B231" s="392"/>
      <c r="C231" s="392" t="s">
        <v>1670</v>
      </c>
      <c r="D231" s="392"/>
      <c r="E231" s="392" t="s">
        <v>2121</v>
      </c>
      <c r="F231" s="392"/>
      <c r="G231" s="392" t="s">
        <v>2151</v>
      </c>
      <c r="H231" s="396">
        <v>0</v>
      </c>
      <c r="I231" s="392" t="s">
        <v>1187</v>
      </c>
      <c r="J231" s="392">
        <v>4</v>
      </c>
      <c r="K231" s="392">
        <v>1</v>
      </c>
      <c r="L231" s="392" t="s">
        <v>2001</v>
      </c>
      <c r="M231" s="392" t="s">
        <v>1221</v>
      </c>
      <c r="N231" s="392" t="s">
        <v>1672</v>
      </c>
      <c r="O231" s="392" t="s">
        <v>1220</v>
      </c>
      <c r="P231" s="392" t="s">
        <v>1220</v>
      </c>
      <c r="Q231" s="392" t="s">
        <v>1220</v>
      </c>
      <c r="R231" s="392" t="s">
        <v>1184</v>
      </c>
      <c r="S231" s="392" t="s">
        <v>1184</v>
      </c>
      <c r="T231" s="392" t="s">
        <v>1184</v>
      </c>
      <c r="U231" s="392" t="s">
        <v>1184</v>
      </c>
      <c r="V231" s="392" t="s">
        <v>1184</v>
      </c>
      <c r="W231" s="392" t="s">
        <v>1185</v>
      </c>
      <c r="X231" s="392" t="s">
        <v>1185</v>
      </c>
      <c r="Y231" s="392" t="s">
        <v>1185</v>
      </c>
      <c r="Z231" s="392" t="s">
        <v>1207</v>
      </c>
      <c r="AA231" s="392" t="s">
        <v>1207</v>
      </c>
      <c r="AB231" s="392" t="s">
        <v>1207</v>
      </c>
      <c r="AC231" s="392"/>
      <c r="AD231" s="392" t="s">
        <v>1187</v>
      </c>
      <c r="AE231" s="392"/>
      <c r="AF231" s="392"/>
      <c r="AG231" s="392"/>
    </row>
    <row r="232" spans="1:33" ht="30.75" customHeight="1" x14ac:dyDescent="0.25">
      <c r="A232" s="392"/>
      <c r="B232" s="392"/>
      <c r="C232" s="392" t="s">
        <v>287</v>
      </c>
      <c r="D232" s="392"/>
      <c r="E232" s="392" t="s">
        <v>614</v>
      </c>
      <c r="F232" s="392"/>
      <c r="G232" s="392" t="s">
        <v>2151</v>
      </c>
      <c r="H232" s="396">
        <v>0</v>
      </c>
      <c r="I232" s="392" t="s">
        <v>1187</v>
      </c>
      <c r="J232" s="392">
        <v>4</v>
      </c>
      <c r="K232" s="392">
        <v>1</v>
      </c>
      <c r="L232" s="392" t="s">
        <v>2002</v>
      </c>
      <c r="M232" s="392" t="s">
        <v>1215</v>
      </c>
      <c r="N232" s="392" t="s">
        <v>485</v>
      </c>
      <c r="O232" s="392" t="s">
        <v>287</v>
      </c>
      <c r="P232" s="392" t="s">
        <v>287</v>
      </c>
      <c r="Q232" s="392" t="s">
        <v>287</v>
      </c>
      <c r="R232" s="392" t="s">
        <v>1184</v>
      </c>
      <c r="S232" s="392" t="s">
        <v>1184</v>
      </c>
      <c r="T232" s="392" t="s">
        <v>1184</v>
      </c>
      <c r="U232" s="392" t="s">
        <v>1184</v>
      </c>
      <c r="V232" s="392" t="s">
        <v>1184</v>
      </c>
      <c r="W232" s="392" t="s">
        <v>1184</v>
      </c>
      <c r="X232" s="392" t="s">
        <v>1185</v>
      </c>
      <c r="Y232" s="392" t="s">
        <v>1185</v>
      </c>
      <c r="Z232" s="392" t="s">
        <v>1207</v>
      </c>
      <c r="AA232" s="392" t="s">
        <v>1207</v>
      </c>
      <c r="AB232" s="392" t="s">
        <v>1207</v>
      </c>
      <c r="AC232" s="392"/>
      <c r="AD232" s="392" t="s">
        <v>1187</v>
      </c>
      <c r="AE232" s="392" t="s">
        <v>1217</v>
      </c>
      <c r="AF232" s="392"/>
      <c r="AG232" s="392"/>
    </row>
    <row r="233" spans="1:33" ht="30.75" customHeight="1" x14ac:dyDescent="0.25">
      <c r="A233" s="392"/>
      <c r="B233" s="392"/>
      <c r="C233" s="392" t="s">
        <v>289</v>
      </c>
      <c r="D233" s="392"/>
      <c r="E233" s="392" t="s">
        <v>614</v>
      </c>
      <c r="F233" s="392"/>
      <c r="G233" s="392" t="s">
        <v>2151</v>
      </c>
      <c r="H233" s="396">
        <v>0</v>
      </c>
      <c r="I233" s="392" t="s">
        <v>1187</v>
      </c>
      <c r="J233" s="392">
        <v>4</v>
      </c>
      <c r="K233" s="392">
        <v>1</v>
      </c>
      <c r="L233" s="392" t="s">
        <v>2002</v>
      </c>
      <c r="M233" s="392" t="s">
        <v>1215</v>
      </c>
      <c r="N233" s="392" t="s">
        <v>486</v>
      </c>
      <c r="O233" s="392" t="s">
        <v>289</v>
      </c>
      <c r="P233" s="392" t="s">
        <v>289</v>
      </c>
      <c r="Q233" s="392" t="s">
        <v>289</v>
      </c>
      <c r="R233" s="392" t="s">
        <v>1184</v>
      </c>
      <c r="S233" s="392" t="s">
        <v>1184</v>
      </c>
      <c r="T233" s="392" t="s">
        <v>1184</v>
      </c>
      <c r="U233" s="392" t="s">
        <v>1184</v>
      </c>
      <c r="V233" s="392" t="s">
        <v>1184</v>
      </c>
      <c r="W233" s="392" t="s">
        <v>1184</v>
      </c>
      <c r="X233" s="392" t="s">
        <v>1185</v>
      </c>
      <c r="Y233" s="392" t="s">
        <v>1185</v>
      </c>
      <c r="Z233" s="392" t="s">
        <v>1207</v>
      </c>
      <c r="AA233" s="392" t="s">
        <v>1207</v>
      </c>
      <c r="AB233" s="392" t="s">
        <v>1207</v>
      </c>
      <c r="AC233" s="392"/>
      <c r="AD233" s="392" t="s">
        <v>1187</v>
      </c>
      <c r="AE233" s="392" t="s">
        <v>1217</v>
      </c>
      <c r="AF233" s="392"/>
      <c r="AG233" s="392"/>
    </row>
    <row r="234" spans="1:33" ht="30.75" customHeight="1" x14ac:dyDescent="0.25">
      <c r="A234" s="392"/>
      <c r="B234" s="392"/>
      <c r="C234" s="392" t="s">
        <v>2084</v>
      </c>
      <c r="D234" s="392"/>
      <c r="E234" s="392" t="s">
        <v>2082</v>
      </c>
      <c r="F234" s="392"/>
      <c r="G234" s="392" t="s">
        <v>2151</v>
      </c>
      <c r="H234" s="396">
        <v>0</v>
      </c>
      <c r="I234" s="392" t="s">
        <v>1187</v>
      </c>
      <c r="J234" s="392">
        <v>4</v>
      </c>
      <c r="K234" s="392">
        <v>1</v>
      </c>
      <c r="L234" s="392" t="s">
        <v>2002</v>
      </c>
      <c r="M234" s="392" t="s">
        <v>1215</v>
      </c>
      <c r="N234" s="392" t="s">
        <v>460</v>
      </c>
      <c r="O234" s="392" t="s">
        <v>1219</v>
      </c>
      <c r="P234" s="392" t="s">
        <v>1219</v>
      </c>
      <c r="Q234" s="392" t="s">
        <v>1219</v>
      </c>
      <c r="R234" s="392" t="s">
        <v>1185</v>
      </c>
      <c r="S234" s="392" t="s">
        <v>1185</v>
      </c>
      <c r="T234" s="392" t="s">
        <v>1185</v>
      </c>
      <c r="U234" s="392" t="s">
        <v>1185</v>
      </c>
      <c r="V234" s="392" t="s">
        <v>1185</v>
      </c>
      <c r="W234" s="392" t="s">
        <v>1185</v>
      </c>
      <c r="X234" s="392" t="s">
        <v>1185</v>
      </c>
      <c r="Y234" s="392" t="s">
        <v>1185</v>
      </c>
      <c r="Z234" s="392" t="s">
        <v>1381</v>
      </c>
      <c r="AA234" s="392" t="s">
        <v>1381</v>
      </c>
      <c r="AB234" s="392" t="s">
        <v>1381</v>
      </c>
      <c r="AC234" s="392"/>
      <c r="AD234" s="392" t="s">
        <v>1187</v>
      </c>
      <c r="AE234" s="392"/>
      <c r="AF234" s="392"/>
      <c r="AG234" s="392"/>
    </row>
    <row r="235" spans="1:33" ht="30.75" customHeight="1" x14ac:dyDescent="0.25">
      <c r="A235" s="392"/>
      <c r="B235" s="392"/>
      <c r="C235" s="392" t="s">
        <v>2085</v>
      </c>
      <c r="D235" s="392"/>
      <c r="E235" s="392" t="s">
        <v>2082</v>
      </c>
      <c r="F235" s="392"/>
      <c r="G235" s="392" t="s">
        <v>2151</v>
      </c>
      <c r="H235" s="396">
        <v>0</v>
      </c>
      <c r="I235" s="392" t="s">
        <v>1187</v>
      </c>
      <c r="J235" s="392">
        <v>4</v>
      </c>
      <c r="K235" s="392">
        <v>1</v>
      </c>
      <c r="L235" s="392" t="s">
        <v>2002</v>
      </c>
      <c r="M235" s="392" t="s">
        <v>1215</v>
      </c>
      <c r="N235" s="392" t="s">
        <v>460</v>
      </c>
      <c r="O235" s="392" t="s">
        <v>1218</v>
      </c>
      <c r="P235" s="392" t="s">
        <v>1218</v>
      </c>
      <c r="Q235" s="392" t="s">
        <v>1218</v>
      </c>
      <c r="R235" s="392" t="s">
        <v>1185</v>
      </c>
      <c r="S235" s="392" t="s">
        <v>1185</v>
      </c>
      <c r="T235" s="392" t="s">
        <v>1185</v>
      </c>
      <c r="U235" s="392" t="s">
        <v>1185</v>
      </c>
      <c r="V235" s="392" t="s">
        <v>1185</v>
      </c>
      <c r="W235" s="392" t="s">
        <v>1185</v>
      </c>
      <c r="X235" s="392" t="s">
        <v>1185</v>
      </c>
      <c r="Y235" s="392" t="s">
        <v>1185</v>
      </c>
      <c r="Z235" s="392" t="s">
        <v>1381</v>
      </c>
      <c r="AA235" s="392" t="s">
        <v>1381</v>
      </c>
      <c r="AB235" s="392" t="s">
        <v>1381</v>
      </c>
      <c r="AC235" s="392"/>
      <c r="AD235" s="392" t="s">
        <v>1187</v>
      </c>
      <c r="AE235" s="392"/>
      <c r="AF235" s="392"/>
      <c r="AG235" s="392"/>
    </row>
    <row r="236" spans="1:33" ht="30.75" customHeight="1" x14ac:dyDescent="0.25">
      <c r="A236" s="392"/>
      <c r="B236" s="392"/>
      <c r="C236" s="392" t="s">
        <v>291</v>
      </c>
      <c r="D236" s="392"/>
      <c r="E236" s="392" t="s">
        <v>614</v>
      </c>
      <c r="F236" s="392"/>
      <c r="G236" s="392" t="s">
        <v>2151</v>
      </c>
      <c r="H236" s="396">
        <v>0</v>
      </c>
      <c r="I236" s="392" t="s">
        <v>1187</v>
      </c>
      <c r="J236" s="392">
        <v>4</v>
      </c>
      <c r="K236" s="392">
        <v>1</v>
      </c>
      <c r="L236" s="392" t="s">
        <v>2002</v>
      </c>
      <c r="M236" s="392" t="s">
        <v>1215</v>
      </c>
      <c r="N236" s="392" t="s">
        <v>487</v>
      </c>
      <c r="O236" s="392" t="s">
        <v>291</v>
      </c>
      <c r="P236" s="392" t="s">
        <v>291</v>
      </c>
      <c r="Q236" s="392" t="s">
        <v>291</v>
      </c>
      <c r="R236" s="392" t="s">
        <v>1184</v>
      </c>
      <c r="S236" s="392" t="s">
        <v>1184</v>
      </c>
      <c r="T236" s="392" t="s">
        <v>1184</v>
      </c>
      <c r="U236" s="392" t="s">
        <v>1184</v>
      </c>
      <c r="V236" s="392" t="s">
        <v>1184</v>
      </c>
      <c r="W236" s="392" t="s">
        <v>1184</v>
      </c>
      <c r="X236" s="392" t="s">
        <v>1185</v>
      </c>
      <c r="Y236" s="392" t="s">
        <v>1185</v>
      </c>
      <c r="Z236" s="392" t="s">
        <v>1207</v>
      </c>
      <c r="AA236" s="392" t="s">
        <v>1207</v>
      </c>
      <c r="AB236" s="392" t="s">
        <v>1207</v>
      </c>
      <c r="AC236" s="392"/>
      <c r="AD236" s="392" t="s">
        <v>1187</v>
      </c>
      <c r="AE236" s="392" t="s">
        <v>1217</v>
      </c>
      <c r="AF236" s="392"/>
      <c r="AG236" s="392"/>
    </row>
    <row r="237" spans="1:33" ht="30.75" customHeight="1" x14ac:dyDescent="0.25">
      <c r="A237" s="392"/>
      <c r="B237" s="392"/>
      <c r="C237" s="392" t="s">
        <v>293</v>
      </c>
      <c r="D237" s="392"/>
      <c r="E237" s="392" t="s">
        <v>614</v>
      </c>
      <c r="F237" s="392"/>
      <c r="G237" s="392" t="s">
        <v>2151</v>
      </c>
      <c r="H237" s="396">
        <v>0</v>
      </c>
      <c r="I237" s="392" t="s">
        <v>1187</v>
      </c>
      <c r="J237" s="392">
        <v>4</v>
      </c>
      <c r="K237" s="392">
        <v>1</v>
      </c>
      <c r="L237" s="392" t="s">
        <v>2002</v>
      </c>
      <c r="M237" s="392" t="s">
        <v>1215</v>
      </c>
      <c r="N237" s="392" t="s">
        <v>488</v>
      </c>
      <c r="O237" s="392" t="s">
        <v>293</v>
      </c>
      <c r="P237" s="392" t="s">
        <v>293</v>
      </c>
      <c r="Q237" s="392" t="s">
        <v>293</v>
      </c>
      <c r="R237" s="392" t="s">
        <v>1184</v>
      </c>
      <c r="S237" s="392" t="s">
        <v>1184</v>
      </c>
      <c r="T237" s="392" t="s">
        <v>1184</v>
      </c>
      <c r="U237" s="392" t="s">
        <v>1184</v>
      </c>
      <c r="V237" s="392" t="s">
        <v>1184</v>
      </c>
      <c r="W237" s="392" t="s">
        <v>1184</v>
      </c>
      <c r="X237" s="392" t="s">
        <v>1185</v>
      </c>
      <c r="Y237" s="392" t="s">
        <v>1185</v>
      </c>
      <c r="Z237" s="392" t="s">
        <v>1207</v>
      </c>
      <c r="AA237" s="392" t="s">
        <v>1207</v>
      </c>
      <c r="AB237" s="392" t="s">
        <v>1207</v>
      </c>
      <c r="AC237" s="392"/>
      <c r="AD237" s="392" t="s">
        <v>1187</v>
      </c>
      <c r="AE237" s="392"/>
      <c r="AF237" s="392"/>
      <c r="AG237" s="392"/>
    </row>
    <row r="238" spans="1:33" ht="30.75" customHeight="1" x14ac:dyDescent="0.25">
      <c r="A238" s="392"/>
      <c r="B238" s="392"/>
      <c r="C238" s="392" t="s">
        <v>2086</v>
      </c>
      <c r="D238" s="392"/>
      <c r="E238" s="392" t="s">
        <v>2082</v>
      </c>
      <c r="F238" s="392"/>
      <c r="G238" s="392" t="s">
        <v>2151</v>
      </c>
      <c r="H238" s="396">
        <v>0</v>
      </c>
      <c r="I238" s="392" t="s">
        <v>1187</v>
      </c>
      <c r="J238" s="392">
        <v>4</v>
      </c>
      <c r="K238" s="392">
        <v>1</v>
      </c>
      <c r="L238" s="392" t="s">
        <v>2002</v>
      </c>
      <c r="M238" s="392" t="s">
        <v>1215</v>
      </c>
      <c r="N238" s="392" t="s">
        <v>460</v>
      </c>
      <c r="O238" s="392" t="s">
        <v>1216</v>
      </c>
      <c r="P238" s="392" t="s">
        <v>1216</v>
      </c>
      <c r="Q238" s="392" t="s">
        <v>1216</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c r="AD238" s="392" t="s">
        <v>1187</v>
      </c>
      <c r="AE238" s="392"/>
      <c r="AF238" s="392"/>
      <c r="AG238" s="392"/>
    </row>
    <row r="239" spans="1:33" ht="30.75" customHeight="1" x14ac:dyDescent="0.25">
      <c r="A239" s="392"/>
      <c r="B239" s="392"/>
      <c r="C239" s="392" t="s">
        <v>2122</v>
      </c>
      <c r="D239" s="392"/>
      <c r="E239" s="392" t="s">
        <v>2082</v>
      </c>
      <c r="F239" s="392"/>
      <c r="G239" s="392" t="s">
        <v>2151</v>
      </c>
      <c r="H239" s="396">
        <v>0</v>
      </c>
      <c r="I239" s="392" t="s">
        <v>1187</v>
      </c>
      <c r="J239" s="392">
        <v>4</v>
      </c>
      <c r="K239" s="392">
        <v>1</v>
      </c>
      <c r="L239" s="392" t="s">
        <v>2002</v>
      </c>
      <c r="M239" s="392" t="s">
        <v>1215</v>
      </c>
      <c r="N239" s="392" t="s">
        <v>460</v>
      </c>
      <c r="O239" s="392" t="s">
        <v>1214</v>
      </c>
      <c r="P239" s="392" t="s">
        <v>1214</v>
      </c>
      <c r="Q239" s="392" t="s">
        <v>1214</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1183</v>
      </c>
      <c r="AD239" s="392" t="s">
        <v>1187</v>
      </c>
      <c r="AE239" s="392" t="s">
        <v>1213</v>
      </c>
      <c r="AF239" s="392"/>
      <c r="AG239" s="392"/>
    </row>
    <row r="240" spans="1:33" ht="30.75" customHeight="1" x14ac:dyDescent="0.25">
      <c r="A240" s="392"/>
      <c r="B240" s="392"/>
      <c r="C240" s="392" t="s">
        <v>2132</v>
      </c>
      <c r="D240" s="392"/>
      <c r="E240" s="392" t="s">
        <v>2082</v>
      </c>
      <c r="F240" s="392" t="s">
        <v>2103</v>
      </c>
      <c r="G240" s="392" t="s">
        <v>2151</v>
      </c>
      <c r="H240" s="396">
        <v>0</v>
      </c>
      <c r="I240" s="392" t="s">
        <v>1187</v>
      </c>
      <c r="J240" s="392">
        <v>4</v>
      </c>
      <c r="K240" s="392">
        <v>1</v>
      </c>
      <c r="L240" s="392" t="s">
        <v>2003</v>
      </c>
      <c r="M240" s="392" t="s">
        <v>1206</v>
      </c>
      <c r="N240" s="392" t="s">
        <v>460</v>
      </c>
      <c r="O240" s="392" t="s">
        <v>1212</v>
      </c>
      <c r="P240" s="392" t="s">
        <v>1212</v>
      </c>
      <c r="Q240" s="392" t="s">
        <v>1212</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2106</v>
      </c>
      <c r="AD240" s="392" t="s">
        <v>1187</v>
      </c>
      <c r="AE240" s="392"/>
      <c r="AF240" s="392"/>
      <c r="AG240" s="392"/>
    </row>
    <row r="241" spans="1:33" ht="30.75" customHeight="1" x14ac:dyDescent="0.25">
      <c r="A241" s="392"/>
      <c r="B241" s="392"/>
      <c r="C241" s="392" t="s">
        <v>2133</v>
      </c>
      <c r="D241" s="392"/>
      <c r="E241" s="392" t="s">
        <v>2082</v>
      </c>
      <c r="F241" s="392" t="s">
        <v>2103</v>
      </c>
      <c r="G241" s="392" t="s">
        <v>2151</v>
      </c>
      <c r="H241" s="396">
        <v>0</v>
      </c>
      <c r="I241" s="392" t="s">
        <v>1187</v>
      </c>
      <c r="J241" s="392">
        <v>4</v>
      </c>
      <c r="K241" s="392">
        <v>1</v>
      </c>
      <c r="L241" s="392" t="s">
        <v>2003</v>
      </c>
      <c r="M241" s="392" t="s">
        <v>1206</v>
      </c>
      <c r="N241" s="392" t="s">
        <v>460</v>
      </c>
      <c r="O241" s="392" t="s">
        <v>1211</v>
      </c>
      <c r="P241" s="392" t="s">
        <v>1211</v>
      </c>
      <c r="Q241" s="392" t="s">
        <v>1211</v>
      </c>
      <c r="R241" s="392" t="s">
        <v>1185</v>
      </c>
      <c r="S241" s="392" t="s">
        <v>1185</v>
      </c>
      <c r="T241" s="392" t="s">
        <v>1185</v>
      </c>
      <c r="U241" s="392" t="s">
        <v>1185</v>
      </c>
      <c r="V241" s="392" t="s">
        <v>1185</v>
      </c>
      <c r="W241" s="392" t="s">
        <v>1185</v>
      </c>
      <c r="X241" s="392" t="s">
        <v>1185</v>
      </c>
      <c r="Y241" s="392" t="s">
        <v>1185</v>
      </c>
      <c r="Z241" s="392" t="s">
        <v>1381</v>
      </c>
      <c r="AA241" s="392" t="s">
        <v>1381</v>
      </c>
      <c r="AB241" s="392" t="s">
        <v>1381</v>
      </c>
      <c r="AC241" s="392" t="s">
        <v>2107</v>
      </c>
      <c r="AD241" s="392" t="s">
        <v>1187</v>
      </c>
      <c r="AE241" s="392"/>
      <c r="AF241" s="392"/>
      <c r="AG241" s="392"/>
    </row>
    <row r="242" spans="1:33" ht="30.75" customHeight="1" x14ac:dyDescent="0.25">
      <c r="A242" s="392"/>
      <c r="B242" s="392"/>
      <c r="C242" s="392" t="s">
        <v>2134</v>
      </c>
      <c r="D242" s="392"/>
      <c r="E242" s="392" t="s">
        <v>2082</v>
      </c>
      <c r="F242" s="392" t="s">
        <v>2103</v>
      </c>
      <c r="G242" s="392" t="s">
        <v>2151</v>
      </c>
      <c r="H242" s="396">
        <v>0</v>
      </c>
      <c r="I242" s="392" t="s">
        <v>1187</v>
      </c>
      <c r="J242" s="392">
        <v>4</v>
      </c>
      <c r="K242" s="392">
        <v>1</v>
      </c>
      <c r="L242" s="392" t="s">
        <v>2003</v>
      </c>
      <c r="M242" s="392" t="s">
        <v>1206</v>
      </c>
      <c r="N242" s="392" t="s">
        <v>460</v>
      </c>
      <c r="O242" s="392" t="s">
        <v>1210</v>
      </c>
      <c r="P242" s="392" t="s">
        <v>1210</v>
      </c>
      <c r="Q242" s="392" t="s">
        <v>1210</v>
      </c>
      <c r="R242" s="392" t="s">
        <v>1185</v>
      </c>
      <c r="S242" s="392" t="s">
        <v>1185</v>
      </c>
      <c r="T242" s="392" t="s">
        <v>1185</v>
      </c>
      <c r="U242" s="392" t="s">
        <v>1185</v>
      </c>
      <c r="V242" s="392" t="s">
        <v>1185</v>
      </c>
      <c r="W242" s="392" t="s">
        <v>1185</v>
      </c>
      <c r="X242" s="392" t="s">
        <v>1185</v>
      </c>
      <c r="Y242" s="392" t="s">
        <v>1185</v>
      </c>
      <c r="Z242" s="392" t="s">
        <v>1381</v>
      </c>
      <c r="AA242" s="392" t="s">
        <v>1381</v>
      </c>
      <c r="AB242" s="392" t="s">
        <v>1381</v>
      </c>
      <c r="AC242" s="392" t="s">
        <v>2108</v>
      </c>
      <c r="AD242" s="392" t="s">
        <v>1187</v>
      </c>
      <c r="AE242" s="392"/>
      <c r="AF242" s="392"/>
      <c r="AG242" s="392"/>
    </row>
    <row r="243" spans="1:33" ht="30.75" customHeight="1" x14ac:dyDescent="0.25">
      <c r="A243" s="392"/>
      <c r="B243" s="392"/>
      <c r="C243" s="392" t="s">
        <v>2075</v>
      </c>
      <c r="D243" s="392" t="s">
        <v>128</v>
      </c>
      <c r="E243" s="392" t="s">
        <v>614</v>
      </c>
      <c r="F243" s="392" t="s">
        <v>2101</v>
      </c>
      <c r="G243" s="392" t="s">
        <v>2151</v>
      </c>
      <c r="H243" s="396" t="s">
        <v>1882</v>
      </c>
      <c r="I243" s="392" t="s">
        <v>1187</v>
      </c>
      <c r="J243" s="392">
        <v>4</v>
      </c>
      <c r="K243" s="392">
        <v>1</v>
      </c>
      <c r="L243" s="392" t="s">
        <v>2003</v>
      </c>
      <c r="M243" s="392" t="s">
        <v>1206</v>
      </c>
      <c r="N243" s="392" t="s">
        <v>2087</v>
      </c>
      <c r="O243" s="392" t="s">
        <v>1212</v>
      </c>
      <c r="P243" s="392" t="s">
        <v>1212</v>
      </c>
      <c r="Q243" s="392" t="s">
        <v>1212</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2106</v>
      </c>
      <c r="AD243" s="392" t="s">
        <v>1187</v>
      </c>
      <c r="AE243" s="392"/>
      <c r="AF243" s="392"/>
      <c r="AG243" s="392"/>
    </row>
    <row r="244" spans="1:33" ht="30.75" customHeight="1" x14ac:dyDescent="0.25">
      <c r="A244" s="392"/>
      <c r="B244" s="392"/>
      <c r="C244" s="392" t="s">
        <v>2076</v>
      </c>
      <c r="D244" s="392" t="s">
        <v>128</v>
      </c>
      <c r="E244" s="392" t="s">
        <v>614</v>
      </c>
      <c r="F244" s="392" t="s">
        <v>2101</v>
      </c>
      <c r="G244" s="392" t="s">
        <v>2151</v>
      </c>
      <c r="H244" s="396" t="s">
        <v>1882</v>
      </c>
      <c r="I244" s="392" t="s">
        <v>1187</v>
      </c>
      <c r="J244" s="392">
        <v>4</v>
      </c>
      <c r="K244" s="392">
        <v>1</v>
      </c>
      <c r="L244" s="392" t="s">
        <v>2003</v>
      </c>
      <c r="M244" s="392" t="s">
        <v>1206</v>
      </c>
      <c r="N244" s="392" t="s">
        <v>2088</v>
      </c>
      <c r="O244" s="392" t="s">
        <v>1211</v>
      </c>
      <c r="P244" s="392" t="s">
        <v>1211</v>
      </c>
      <c r="Q244" s="392" t="s">
        <v>1211</v>
      </c>
      <c r="R244" s="392" t="s">
        <v>1185</v>
      </c>
      <c r="S244" s="392" t="s">
        <v>1185</v>
      </c>
      <c r="T244" s="392" t="s">
        <v>1185</v>
      </c>
      <c r="U244" s="392" t="s">
        <v>1185</v>
      </c>
      <c r="V244" s="392" t="s">
        <v>1185</v>
      </c>
      <c r="W244" s="392" t="s">
        <v>1185</v>
      </c>
      <c r="X244" s="392" t="s">
        <v>1185</v>
      </c>
      <c r="Y244" s="392" t="s">
        <v>1185</v>
      </c>
      <c r="Z244" s="392" t="s">
        <v>1207</v>
      </c>
      <c r="AA244" s="392" t="s">
        <v>1207</v>
      </c>
      <c r="AB244" s="392" t="s">
        <v>1207</v>
      </c>
      <c r="AC244" s="392" t="s">
        <v>2107</v>
      </c>
      <c r="AD244" s="392" t="s">
        <v>1187</v>
      </c>
      <c r="AE244" s="392"/>
      <c r="AF244" s="392"/>
      <c r="AG244" s="392"/>
    </row>
    <row r="245" spans="1:33" ht="30.75" customHeight="1" x14ac:dyDescent="0.25">
      <c r="A245" s="392"/>
      <c r="B245" s="392"/>
      <c r="C245" s="392" t="s">
        <v>2077</v>
      </c>
      <c r="D245" s="392" t="s">
        <v>128</v>
      </c>
      <c r="E245" s="392" t="s">
        <v>614</v>
      </c>
      <c r="F245" s="392" t="s">
        <v>2101</v>
      </c>
      <c r="G245" s="392" t="s">
        <v>2151</v>
      </c>
      <c r="H245" s="396" t="s">
        <v>1882</v>
      </c>
      <c r="I245" s="392" t="s">
        <v>1187</v>
      </c>
      <c r="J245" s="392">
        <v>4</v>
      </c>
      <c r="K245" s="392">
        <v>1</v>
      </c>
      <c r="L245" s="392" t="s">
        <v>2003</v>
      </c>
      <c r="M245" s="392" t="s">
        <v>1206</v>
      </c>
      <c r="N245" s="392" t="s">
        <v>2089</v>
      </c>
      <c r="O245" s="392" t="s">
        <v>1210</v>
      </c>
      <c r="P245" s="392" t="s">
        <v>1210</v>
      </c>
      <c r="Q245" s="392" t="s">
        <v>1210</v>
      </c>
      <c r="R245" s="392" t="s">
        <v>1185</v>
      </c>
      <c r="S245" s="392" t="s">
        <v>1185</v>
      </c>
      <c r="T245" s="392" t="s">
        <v>1185</v>
      </c>
      <c r="U245" s="392" t="s">
        <v>1185</v>
      </c>
      <c r="V245" s="392" t="s">
        <v>1185</v>
      </c>
      <c r="W245" s="392" t="s">
        <v>1185</v>
      </c>
      <c r="X245" s="392" t="s">
        <v>1185</v>
      </c>
      <c r="Y245" s="392" t="s">
        <v>1185</v>
      </c>
      <c r="Z245" s="392" t="s">
        <v>1207</v>
      </c>
      <c r="AA245" s="392" t="s">
        <v>1207</v>
      </c>
      <c r="AB245" s="392" t="s">
        <v>1207</v>
      </c>
      <c r="AC245" s="392" t="s">
        <v>2108</v>
      </c>
      <c r="AD245" s="392" t="s">
        <v>1187</v>
      </c>
      <c r="AE245" s="392"/>
      <c r="AF245" s="392"/>
      <c r="AG245" s="392"/>
    </row>
    <row r="246" spans="1:33" ht="30.75" customHeight="1" x14ac:dyDescent="0.25">
      <c r="A246" s="392"/>
      <c r="B246" s="392"/>
      <c r="C246" s="392" t="s">
        <v>2135</v>
      </c>
      <c r="D246" s="392"/>
      <c r="E246" s="392" t="s">
        <v>2082</v>
      </c>
      <c r="F246" s="392"/>
      <c r="G246" s="392" t="s">
        <v>2151</v>
      </c>
      <c r="H246" s="396">
        <v>0</v>
      </c>
      <c r="I246" s="392" t="s">
        <v>1187</v>
      </c>
      <c r="J246" s="392">
        <v>4</v>
      </c>
      <c r="K246" s="392">
        <v>1</v>
      </c>
      <c r="L246" s="392" t="s">
        <v>2003</v>
      </c>
      <c r="M246" s="392" t="s">
        <v>1206</v>
      </c>
      <c r="N246" s="392" t="s">
        <v>460</v>
      </c>
      <c r="O246" s="392" t="s">
        <v>1209</v>
      </c>
      <c r="P246" s="392" t="s">
        <v>1209</v>
      </c>
      <c r="Q246" s="392" t="s">
        <v>1209</v>
      </c>
      <c r="R246" s="392" t="s">
        <v>1185</v>
      </c>
      <c r="S246" s="392" t="s">
        <v>1185</v>
      </c>
      <c r="T246" s="392" t="s">
        <v>1185</v>
      </c>
      <c r="U246" s="392" t="s">
        <v>1185</v>
      </c>
      <c r="V246" s="392" t="s">
        <v>1185</v>
      </c>
      <c r="W246" s="392" t="s">
        <v>1185</v>
      </c>
      <c r="X246" s="392" t="s">
        <v>1185</v>
      </c>
      <c r="Y246" s="392" t="s">
        <v>1185</v>
      </c>
      <c r="Z246" s="392" t="s">
        <v>1381</v>
      </c>
      <c r="AA246" s="392" t="s">
        <v>1381</v>
      </c>
      <c r="AB246" s="392" t="s">
        <v>1381</v>
      </c>
      <c r="AC246" s="392"/>
      <c r="AD246" s="392" t="s">
        <v>1187</v>
      </c>
      <c r="AE246" s="392"/>
      <c r="AF246" s="392"/>
      <c r="AG246" s="392"/>
    </row>
    <row r="247" spans="1:33" ht="30.75" customHeight="1" x14ac:dyDescent="0.25">
      <c r="A247" s="392"/>
      <c r="B247" s="392"/>
      <c r="C247" s="392" t="s">
        <v>2136</v>
      </c>
      <c r="D247" s="392"/>
      <c r="E247" s="392" t="s">
        <v>2082</v>
      </c>
      <c r="F247" s="392"/>
      <c r="G247" s="392" t="s">
        <v>2151</v>
      </c>
      <c r="H247" s="396">
        <v>0</v>
      </c>
      <c r="I247" s="392" t="s">
        <v>1187</v>
      </c>
      <c r="J247" s="392">
        <v>4</v>
      </c>
      <c r="K247" s="392">
        <v>1</v>
      </c>
      <c r="L247" s="392" t="s">
        <v>2003</v>
      </c>
      <c r="M247" s="392" t="s">
        <v>1206</v>
      </c>
      <c r="N247" s="392" t="s">
        <v>460</v>
      </c>
      <c r="O247" s="392" t="s">
        <v>1208</v>
      </c>
      <c r="P247" s="392" t="s">
        <v>1208</v>
      </c>
      <c r="Q247" s="392" t="s">
        <v>1208</v>
      </c>
      <c r="R247" s="392" t="s">
        <v>1185</v>
      </c>
      <c r="S247" s="392" t="s">
        <v>1185</v>
      </c>
      <c r="T247" s="392" t="s">
        <v>1185</v>
      </c>
      <c r="U247" s="392" t="s">
        <v>1185</v>
      </c>
      <c r="V247" s="392" t="s">
        <v>1185</v>
      </c>
      <c r="W247" s="392" t="s">
        <v>1185</v>
      </c>
      <c r="X247" s="392" t="s">
        <v>1185</v>
      </c>
      <c r="Y247" s="392" t="s">
        <v>1185</v>
      </c>
      <c r="Z247" s="392" t="s">
        <v>1381</v>
      </c>
      <c r="AA247" s="392" t="s">
        <v>1381</v>
      </c>
      <c r="AB247" s="392" t="s">
        <v>1381</v>
      </c>
      <c r="AC247" s="392"/>
      <c r="AD247" s="392" t="s">
        <v>1187</v>
      </c>
      <c r="AE247" s="392"/>
      <c r="AF247" s="392"/>
      <c r="AG247" s="392"/>
    </row>
    <row r="248" spans="1:33" ht="30.75" customHeight="1" x14ac:dyDescent="0.25">
      <c r="A248" s="392"/>
      <c r="B248" s="392"/>
      <c r="C248" s="392" t="s">
        <v>295</v>
      </c>
      <c r="D248" s="392"/>
      <c r="E248" s="392" t="s">
        <v>614</v>
      </c>
      <c r="F248" s="392"/>
      <c r="G248" s="392" t="s">
        <v>2151</v>
      </c>
      <c r="H248" s="396">
        <v>0</v>
      </c>
      <c r="I248" s="392" t="s">
        <v>1187</v>
      </c>
      <c r="J248" s="392">
        <v>4</v>
      </c>
      <c r="K248" s="392">
        <v>1</v>
      </c>
      <c r="L248" s="392" t="s">
        <v>2003</v>
      </c>
      <c r="M248" s="392" t="s">
        <v>1206</v>
      </c>
      <c r="N248" s="392" t="s">
        <v>489</v>
      </c>
      <c r="O248" s="392" t="s">
        <v>295</v>
      </c>
      <c r="P248" s="392" t="s">
        <v>295</v>
      </c>
      <c r="Q248" s="392" t="s">
        <v>295</v>
      </c>
      <c r="R248" s="392" t="s">
        <v>1184</v>
      </c>
      <c r="S248" s="392" t="s">
        <v>1184</v>
      </c>
      <c r="T248" s="392" t="s">
        <v>1184</v>
      </c>
      <c r="U248" s="392" t="s">
        <v>1184</v>
      </c>
      <c r="V248" s="392" t="s">
        <v>1184</v>
      </c>
      <c r="W248" s="392" t="s">
        <v>1184</v>
      </c>
      <c r="X248" s="392" t="s">
        <v>1185</v>
      </c>
      <c r="Y248" s="392" t="s">
        <v>1185</v>
      </c>
      <c r="Z248" s="392" t="s">
        <v>1207</v>
      </c>
      <c r="AA248" s="392" t="s">
        <v>1207</v>
      </c>
      <c r="AB248" s="392" t="s">
        <v>1207</v>
      </c>
      <c r="AC248" s="392"/>
      <c r="AD248" s="392" t="s">
        <v>1187</v>
      </c>
      <c r="AE248" s="392"/>
      <c r="AF248" s="392"/>
      <c r="AG248" s="392"/>
    </row>
    <row r="249" spans="1:33" ht="30.75" customHeight="1" x14ac:dyDescent="0.25">
      <c r="A249" s="392"/>
      <c r="B249" s="392"/>
      <c r="C249" s="392" t="s">
        <v>297</v>
      </c>
      <c r="D249" s="392"/>
      <c r="E249" s="392" t="s">
        <v>2128</v>
      </c>
      <c r="F249" s="392" t="s">
        <v>1760</v>
      </c>
      <c r="G249" s="392" t="s">
        <v>2151</v>
      </c>
      <c r="H249" s="396">
        <v>0</v>
      </c>
      <c r="I249" s="392" t="s">
        <v>1187</v>
      </c>
      <c r="J249" s="392">
        <v>4</v>
      </c>
      <c r="K249" s="392">
        <v>1</v>
      </c>
      <c r="L249" s="392" t="s">
        <v>2003</v>
      </c>
      <c r="M249" s="392" t="s">
        <v>1206</v>
      </c>
      <c r="N249" s="392" t="s">
        <v>490</v>
      </c>
      <c r="O249" s="392" t="s">
        <v>297</v>
      </c>
      <c r="P249" s="392" t="s">
        <v>297</v>
      </c>
      <c r="Q249" s="392" t="s">
        <v>297</v>
      </c>
      <c r="R249" s="392" t="s">
        <v>1207</v>
      </c>
      <c r="S249" s="392" t="s">
        <v>1184</v>
      </c>
      <c r="T249" s="392" t="s">
        <v>1184</v>
      </c>
      <c r="U249" s="392" t="s">
        <v>1184</v>
      </c>
      <c r="V249" s="392" t="s">
        <v>1184</v>
      </c>
      <c r="W249" s="392" t="s">
        <v>1185</v>
      </c>
      <c r="X249" s="392" t="s">
        <v>1185</v>
      </c>
      <c r="Y249" s="392" t="s">
        <v>1185</v>
      </c>
      <c r="Z249" s="392" t="s">
        <v>1381</v>
      </c>
      <c r="AA249" s="392" t="s">
        <v>1381</v>
      </c>
      <c r="AB249" s="392" t="s">
        <v>1381</v>
      </c>
      <c r="AC249" s="392"/>
      <c r="AD249" s="392" t="s">
        <v>1187</v>
      </c>
      <c r="AE249" s="392"/>
      <c r="AF249" s="392"/>
      <c r="AG249" s="392"/>
    </row>
    <row r="250" spans="1:33" ht="30.75" customHeight="1" x14ac:dyDescent="0.25">
      <c r="A250" s="392"/>
      <c r="B250" s="392"/>
      <c r="C250" s="392" t="s">
        <v>299</v>
      </c>
      <c r="D250" s="392"/>
      <c r="E250" s="392" t="s">
        <v>629</v>
      </c>
      <c r="F250" s="392"/>
      <c r="G250" s="392" t="s">
        <v>2151</v>
      </c>
      <c r="H250" s="396">
        <v>0</v>
      </c>
      <c r="I250" s="392" t="s">
        <v>1187</v>
      </c>
      <c r="J250" s="392">
        <v>4</v>
      </c>
      <c r="K250" s="392">
        <v>1</v>
      </c>
      <c r="L250" s="392" t="s">
        <v>2003</v>
      </c>
      <c r="M250" s="392" t="s">
        <v>1206</v>
      </c>
      <c r="N250" s="392" t="s">
        <v>491</v>
      </c>
      <c r="O250" s="392" t="s">
        <v>299</v>
      </c>
      <c r="P250" s="392" t="s">
        <v>299</v>
      </c>
      <c r="Q250" s="392" t="s">
        <v>299</v>
      </c>
      <c r="R250" s="392" t="s">
        <v>1185</v>
      </c>
      <c r="S250" s="392" t="s">
        <v>1185</v>
      </c>
      <c r="T250" s="392" t="s">
        <v>1185</v>
      </c>
      <c r="U250" s="392" t="s">
        <v>1185</v>
      </c>
      <c r="V250" s="392" t="s">
        <v>1185</v>
      </c>
      <c r="W250" s="392" t="s">
        <v>1185</v>
      </c>
      <c r="X250" s="392" t="s">
        <v>1185</v>
      </c>
      <c r="Y250" s="392" t="s">
        <v>1185</v>
      </c>
      <c r="Z250" s="392" t="s">
        <v>1381</v>
      </c>
      <c r="AA250" s="392" t="s">
        <v>1381</v>
      </c>
      <c r="AB250" s="392" t="s">
        <v>1381</v>
      </c>
      <c r="AC250" s="392"/>
      <c r="AD250" s="392" t="s">
        <v>1187</v>
      </c>
      <c r="AE250" s="392"/>
      <c r="AF250" s="392"/>
      <c r="AG250" s="392"/>
    </row>
    <row r="251" spans="1:33" ht="30.75" customHeight="1" x14ac:dyDescent="0.25">
      <c r="A251" s="392" t="s">
        <v>1732</v>
      </c>
      <c r="B251" s="392" t="s">
        <v>46</v>
      </c>
      <c r="C251" s="392" t="s">
        <v>301</v>
      </c>
      <c r="D251" s="392"/>
      <c r="E251" s="392" t="s">
        <v>631</v>
      </c>
      <c r="F251" s="392"/>
      <c r="G251" s="392" t="s">
        <v>2151</v>
      </c>
      <c r="H251" s="396">
        <v>0</v>
      </c>
      <c r="I251" s="392" t="s">
        <v>1187</v>
      </c>
      <c r="J251" s="392">
        <v>4</v>
      </c>
      <c r="K251" s="392">
        <v>1</v>
      </c>
      <c r="L251" s="392" t="s">
        <v>2004</v>
      </c>
      <c r="M251" s="392" t="s">
        <v>1203</v>
      </c>
      <c r="N251" s="392" t="s">
        <v>492</v>
      </c>
      <c r="O251" s="392" t="s">
        <v>301</v>
      </c>
      <c r="P251" s="392" t="s">
        <v>301</v>
      </c>
      <c r="Q251" s="392" t="s">
        <v>301</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t="s">
        <v>1525</v>
      </c>
      <c r="AD251" s="392" t="s">
        <v>1187</v>
      </c>
      <c r="AE251" s="392"/>
      <c r="AF251" s="392"/>
      <c r="AG251" s="392"/>
    </row>
    <row r="252" spans="1:33" ht="30.75" customHeight="1" x14ac:dyDescent="0.25">
      <c r="A252" s="392"/>
      <c r="B252" s="392"/>
      <c r="C252" s="392" t="s">
        <v>303</v>
      </c>
      <c r="D252" s="392"/>
      <c r="E252" s="392" t="s">
        <v>631</v>
      </c>
      <c r="F252" s="392"/>
      <c r="G252" s="392" t="s">
        <v>2151</v>
      </c>
      <c r="H252" s="396">
        <v>0</v>
      </c>
      <c r="I252" s="392" t="s">
        <v>1187</v>
      </c>
      <c r="J252" s="392">
        <v>4</v>
      </c>
      <c r="K252" s="392">
        <v>1</v>
      </c>
      <c r="L252" s="392" t="s">
        <v>2004</v>
      </c>
      <c r="M252" s="392" t="s">
        <v>1203</v>
      </c>
      <c r="N252" s="392" t="s">
        <v>493</v>
      </c>
      <c r="O252" s="392" t="s">
        <v>303</v>
      </c>
      <c r="P252" s="392" t="s">
        <v>303</v>
      </c>
      <c r="Q252" s="392" t="s">
        <v>303</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c r="AF252" s="392"/>
      <c r="AG252" s="392"/>
    </row>
    <row r="253" spans="1:33" ht="30.75" customHeight="1" x14ac:dyDescent="0.25">
      <c r="A253" s="392"/>
      <c r="B253" s="392"/>
      <c r="C253" s="392" t="s">
        <v>305</v>
      </c>
      <c r="D253" s="392"/>
      <c r="E253" s="392" t="s">
        <v>631</v>
      </c>
      <c r="F253" s="392"/>
      <c r="G253" s="392" t="s">
        <v>2151</v>
      </c>
      <c r="H253" s="396">
        <v>0</v>
      </c>
      <c r="I253" s="392" t="s">
        <v>1187</v>
      </c>
      <c r="J253" s="392">
        <v>4</v>
      </c>
      <c r="K253" s="392">
        <v>1</v>
      </c>
      <c r="L253" s="392" t="s">
        <v>2004</v>
      </c>
      <c r="M253" s="392" t="s">
        <v>1203</v>
      </c>
      <c r="N253" s="392" t="s">
        <v>494</v>
      </c>
      <c r="O253" s="392" t="s">
        <v>305</v>
      </c>
      <c r="P253" s="392" t="s">
        <v>305</v>
      </c>
      <c r="Q253" s="392" t="s">
        <v>305</v>
      </c>
      <c r="R253" s="392" t="s">
        <v>1184</v>
      </c>
      <c r="S253" s="392" t="s">
        <v>1185</v>
      </c>
      <c r="T253" s="392" t="s">
        <v>1185</v>
      </c>
      <c r="U253" s="392" t="s">
        <v>1185</v>
      </c>
      <c r="V253" s="392" t="s">
        <v>1185</v>
      </c>
      <c r="W253" s="392" t="s">
        <v>1184</v>
      </c>
      <c r="X253" s="392" t="s">
        <v>1185</v>
      </c>
      <c r="Y253" s="392" t="s">
        <v>1185</v>
      </c>
      <c r="Z253" s="392" t="s">
        <v>1207</v>
      </c>
      <c r="AA253" s="392" t="s">
        <v>1381</v>
      </c>
      <c r="AB253" s="392" t="s">
        <v>1381</v>
      </c>
      <c r="AC253" s="392"/>
      <c r="AD253" s="392" t="s">
        <v>1187</v>
      </c>
      <c r="AE253" s="392"/>
      <c r="AF253" s="392"/>
      <c r="AG253" s="392"/>
    </row>
    <row r="254" spans="1:33" ht="30.75" customHeight="1" x14ac:dyDescent="0.25">
      <c r="A254" s="392"/>
      <c r="B254" s="392"/>
      <c r="C254" s="392" t="s">
        <v>307</v>
      </c>
      <c r="D254" s="392"/>
      <c r="E254" s="392" t="s">
        <v>631</v>
      </c>
      <c r="F254" s="392"/>
      <c r="G254" s="392" t="s">
        <v>2151</v>
      </c>
      <c r="H254" s="396">
        <v>0</v>
      </c>
      <c r="I254" s="392" t="s">
        <v>1187</v>
      </c>
      <c r="J254" s="392">
        <v>4</v>
      </c>
      <c r="K254" s="392">
        <v>1</v>
      </c>
      <c r="L254" s="392" t="s">
        <v>2004</v>
      </c>
      <c r="M254" s="392" t="s">
        <v>1203</v>
      </c>
      <c r="N254" s="392" t="s">
        <v>495</v>
      </c>
      <c r="O254" s="392" t="s">
        <v>307</v>
      </c>
      <c r="P254" s="392" t="s">
        <v>307</v>
      </c>
      <c r="Q254" s="392" t="s">
        <v>307</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t="s">
        <v>1205</v>
      </c>
      <c r="AF254" s="392"/>
      <c r="AG254" s="392"/>
    </row>
    <row r="255" spans="1:33" ht="30.75" customHeight="1" x14ac:dyDescent="0.25">
      <c r="A255" s="392"/>
      <c r="B255" s="392"/>
      <c r="C255" s="392" t="s">
        <v>309</v>
      </c>
      <c r="D255" s="392"/>
      <c r="E255" s="392" t="s">
        <v>1204</v>
      </c>
      <c r="F255" s="392"/>
      <c r="G255" s="392" t="s">
        <v>2151</v>
      </c>
      <c r="H255" s="396">
        <v>0</v>
      </c>
      <c r="I255" s="392" t="s">
        <v>1187</v>
      </c>
      <c r="J255" s="392">
        <v>4</v>
      </c>
      <c r="K255" s="392">
        <v>1</v>
      </c>
      <c r="L255" s="392" t="s">
        <v>2004</v>
      </c>
      <c r="M255" s="392" t="s">
        <v>1203</v>
      </c>
      <c r="N255" s="392" t="s">
        <v>496</v>
      </c>
      <c r="O255" s="392" t="s">
        <v>309</v>
      </c>
      <c r="P255" s="392" t="s">
        <v>309</v>
      </c>
      <c r="Q255" s="392" t="s">
        <v>309</v>
      </c>
      <c r="R255" s="392" t="s">
        <v>1184</v>
      </c>
      <c r="S255" s="392" t="s">
        <v>1185</v>
      </c>
      <c r="T255" s="392" t="s">
        <v>1184</v>
      </c>
      <c r="U255" s="392" t="s">
        <v>1185</v>
      </c>
      <c r="V255" s="392" t="s">
        <v>1184</v>
      </c>
      <c r="W255" s="392" t="s">
        <v>1184</v>
      </c>
      <c r="X255" s="392" t="s">
        <v>1185</v>
      </c>
      <c r="Y255" s="392" t="s">
        <v>1185</v>
      </c>
      <c r="Z255" s="392" t="s">
        <v>1207</v>
      </c>
      <c r="AA255" s="392" t="s">
        <v>1381</v>
      </c>
      <c r="AB255" s="392" t="s">
        <v>1381</v>
      </c>
      <c r="AC255" s="392"/>
      <c r="AD255" s="392" t="s">
        <v>1187</v>
      </c>
      <c r="AE255" s="392"/>
      <c r="AF255" s="392"/>
      <c r="AG255" s="392"/>
    </row>
    <row r="256" spans="1:33" ht="30.75" customHeight="1" x14ac:dyDescent="0.25">
      <c r="A256" s="392"/>
      <c r="B256" s="392"/>
      <c r="C256" s="392" t="s">
        <v>311</v>
      </c>
      <c r="D256" s="392"/>
      <c r="E256" s="392" t="s">
        <v>631</v>
      </c>
      <c r="F256" s="392"/>
      <c r="G256" s="392" t="s">
        <v>2151</v>
      </c>
      <c r="H256" s="396">
        <v>0</v>
      </c>
      <c r="I256" s="392" t="s">
        <v>1187</v>
      </c>
      <c r="J256" s="392">
        <v>4</v>
      </c>
      <c r="K256" s="392">
        <v>1</v>
      </c>
      <c r="L256" s="392" t="s">
        <v>2004</v>
      </c>
      <c r="M256" s="392" t="s">
        <v>1203</v>
      </c>
      <c r="N256" s="392" t="s">
        <v>497</v>
      </c>
      <c r="O256" s="392" t="s">
        <v>311</v>
      </c>
      <c r="P256" s="392" t="s">
        <v>311</v>
      </c>
      <c r="Q256" s="392" t="s">
        <v>311</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customHeight="1" x14ac:dyDescent="0.25">
      <c r="A257" s="392"/>
      <c r="B257" s="392"/>
      <c r="C257" s="392" t="s">
        <v>313</v>
      </c>
      <c r="D257" s="392"/>
      <c r="E257" s="392" t="s">
        <v>631</v>
      </c>
      <c r="F257" s="392"/>
      <c r="G257" s="392" t="s">
        <v>2151</v>
      </c>
      <c r="H257" s="396">
        <v>0</v>
      </c>
      <c r="I257" s="392" t="s">
        <v>1187</v>
      </c>
      <c r="J257" s="392">
        <v>4</v>
      </c>
      <c r="K257" s="392">
        <v>1</v>
      </c>
      <c r="L257" s="392" t="s">
        <v>2004</v>
      </c>
      <c r="M257" s="392" t="s">
        <v>1203</v>
      </c>
      <c r="N257" s="392" t="s">
        <v>498</v>
      </c>
      <c r="O257" s="392" t="s">
        <v>313</v>
      </c>
      <c r="P257" s="392" t="s">
        <v>313</v>
      </c>
      <c r="Q257" s="392" t="s">
        <v>313</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customHeight="1" x14ac:dyDescent="0.25">
      <c r="A258" s="392"/>
      <c r="B258" s="392"/>
      <c r="C258" s="392" t="s">
        <v>315</v>
      </c>
      <c r="D258" s="392"/>
      <c r="E258" s="392" t="s">
        <v>631</v>
      </c>
      <c r="F258" s="392"/>
      <c r="G258" s="392" t="s">
        <v>2151</v>
      </c>
      <c r="H258" s="396">
        <v>0</v>
      </c>
      <c r="I258" s="392" t="s">
        <v>1187</v>
      </c>
      <c r="J258" s="392">
        <v>4</v>
      </c>
      <c r="K258" s="392">
        <v>1</v>
      </c>
      <c r="L258" s="392" t="s">
        <v>2004</v>
      </c>
      <c r="M258" s="392" t="s">
        <v>1203</v>
      </c>
      <c r="N258" s="392" t="s">
        <v>499</v>
      </c>
      <c r="O258" s="392" t="s">
        <v>315</v>
      </c>
      <c r="P258" s="392" t="s">
        <v>315</v>
      </c>
      <c r="Q258" s="392" t="s">
        <v>315</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customHeight="1" x14ac:dyDescent="0.25">
      <c r="A259" s="392"/>
      <c r="B259" s="392"/>
      <c r="C259" s="392" t="s">
        <v>317</v>
      </c>
      <c r="D259" s="392"/>
      <c r="E259" s="392" t="s">
        <v>631</v>
      </c>
      <c r="F259" s="392"/>
      <c r="G259" s="392" t="s">
        <v>2151</v>
      </c>
      <c r="H259" s="396">
        <v>0</v>
      </c>
      <c r="I259" s="392" t="s">
        <v>1187</v>
      </c>
      <c r="J259" s="392">
        <v>4</v>
      </c>
      <c r="K259" s="392">
        <v>1</v>
      </c>
      <c r="L259" s="392" t="s">
        <v>2005</v>
      </c>
      <c r="M259" s="392" t="s">
        <v>1197</v>
      </c>
      <c r="N259" s="392" t="s">
        <v>500</v>
      </c>
      <c r="O259" s="392" t="s">
        <v>317</v>
      </c>
      <c r="P259" s="392" t="s">
        <v>317</v>
      </c>
      <c r="Q259" s="392" t="s">
        <v>317</v>
      </c>
      <c r="R259" s="392" t="s">
        <v>1184</v>
      </c>
      <c r="S259" s="392" t="s">
        <v>1185</v>
      </c>
      <c r="T259" s="392" t="s">
        <v>1185</v>
      </c>
      <c r="U259" s="392" t="s">
        <v>1185</v>
      </c>
      <c r="V259" s="392" t="s">
        <v>1185</v>
      </c>
      <c r="W259" s="392" t="s">
        <v>1184</v>
      </c>
      <c r="X259" s="392" t="s">
        <v>1185</v>
      </c>
      <c r="Y259" s="392" t="s">
        <v>1185</v>
      </c>
      <c r="Z259" s="392" t="s">
        <v>1207</v>
      </c>
      <c r="AA259" s="392" t="s">
        <v>1381</v>
      </c>
      <c r="AB259" s="392" t="s">
        <v>1381</v>
      </c>
      <c r="AC259" s="392"/>
      <c r="AD259" s="392" t="s">
        <v>1187</v>
      </c>
      <c r="AE259" s="392"/>
      <c r="AF259" s="392"/>
      <c r="AG259" s="392"/>
    </row>
    <row r="260" spans="1:33" ht="30.75" customHeight="1" x14ac:dyDescent="0.25">
      <c r="A260" s="392"/>
      <c r="B260" s="392"/>
      <c r="C260" s="392" t="s">
        <v>319</v>
      </c>
      <c r="D260" s="392"/>
      <c r="E260" s="392" t="s">
        <v>631</v>
      </c>
      <c r="F260" s="392"/>
      <c r="G260" s="392" t="s">
        <v>2151</v>
      </c>
      <c r="H260" s="396">
        <v>0</v>
      </c>
      <c r="I260" s="392" t="s">
        <v>1187</v>
      </c>
      <c r="J260" s="392">
        <v>4</v>
      </c>
      <c r="K260" s="392">
        <v>1</v>
      </c>
      <c r="L260" s="392" t="s">
        <v>2005</v>
      </c>
      <c r="M260" s="392" t="s">
        <v>1197</v>
      </c>
      <c r="N260" s="392" t="s">
        <v>501</v>
      </c>
      <c r="O260" s="392" t="s">
        <v>319</v>
      </c>
      <c r="P260" s="392" t="s">
        <v>319</v>
      </c>
      <c r="Q260" s="392" t="s">
        <v>319</v>
      </c>
      <c r="R260" s="392" t="s">
        <v>1184</v>
      </c>
      <c r="S260" s="392" t="s">
        <v>1185</v>
      </c>
      <c r="T260" s="392" t="s">
        <v>1185</v>
      </c>
      <c r="U260" s="392" t="s">
        <v>1185</v>
      </c>
      <c r="V260" s="392" t="s">
        <v>1185</v>
      </c>
      <c r="W260" s="392" t="s">
        <v>1184</v>
      </c>
      <c r="X260" s="392" t="s">
        <v>1185</v>
      </c>
      <c r="Y260" s="392" t="s">
        <v>1185</v>
      </c>
      <c r="Z260" s="392" t="s">
        <v>1207</v>
      </c>
      <c r="AA260" s="392" t="s">
        <v>1381</v>
      </c>
      <c r="AB260" s="392" t="s">
        <v>1381</v>
      </c>
      <c r="AC260" s="392"/>
      <c r="AD260" s="392" t="s">
        <v>1187</v>
      </c>
      <c r="AE260" s="392"/>
      <c r="AF260" s="392"/>
      <c r="AG260" s="392"/>
    </row>
    <row r="261" spans="1:33" ht="30.75" customHeight="1" x14ac:dyDescent="0.25">
      <c r="A261" s="392"/>
      <c r="B261" s="392"/>
      <c r="C261" s="392" t="s">
        <v>2137</v>
      </c>
      <c r="D261" s="392"/>
      <c r="E261" s="392" t="s">
        <v>2082</v>
      </c>
      <c r="F261" s="392"/>
      <c r="G261" s="392" t="s">
        <v>2151</v>
      </c>
      <c r="H261" s="396">
        <v>0</v>
      </c>
      <c r="I261" s="392" t="s">
        <v>1187</v>
      </c>
      <c r="J261" s="392">
        <v>4</v>
      </c>
      <c r="K261" s="392">
        <v>1</v>
      </c>
      <c r="L261" s="392" t="s">
        <v>2005</v>
      </c>
      <c r="M261" s="392" t="s">
        <v>1197</v>
      </c>
      <c r="N261" s="392" t="s">
        <v>460</v>
      </c>
      <c r="O261" s="392" t="s">
        <v>1202</v>
      </c>
      <c r="P261" s="392" t="s">
        <v>1202</v>
      </c>
      <c r="Q261" s="392" t="s">
        <v>1202</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customHeight="1" x14ac:dyDescent="0.25">
      <c r="A262" s="392"/>
      <c r="B262" s="392"/>
      <c r="C262" s="392" t="s">
        <v>2138</v>
      </c>
      <c r="D262" s="392"/>
      <c r="E262" s="392" t="s">
        <v>2082</v>
      </c>
      <c r="F262" s="392"/>
      <c r="G262" s="392" t="s">
        <v>2151</v>
      </c>
      <c r="H262" s="396">
        <v>0</v>
      </c>
      <c r="I262" s="392" t="s">
        <v>1187</v>
      </c>
      <c r="J262" s="392">
        <v>4</v>
      </c>
      <c r="K262" s="392">
        <v>1</v>
      </c>
      <c r="L262" s="392" t="s">
        <v>2005</v>
      </c>
      <c r="M262" s="392" t="s">
        <v>1197</v>
      </c>
      <c r="N262" s="392" t="s">
        <v>460</v>
      </c>
      <c r="O262" s="392" t="s">
        <v>1201</v>
      </c>
      <c r="P262" s="392" t="s">
        <v>1201</v>
      </c>
      <c r="Q262" s="392" t="s">
        <v>1201</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customHeight="1" x14ac:dyDescent="0.25">
      <c r="A263" s="392"/>
      <c r="B263" s="392"/>
      <c r="C263" s="392" t="s">
        <v>2139</v>
      </c>
      <c r="D263" s="392"/>
      <c r="E263" s="392" t="s">
        <v>2082</v>
      </c>
      <c r="F263" s="392"/>
      <c r="G263" s="392" t="s">
        <v>2151</v>
      </c>
      <c r="H263" s="396">
        <v>0</v>
      </c>
      <c r="I263" s="392" t="s">
        <v>1187</v>
      </c>
      <c r="J263" s="392">
        <v>4</v>
      </c>
      <c r="K263" s="392">
        <v>1</v>
      </c>
      <c r="L263" s="392" t="s">
        <v>2005</v>
      </c>
      <c r="M263" s="392" t="s">
        <v>1197</v>
      </c>
      <c r="N263" s="392" t="s">
        <v>460</v>
      </c>
      <c r="O263" s="392" t="s">
        <v>1200</v>
      </c>
      <c r="P263" s="392" t="s">
        <v>1200</v>
      </c>
      <c r="Q263" s="392" t="s">
        <v>1200</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customHeight="1" x14ac:dyDescent="0.25">
      <c r="A264" s="392"/>
      <c r="B264" s="392"/>
      <c r="C264" s="392" t="s">
        <v>2140</v>
      </c>
      <c r="D264" s="392"/>
      <c r="E264" s="392" t="s">
        <v>2082</v>
      </c>
      <c r="F264" s="392"/>
      <c r="G264" s="392" t="s">
        <v>2151</v>
      </c>
      <c r="H264" s="396">
        <v>0</v>
      </c>
      <c r="I264" s="392" t="s">
        <v>1187</v>
      </c>
      <c r="J264" s="392">
        <v>4</v>
      </c>
      <c r="K264" s="392">
        <v>1</v>
      </c>
      <c r="L264" s="392" t="s">
        <v>2005</v>
      </c>
      <c r="M264" s="392" t="s">
        <v>1197</v>
      </c>
      <c r="N264" s="392" t="s">
        <v>460</v>
      </c>
      <c r="O264" s="392" t="s">
        <v>1199</v>
      </c>
      <c r="P264" s="392" t="s">
        <v>1199</v>
      </c>
      <c r="Q264" s="392" t="s">
        <v>1199</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customHeight="1" x14ac:dyDescent="0.25">
      <c r="A265" s="392"/>
      <c r="B265" s="392"/>
      <c r="C265" s="392" t="s">
        <v>2141</v>
      </c>
      <c r="D265" s="392"/>
      <c r="E265" s="392" t="s">
        <v>2082</v>
      </c>
      <c r="F265" s="392"/>
      <c r="G265" s="392" t="s">
        <v>2151</v>
      </c>
      <c r="H265" s="396">
        <v>0</v>
      </c>
      <c r="I265" s="392" t="s">
        <v>1187</v>
      </c>
      <c r="J265" s="392">
        <v>4</v>
      </c>
      <c r="K265" s="392">
        <v>1</v>
      </c>
      <c r="L265" s="392" t="s">
        <v>2005</v>
      </c>
      <c r="M265" s="392" t="s">
        <v>1197</v>
      </c>
      <c r="N265" s="392" t="s">
        <v>460</v>
      </c>
      <c r="O265" s="392" t="s">
        <v>1198</v>
      </c>
      <c r="P265" s="392" t="s">
        <v>1198</v>
      </c>
      <c r="Q265" s="392" t="s">
        <v>1198</v>
      </c>
      <c r="R265" s="392" t="s">
        <v>1185</v>
      </c>
      <c r="S265" s="392" t="s">
        <v>1185</v>
      </c>
      <c r="T265" s="392" t="s">
        <v>1185</v>
      </c>
      <c r="U265" s="392" t="s">
        <v>1185</v>
      </c>
      <c r="V265" s="392" t="s">
        <v>1185</v>
      </c>
      <c r="W265" s="392" t="s">
        <v>1185</v>
      </c>
      <c r="X265" s="392" t="s">
        <v>1185</v>
      </c>
      <c r="Y265" s="392" t="s">
        <v>1185</v>
      </c>
      <c r="Z265" s="392" t="s">
        <v>1381</v>
      </c>
      <c r="AA265" s="392" t="s">
        <v>1381</v>
      </c>
      <c r="AB265" s="392" t="s">
        <v>1381</v>
      </c>
      <c r="AC265" s="392"/>
      <c r="AD265" s="392" t="s">
        <v>1187</v>
      </c>
      <c r="AE265" s="392"/>
      <c r="AF265" s="392"/>
      <c r="AG265" s="392"/>
    </row>
    <row r="266" spans="1:33" ht="30.75" customHeight="1" x14ac:dyDescent="0.25">
      <c r="A266" s="392"/>
      <c r="B266" s="392"/>
      <c r="C266" s="392" t="s">
        <v>2142</v>
      </c>
      <c r="D266" s="392"/>
      <c r="E266" s="392" t="s">
        <v>2082</v>
      </c>
      <c r="F266" s="392"/>
      <c r="G266" s="392" t="s">
        <v>2151</v>
      </c>
      <c r="H266" s="396">
        <v>0</v>
      </c>
      <c r="I266" s="392" t="s">
        <v>1187</v>
      </c>
      <c r="J266" s="392">
        <v>4</v>
      </c>
      <c r="K266" s="392">
        <v>1</v>
      </c>
      <c r="L266" s="392" t="s">
        <v>2005</v>
      </c>
      <c r="M266" s="392" t="s">
        <v>1197</v>
      </c>
      <c r="N266" s="392" t="s">
        <v>460</v>
      </c>
      <c r="O266" s="392" t="s">
        <v>1196</v>
      </c>
      <c r="P266" s="392" t="s">
        <v>1196</v>
      </c>
      <c r="Q266" s="392" t="s">
        <v>1196</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customHeight="1" x14ac:dyDescent="0.25">
      <c r="A267" s="392"/>
      <c r="B267" s="392"/>
      <c r="C267" s="392" t="s">
        <v>327</v>
      </c>
      <c r="D267" s="392"/>
      <c r="E267" s="392" t="s">
        <v>631</v>
      </c>
      <c r="F267" s="392"/>
      <c r="G267" s="392" t="s">
        <v>2151</v>
      </c>
      <c r="H267" s="396">
        <v>0</v>
      </c>
      <c r="I267" s="392" t="s">
        <v>1187</v>
      </c>
      <c r="J267" s="392">
        <v>4</v>
      </c>
      <c r="K267" s="392">
        <v>1</v>
      </c>
      <c r="L267" s="392" t="s">
        <v>2006</v>
      </c>
      <c r="M267" s="392" t="s">
        <v>1190</v>
      </c>
      <c r="N267" s="392" t="s">
        <v>502</v>
      </c>
      <c r="O267" s="392" t="s">
        <v>327</v>
      </c>
      <c r="P267" s="392" t="s">
        <v>327</v>
      </c>
      <c r="Q267" s="392" t="s">
        <v>327</v>
      </c>
      <c r="R267" s="392" t="s">
        <v>1184</v>
      </c>
      <c r="S267" s="392" t="s">
        <v>1184</v>
      </c>
      <c r="T267" s="392" t="s">
        <v>1184</v>
      </c>
      <c r="U267" s="392" t="s">
        <v>1184</v>
      </c>
      <c r="V267" s="392" t="s">
        <v>1184</v>
      </c>
      <c r="W267" s="392" t="s">
        <v>1184</v>
      </c>
      <c r="X267" s="392" t="s">
        <v>1185</v>
      </c>
      <c r="Y267" s="392" t="s">
        <v>1185</v>
      </c>
      <c r="Z267" s="392" t="s">
        <v>1207</v>
      </c>
      <c r="AA267" s="392" t="s">
        <v>1381</v>
      </c>
      <c r="AB267" s="392" t="s">
        <v>1381</v>
      </c>
      <c r="AC267" s="392"/>
      <c r="AD267" s="392" t="s">
        <v>1187</v>
      </c>
      <c r="AE267" s="392" t="s">
        <v>1189</v>
      </c>
      <c r="AF267" s="392"/>
      <c r="AG267" s="392"/>
    </row>
    <row r="268" spans="1:33" ht="30.75" customHeight="1" x14ac:dyDescent="0.25">
      <c r="A268" s="392"/>
      <c r="B268" s="392"/>
      <c r="C268" s="392" t="s">
        <v>2143</v>
      </c>
      <c r="D268" s="392"/>
      <c r="E268" s="392" t="s">
        <v>2082</v>
      </c>
      <c r="F268" s="392"/>
      <c r="G268" s="392" t="s">
        <v>2151</v>
      </c>
      <c r="H268" s="396">
        <v>0</v>
      </c>
      <c r="I268" s="392" t="s">
        <v>1187</v>
      </c>
      <c r="J268" s="392">
        <v>4</v>
      </c>
      <c r="K268" s="392">
        <v>1</v>
      </c>
      <c r="L268" s="392" t="s">
        <v>2006</v>
      </c>
      <c r="M268" s="392" t="s">
        <v>1190</v>
      </c>
      <c r="N268" s="392" t="s">
        <v>460</v>
      </c>
      <c r="O268" s="392" t="s">
        <v>1195</v>
      </c>
      <c r="P268" s="392" t="s">
        <v>1195</v>
      </c>
      <c r="Q268" s="392" t="s">
        <v>1195</v>
      </c>
      <c r="R268" s="392" t="s">
        <v>1185</v>
      </c>
      <c r="S268" s="392" t="s">
        <v>1185</v>
      </c>
      <c r="T268" s="392" t="s">
        <v>1185</v>
      </c>
      <c r="U268" s="392" t="s">
        <v>1185</v>
      </c>
      <c r="V268" s="392" t="s">
        <v>1185</v>
      </c>
      <c r="W268" s="392" t="s">
        <v>1185</v>
      </c>
      <c r="X268" s="392" t="s">
        <v>1185</v>
      </c>
      <c r="Y268" s="392" t="s">
        <v>1185</v>
      </c>
      <c r="Z268" s="392" t="s">
        <v>1381</v>
      </c>
      <c r="AA268" s="392" t="s">
        <v>1381</v>
      </c>
      <c r="AB268" s="392" t="s">
        <v>1381</v>
      </c>
      <c r="AC268" s="392"/>
      <c r="AD268" s="392" t="s">
        <v>1187</v>
      </c>
      <c r="AE268" s="392"/>
      <c r="AF268" s="392"/>
      <c r="AG268" s="392"/>
    </row>
    <row r="269" spans="1:33" ht="30.75" customHeight="1" x14ac:dyDescent="0.25">
      <c r="A269" s="392"/>
      <c r="B269" s="392"/>
      <c r="C269" s="392" t="s">
        <v>2144</v>
      </c>
      <c r="D269" s="392"/>
      <c r="E269" s="392" t="s">
        <v>2082</v>
      </c>
      <c r="F269" s="392"/>
      <c r="G269" s="392" t="s">
        <v>2151</v>
      </c>
      <c r="H269" s="396">
        <v>0</v>
      </c>
      <c r="I269" s="392" t="s">
        <v>1187</v>
      </c>
      <c r="J269" s="392">
        <v>4</v>
      </c>
      <c r="K269" s="392">
        <v>1</v>
      </c>
      <c r="L269" s="392" t="s">
        <v>2006</v>
      </c>
      <c r="M269" s="392" t="s">
        <v>1190</v>
      </c>
      <c r="N269" s="392" t="s">
        <v>460</v>
      </c>
      <c r="O269" s="392" t="s">
        <v>1194</v>
      </c>
      <c r="P269" s="392" t="s">
        <v>1194</v>
      </c>
      <c r="Q269" s="392" t="s">
        <v>1194</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customHeight="1" x14ac:dyDescent="0.25">
      <c r="A270" s="392"/>
      <c r="B270" s="392"/>
      <c r="C270" s="392" t="s">
        <v>331</v>
      </c>
      <c r="D270" s="392"/>
      <c r="E270" s="392" t="s">
        <v>631</v>
      </c>
      <c r="F270" s="392"/>
      <c r="G270" s="392" t="s">
        <v>2151</v>
      </c>
      <c r="H270" s="396">
        <v>0</v>
      </c>
      <c r="I270" s="392" t="s">
        <v>1187</v>
      </c>
      <c r="J270" s="392">
        <v>4</v>
      </c>
      <c r="K270" s="392">
        <v>1</v>
      </c>
      <c r="L270" s="392" t="s">
        <v>2006</v>
      </c>
      <c r="M270" s="392" t="s">
        <v>1190</v>
      </c>
      <c r="N270" s="392" t="s">
        <v>503</v>
      </c>
      <c r="O270" s="392" t="s">
        <v>331</v>
      </c>
      <c r="P270" s="392" t="s">
        <v>331</v>
      </c>
      <c r="Q270" s="392" t="s">
        <v>331</v>
      </c>
      <c r="R270" s="392" t="s">
        <v>1184</v>
      </c>
      <c r="S270" s="392" t="s">
        <v>1184</v>
      </c>
      <c r="T270" s="392" t="s">
        <v>1184</v>
      </c>
      <c r="U270" s="392" t="s">
        <v>1184</v>
      </c>
      <c r="V270" s="392" t="s">
        <v>1184</v>
      </c>
      <c r="W270" s="392" t="s">
        <v>1184</v>
      </c>
      <c r="X270" s="392" t="s">
        <v>1185</v>
      </c>
      <c r="Y270" s="392" t="s">
        <v>1185</v>
      </c>
      <c r="Z270" s="392" t="s">
        <v>1207</v>
      </c>
      <c r="AA270" s="392" t="s">
        <v>1381</v>
      </c>
      <c r="AB270" s="392" t="s">
        <v>1381</v>
      </c>
      <c r="AC270" s="392"/>
      <c r="AD270" s="392" t="s">
        <v>1187</v>
      </c>
      <c r="AE270" s="392" t="s">
        <v>1189</v>
      </c>
      <c r="AF270" s="392"/>
      <c r="AG270" s="392"/>
    </row>
    <row r="271" spans="1:33" ht="30.75" customHeight="1" x14ac:dyDescent="0.25">
      <c r="A271" s="392"/>
      <c r="B271" s="392"/>
      <c r="C271" s="392" t="s">
        <v>2145</v>
      </c>
      <c r="D271" s="392"/>
      <c r="E271" s="392" t="s">
        <v>2082</v>
      </c>
      <c r="F271" s="392"/>
      <c r="G271" s="392" t="s">
        <v>2151</v>
      </c>
      <c r="H271" s="396">
        <v>0</v>
      </c>
      <c r="I271" s="392" t="s">
        <v>1187</v>
      </c>
      <c r="J271" s="392">
        <v>4</v>
      </c>
      <c r="K271" s="392">
        <v>1</v>
      </c>
      <c r="L271" s="392" t="s">
        <v>2006</v>
      </c>
      <c r="M271" s="392" t="s">
        <v>1190</v>
      </c>
      <c r="N271" s="392" t="s">
        <v>460</v>
      </c>
      <c r="O271" s="392" t="s">
        <v>1193</v>
      </c>
      <c r="P271" s="392" t="s">
        <v>1193</v>
      </c>
      <c r="Q271" s="392" t="s">
        <v>1193</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customHeight="1" x14ac:dyDescent="0.25">
      <c r="A272" s="392"/>
      <c r="B272" s="392"/>
      <c r="C272" s="392" t="s">
        <v>2146</v>
      </c>
      <c r="D272" s="392"/>
      <c r="E272" s="392" t="s">
        <v>2082</v>
      </c>
      <c r="F272" s="392"/>
      <c r="G272" s="392" t="s">
        <v>2151</v>
      </c>
      <c r="H272" s="396">
        <v>0</v>
      </c>
      <c r="I272" s="392" t="s">
        <v>1187</v>
      </c>
      <c r="J272" s="392">
        <v>4</v>
      </c>
      <c r="K272" s="392">
        <v>1</v>
      </c>
      <c r="L272" s="392" t="s">
        <v>2006</v>
      </c>
      <c r="M272" s="392" t="s">
        <v>1190</v>
      </c>
      <c r="N272" s="392" t="s">
        <v>460</v>
      </c>
      <c r="O272" s="392" t="s">
        <v>1192</v>
      </c>
      <c r="P272" s="392" t="s">
        <v>1192</v>
      </c>
      <c r="Q272" s="392" t="s">
        <v>1192</v>
      </c>
      <c r="R272" s="392" t="s">
        <v>1185</v>
      </c>
      <c r="S272" s="392" t="s">
        <v>1185</v>
      </c>
      <c r="T272" s="392" t="s">
        <v>1185</v>
      </c>
      <c r="U272" s="392" t="s">
        <v>1185</v>
      </c>
      <c r="V272" s="392" t="s">
        <v>1185</v>
      </c>
      <c r="W272" s="392" t="s">
        <v>1185</v>
      </c>
      <c r="X272" s="392" t="s">
        <v>1185</v>
      </c>
      <c r="Y272" s="392" t="s">
        <v>1185</v>
      </c>
      <c r="Z272" s="392" t="s">
        <v>1381</v>
      </c>
      <c r="AA272" s="392" t="s">
        <v>1381</v>
      </c>
      <c r="AB272" s="392" t="s">
        <v>1381</v>
      </c>
      <c r="AC272" s="392"/>
      <c r="AD272" s="392" t="s">
        <v>1187</v>
      </c>
      <c r="AE272" s="392"/>
      <c r="AF272" s="392"/>
      <c r="AG272" s="392"/>
    </row>
    <row r="273" spans="1:33" ht="30.75" customHeight="1" x14ac:dyDescent="0.25">
      <c r="A273" s="392"/>
      <c r="B273" s="392"/>
      <c r="C273" s="392" t="s">
        <v>2147</v>
      </c>
      <c r="D273" s="392"/>
      <c r="E273" s="392" t="s">
        <v>2082</v>
      </c>
      <c r="F273" s="392"/>
      <c r="G273" s="392" t="s">
        <v>2151</v>
      </c>
      <c r="H273" s="396">
        <v>0</v>
      </c>
      <c r="I273" s="392" t="s">
        <v>1187</v>
      </c>
      <c r="J273" s="392">
        <v>4</v>
      </c>
      <c r="K273" s="392">
        <v>1</v>
      </c>
      <c r="L273" s="392" t="s">
        <v>2006</v>
      </c>
      <c r="M273" s="392" t="s">
        <v>1190</v>
      </c>
      <c r="N273" s="392" t="s">
        <v>460</v>
      </c>
      <c r="O273" s="392" t="s">
        <v>1191</v>
      </c>
      <c r="P273" s="392" t="s">
        <v>1191</v>
      </c>
      <c r="Q273" s="392" t="s">
        <v>1191</v>
      </c>
      <c r="R273" s="392" t="s">
        <v>1185</v>
      </c>
      <c r="S273" s="392" t="s">
        <v>1185</v>
      </c>
      <c r="T273" s="392" t="s">
        <v>1185</v>
      </c>
      <c r="U273" s="392" t="s">
        <v>1185</v>
      </c>
      <c r="V273" s="392" t="s">
        <v>1185</v>
      </c>
      <c r="W273" s="392" t="s">
        <v>1185</v>
      </c>
      <c r="X273" s="392" t="s">
        <v>1185</v>
      </c>
      <c r="Y273" s="392" t="s">
        <v>1185</v>
      </c>
      <c r="Z273" s="392" t="s">
        <v>1381</v>
      </c>
      <c r="AA273" s="392" t="s">
        <v>1381</v>
      </c>
      <c r="AB273" s="392" t="s">
        <v>1381</v>
      </c>
      <c r="AC273" s="392"/>
      <c r="AD273" s="392" t="s">
        <v>1187</v>
      </c>
      <c r="AE273" s="392"/>
      <c r="AF273" s="392"/>
      <c r="AG273" s="392"/>
    </row>
    <row r="274" spans="1:33" ht="30.75" customHeight="1" x14ac:dyDescent="0.25">
      <c r="A274" s="392"/>
      <c r="B274" s="392"/>
      <c r="C274" s="392" t="s">
        <v>1153</v>
      </c>
      <c r="D274" s="392"/>
      <c r="E274" s="392" t="s">
        <v>1562</v>
      </c>
      <c r="F274" s="392"/>
      <c r="G274" s="392" t="s">
        <v>2151</v>
      </c>
      <c r="H274" s="396">
        <v>0</v>
      </c>
      <c r="I274" s="392" t="s">
        <v>1187</v>
      </c>
      <c r="J274" s="392">
        <v>4</v>
      </c>
      <c r="K274" s="392">
        <v>1</v>
      </c>
      <c r="L274" s="392" t="s">
        <v>2006</v>
      </c>
      <c r="M274" s="392" t="s">
        <v>1190</v>
      </c>
      <c r="N274" s="392" t="s">
        <v>1155</v>
      </c>
      <c r="O274" s="392" t="s">
        <v>1184</v>
      </c>
      <c r="P274" s="392" t="s">
        <v>1185</v>
      </c>
      <c r="Q274" s="392" t="s">
        <v>1185</v>
      </c>
      <c r="R274" s="392" t="s">
        <v>1185</v>
      </c>
      <c r="S274" s="392" t="s">
        <v>1185</v>
      </c>
      <c r="T274" s="392" t="s">
        <v>1185</v>
      </c>
      <c r="U274" s="392" t="s">
        <v>1185</v>
      </c>
      <c r="V274" s="392" t="s">
        <v>1184</v>
      </c>
      <c r="W274" s="392" t="s">
        <v>1185</v>
      </c>
      <c r="X274" s="392" t="s">
        <v>1185</v>
      </c>
      <c r="Y274" s="392" t="s">
        <v>1185</v>
      </c>
      <c r="Z274" s="392" t="s">
        <v>1381</v>
      </c>
      <c r="AA274" s="392" t="s">
        <v>1381</v>
      </c>
      <c r="AB274" s="392" t="s">
        <v>1381</v>
      </c>
      <c r="AC274" s="392"/>
      <c r="AD274" s="392" t="s">
        <v>1187</v>
      </c>
      <c r="AE274" s="392" t="s">
        <v>1189</v>
      </c>
      <c r="AF274" s="392"/>
      <c r="AG274" s="392"/>
    </row>
    <row r="275" spans="1:33" ht="30.75" customHeight="1" x14ac:dyDescent="0.25">
      <c r="A275" s="392"/>
      <c r="B275" s="392"/>
      <c r="C275" s="392" t="s">
        <v>337</v>
      </c>
      <c r="D275" s="392"/>
      <c r="E275" s="392" t="s">
        <v>615</v>
      </c>
      <c r="F275" s="392"/>
      <c r="G275" s="392" t="s">
        <v>2151</v>
      </c>
      <c r="H275" s="396">
        <v>0</v>
      </c>
      <c r="I275" s="392" t="s">
        <v>1187</v>
      </c>
      <c r="J275" s="392">
        <v>4</v>
      </c>
      <c r="K275" s="392">
        <v>1</v>
      </c>
      <c r="L275" s="392" t="s">
        <v>2007</v>
      </c>
      <c r="M275" s="392" t="s">
        <v>1186</v>
      </c>
      <c r="N275" s="392" t="s">
        <v>504</v>
      </c>
      <c r="O275" s="392" t="s">
        <v>337</v>
      </c>
      <c r="P275" s="392" t="s">
        <v>337</v>
      </c>
      <c r="Q275" s="392" t="s">
        <v>337</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25">
      <c r="A276" s="392"/>
      <c r="B276" s="392"/>
      <c r="C276" s="392" t="s">
        <v>339</v>
      </c>
      <c r="D276" s="392"/>
      <c r="E276" s="392" t="s">
        <v>615</v>
      </c>
      <c r="F276" s="392"/>
      <c r="G276" s="392" t="s">
        <v>2151</v>
      </c>
      <c r="H276" s="396">
        <v>0</v>
      </c>
      <c r="I276" s="392" t="s">
        <v>1187</v>
      </c>
      <c r="J276" s="392">
        <v>4</v>
      </c>
      <c r="K276" s="392">
        <v>1</v>
      </c>
      <c r="L276" s="392" t="s">
        <v>2007</v>
      </c>
      <c r="M276" s="392" t="s">
        <v>1186</v>
      </c>
      <c r="N276" s="392" t="s">
        <v>505</v>
      </c>
      <c r="O276" s="392" t="s">
        <v>339</v>
      </c>
      <c r="P276" s="392" t="s">
        <v>339</v>
      </c>
      <c r="Q276" s="392" t="s">
        <v>339</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25">
      <c r="A277" s="392"/>
      <c r="B277" s="392"/>
      <c r="C277" s="392" t="s">
        <v>341</v>
      </c>
      <c r="D277" s="392"/>
      <c r="E277" s="392" t="s">
        <v>615</v>
      </c>
      <c r="F277" s="392"/>
      <c r="G277" s="392" t="s">
        <v>2151</v>
      </c>
      <c r="H277" s="396">
        <v>0</v>
      </c>
      <c r="I277" s="392" t="s">
        <v>1187</v>
      </c>
      <c r="J277" s="392">
        <v>4</v>
      </c>
      <c r="K277" s="392">
        <v>1</v>
      </c>
      <c r="L277" s="392" t="s">
        <v>2007</v>
      </c>
      <c r="M277" s="392" t="s">
        <v>1186</v>
      </c>
      <c r="N277" s="392" t="s">
        <v>506</v>
      </c>
      <c r="O277" s="392" t="s">
        <v>341</v>
      </c>
      <c r="P277" s="392" t="s">
        <v>341</v>
      </c>
      <c r="Q277" s="392" t="s">
        <v>341</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25">
      <c r="A278" s="392"/>
      <c r="B278" s="392"/>
      <c r="C278" s="392" t="s">
        <v>343</v>
      </c>
      <c r="D278" s="392"/>
      <c r="E278" s="392" t="s">
        <v>615</v>
      </c>
      <c r="F278" s="392"/>
      <c r="G278" s="392" t="s">
        <v>2151</v>
      </c>
      <c r="H278" s="396">
        <v>0</v>
      </c>
      <c r="I278" s="392" t="s">
        <v>1187</v>
      </c>
      <c r="J278" s="392">
        <v>4</v>
      </c>
      <c r="K278" s="392">
        <v>1</v>
      </c>
      <c r="L278" s="392" t="s">
        <v>2007</v>
      </c>
      <c r="M278" s="392" t="s">
        <v>1186</v>
      </c>
      <c r="N278" s="392" t="s">
        <v>507</v>
      </c>
      <c r="O278" s="392" t="s">
        <v>343</v>
      </c>
      <c r="P278" s="392" t="s">
        <v>343</v>
      </c>
      <c r="Q278" s="392" t="s">
        <v>343</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t="s">
        <v>1188</v>
      </c>
      <c r="AF278" s="392"/>
      <c r="AG278" s="392"/>
    </row>
    <row r="279" spans="1:33" ht="30.75" customHeight="1" x14ac:dyDescent="0.25">
      <c r="A279" s="392"/>
      <c r="B279" s="392"/>
      <c r="C279" s="392" t="s">
        <v>345</v>
      </c>
      <c r="D279" s="392"/>
      <c r="E279" s="392" t="s">
        <v>615</v>
      </c>
      <c r="F279" s="392"/>
      <c r="G279" s="392" t="s">
        <v>2151</v>
      </c>
      <c r="H279" s="396">
        <v>0</v>
      </c>
      <c r="I279" s="392" t="s">
        <v>1187</v>
      </c>
      <c r="J279" s="392">
        <v>4</v>
      </c>
      <c r="K279" s="392">
        <v>1</v>
      </c>
      <c r="L279" s="392" t="s">
        <v>2007</v>
      </c>
      <c r="M279" s="392" t="s">
        <v>1186</v>
      </c>
      <c r="N279" s="392" t="s">
        <v>508</v>
      </c>
      <c r="O279" s="392" t="s">
        <v>345</v>
      </c>
      <c r="P279" s="392" t="s">
        <v>345</v>
      </c>
      <c r="Q279" s="392" t="s">
        <v>345</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t="s">
        <v>1187</v>
      </c>
      <c r="AE279" s="392" t="s">
        <v>1188</v>
      </c>
      <c r="AF279" s="392"/>
      <c r="AG279" s="392"/>
    </row>
    <row r="280" spans="1:33" ht="30.75" customHeight="1" x14ac:dyDescent="0.25">
      <c r="A280" s="392"/>
      <c r="B280" s="392"/>
      <c r="C280" s="392" t="s">
        <v>347</v>
      </c>
      <c r="D280" s="392"/>
      <c r="E280" s="392" t="s">
        <v>615</v>
      </c>
      <c r="F280" s="392"/>
      <c r="G280" s="392" t="s">
        <v>2151</v>
      </c>
      <c r="H280" s="396">
        <v>0</v>
      </c>
      <c r="I280" s="392" t="s">
        <v>1187</v>
      </c>
      <c r="J280" s="392">
        <v>4</v>
      </c>
      <c r="K280" s="392">
        <v>1</v>
      </c>
      <c r="L280" s="392" t="s">
        <v>2007</v>
      </c>
      <c r="M280" s="392" t="s">
        <v>1186</v>
      </c>
      <c r="N280" s="392" t="s">
        <v>509</v>
      </c>
      <c r="O280" s="392" t="s">
        <v>347</v>
      </c>
      <c r="P280" s="392" t="s">
        <v>347</v>
      </c>
      <c r="Q280" s="392" t="s">
        <v>347</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t="s">
        <v>1187</v>
      </c>
      <c r="AE280" s="392"/>
      <c r="AF280" s="392"/>
      <c r="AG280" s="392"/>
    </row>
    <row r="281" spans="1:33" ht="30.75" customHeight="1" x14ac:dyDescent="0.25">
      <c r="A281" s="392"/>
      <c r="B281" s="392"/>
      <c r="C281" s="392" t="s">
        <v>349</v>
      </c>
      <c r="D281" s="392"/>
      <c r="E281" s="392" t="s">
        <v>615</v>
      </c>
      <c r="F281" s="392"/>
      <c r="G281" s="392" t="s">
        <v>2151</v>
      </c>
      <c r="H281" s="396">
        <v>0</v>
      </c>
      <c r="I281" s="392" t="s">
        <v>1187</v>
      </c>
      <c r="J281" s="392">
        <v>4</v>
      </c>
      <c r="K281" s="392">
        <v>1</v>
      </c>
      <c r="L281" s="392" t="s">
        <v>2007</v>
      </c>
      <c r="M281" s="392" t="s">
        <v>1186</v>
      </c>
      <c r="N281" s="392" t="s">
        <v>510</v>
      </c>
      <c r="O281" s="392" t="s">
        <v>349</v>
      </c>
      <c r="P281" s="392" t="s">
        <v>349</v>
      </c>
      <c r="Q281" s="392" t="s">
        <v>349</v>
      </c>
      <c r="R281" s="392" t="s">
        <v>1184</v>
      </c>
      <c r="S281" s="392" t="s">
        <v>1184</v>
      </c>
      <c r="T281" s="392" t="s">
        <v>1184</v>
      </c>
      <c r="U281" s="392" t="s">
        <v>1184</v>
      </c>
      <c r="V281" s="392" t="s">
        <v>1184</v>
      </c>
      <c r="W281" s="392" t="s">
        <v>1184</v>
      </c>
      <c r="X281" s="392" t="s">
        <v>1185</v>
      </c>
      <c r="Y281" s="392" t="s">
        <v>1185</v>
      </c>
      <c r="Z281" s="392" t="s">
        <v>1207</v>
      </c>
      <c r="AA281" s="392" t="s">
        <v>1207</v>
      </c>
      <c r="AB281" s="392" t="s">
        <v>1207</v>
      </c>
      <c r="AC281" s="392" t="s">
        <v>1183</v>
      </c>
      <c r="AD281" s="392"/>
      <c r="AE281" s="392"/>
      <c r="AF281" s="392"/>
      <c r="AG281" s="392"/>
    </row>
    <row r="282" spans="1:33" ht="30.75" customHeight="1" x14ac:dyDescent="0.25">
      <c r="A282" s="392"/>
      <c r="B282" s="392"/>
      <c r="C282" s="392" t="s">
        <v>351</v>
      </c>
      <c r="D282" s="392"/>
      <c r="E282" s="392" t="s">
        <v>615</v>
      </c>
      <c r="F282" s="392"/>
      <c r="G282" s="392" t="s">
        <v>2151</v>
      </c>
      <c r="H282" s="396">
        <v>0</v>
      </c>
      <c r="I282" s="392" t="s">
        <v>1187</v>
      </c>
      <c r="J282" s="392">
        <v>4</v>
      </c>
      <c r="K282" s="392">
        <v>1</v>
      </c>
      <c r="L282" s="392" t="s">
        <v>2007</v>
      </c>
      <c r="M282" s="392" t="s">
        <v>1186</v>
      </c>
      <c r="N282" s="392" t="s">
        <v>511</v>
      </c>
      <c r="O282" s="392" t="s">
        <v>351</v>
      </c>
      <c r="P282" s="392" t="s">
        <v>351</v>
      </c>
      <c r="Q282" s="392" t="s">
        <v>351</v>
      </c>
      <c r="R282" s="392" t="s">
        <v>1184</v>
      </c>
      <c r="S282" s="392" t="s">
        <v>1184</v>
      </c>
      <c r="T282" s="392" t="s">
        <v>1184</v>
      </c>
      <c r="U282" s="392" t="s">
        <v>1184</v>
      </c>
      <c r="V282" s="392" t="s">
        <v>1184</v>
      </c>
      <c r="W282" s="392" t="s">
        <v>1184</v>
      </c>
      <c r="X282" s="392" t="s">
        <v>1185</v>
      </c>
      <c r="Y282" s="392" t="s">
        <v>1185</v>
      </c>
      <c r="Z282" s="392" t="s">
        <v>1207</v>
      </c>
      <c r="AA282" s="392" t="s">
        <v>1207</v>
      </c>
      <c r="AB282" s="392" t="s">
        <v>1207</v>
      </c>
      <c r="AC282" s="392" t="s">
        <v>1183</v>
      </c>
      <c r="AD282" s="392"/>
      <c r="AE282" s="392"/>
      <c r="AF282" s="392"/>
      <c r="AG282" s="392"/>
    </row>
    <row r="283" spans="1:33" ht="30.75" customHeight="1" thickBot="1" x14ac:dyDescent="0.3">
      <c r="A283" s="403" t="s">
        <v>1731</v>
      </c>
      <c r="B283" s="404" t="s">
        <v>1652</v>
      </c>
      <c r="C283" s="405" t="s">
        <v>1652</v>
      </c>
      <c r="D283" s="405"/>
      <c r="E283" s="405" t="s">
        <v>1653</v>
      </c>
      <c r="F283" s="405"/>
      <c r="G283" s="405" t="s">
        <v>1654</v>
      </c>
      <c r="H283" s="406">
        <v>0</v>
      </c>
      <c r="I283" s="405" t="s">
        <v>1187</v>
      </c>
      <c r="J283" s="405">
        <v>4</v>
      </c>
      <c r="K283" s="405">
        <v>1</v>
      </c>
      <c r="L283" s="407" t="s">
        <v>1972</v>
      </c>
      <c r="M283" s="405" t="s">
        <v>1655</v>
      </c>
      <c r="N283" s="408"/>
      <c r="O283" s="408"/>
      <c r="P283" s="408"/>
      <c r="Q283" s="409"/>
      <c r="R283" s="409"/>
      <c r="S283" s="410" t="s">
        <v>1184</v>
      </c>
      <c r="T283" s="410" t="s">
        <v>1185</v>
      </c>
      <c r="U283" s="409"/>
      <c r="V283" s="411"/>
      <c r="W283" s="409"/>
      <c r="X283" s="405" t="s">
        <v>1207</v>
      </c>
      <c r="Y283" s="405" t="s">
        <v>1185</v>
      </c>
      <c r="Z283" s="405" t="s">
        <v>1185</v>
      </c>
      <c r="AA283" s="405" t="s">
        <v>1185</v>
      </c>
      <c r="AB283" s="405" t="s">
        <v>1185</v>
      </c>
    </row>
    <row r="285" spans="1:33" ht="30.75" customHeight="1" x14ac:dyDescent="0.25">
      <c r="D285" s="412" t="s">
        <v>2033</v>
      </c>
      <c r="E285" s="358" t="s">
        <v>1871</v>
      </c>
      <c r="F285" s="358" t="str">
        <f>_xlfn.CONCAT(H54,H53,H52,H48,H47,H46,H45,H39,H38,H37,H36,H35,H34,H33,H31,H30,H29,H28,H27,H26,H25,H24,H23,H22,H21,H20)</f>
        <v>00000000000000110!OCS_FOUNDRY_PUF_ENABLE00010000000011</v>
      </c>
      <c r="G285" s="358" t="s">
        <v>1878</v>
      </c>
      <c r="H285" s="413" t="s">
        <v>2148</v>
      </c>
    </row>
    <row r="286" spans="1:33" ht="30.75" customHeight="1" x14ac:dyDescent="0.25">
      <c r="E286" s="358" t="s">
        <v>1873</v>
      </c>
      <c r="F286" s="358" t="str">
        <f>_xlfn.CONCAT(H79,H78,H77,H76,H75,H74,H73,H72,H71,H70,H69,H68,H67,H66,H65,H64,H60,H59,H58,H57,H56,H55)</f>
        <v>11111111001000010000111010000001</v>
      </c>
      <c r="G286" s="414" t="s">
        <v>1880</v>
      </c>
      <c r="H286" s="413" t="s">
        <v>2021</v>
      </c>
    </row>
    <row r="287" spans="1:33" ht="30.75" customHeight="1" x14ac:dyDescent="0.25">
      <c r="E287" s="358" t="s">
        <v>1876</v>
      </c>
      <c r="F287" s="358" t="str">
        <f>_xlfn.CONCAT(H89,H88,H87,H86,H85,H84,H83,H82,H81,H80)</f>
        <v>00000000000000000(1 &lt;&lt; cse_sram_num_banks) - 1</v>
      </c>
      <c r="H287" s="413" t="s">
        <v>2149</v>
      </c>
    </row>
    <row r="288" spans="1:33" ht="30.75" customHeight="1" x14ac:dyDescent="0.25">
      <c r="E288" s="358" t="s">
        <v>1877</v>
      </c>
      <c r="F288" s="358" t="str">
        <f>_xlfn.CONCAT(H111,H110,H109,H108,H107,H106,H105,H104,H103,H102,H101,H100,H99,H98,H97,H96,H95,H94,H93,H92,H91,H90)</f>
        <v>00000010TRNG_SEI_EN11000100000000new_LNL00new_Elasti01001</v>
      </c>
      <c r="G288" s="358" t="s">
        <v>1886</v>
      </c>
      <c r="H288" s="413" t="s">
        <v>2150</v>
      </c>
    </row>
    <row r="289" spans="5:22" ht="30.75" customHeight="1" x14ac:dyDescent="0.25">
      <c r="E289" s="358" t="s">
        <v>2008</v>
      </c>
      <c r="F289" s="358" t="str">
        <f>_xlfn.CONCAT(H115,H114,H113,H112)</f>
        <v>00000000000000000000000000000000</v>
      </c>
      <c r="G289" s="358" t="s">
        <v>1888</v>
      </c>
      <c r="H289" s="413" t="s">
        <v>1888</v>
      </c>
    </row>
    <row r="290" spans="5:22" ht="30.75" customHeight="1" x14ac:dyDescent="0.25">
      <c r="E290" s="358" t="s">
        <v>2009</v>
      </c>
      <c r="F290" s="358" t="s">
        <v>2010</v>
      </c>
      <c r="H290" s="413" t="s">
        <v>2010</v>
      </c>
    </row>
    <row r="291" spans="5:22" ht="30.75" customHeight="1" x14ac:dyDescent="0.25">
      <c r="E291" s="358" t="s">
        <v>1758</v>
      </c>
      <c r="H291" s="413"/>
      <c r="V291" s="358"/>
    </row>
    <row r="292" spans="5:22" ht="30.75" customHeight="1" x14ac:dyDescent="0.25">
      <c r="E292" s="358" t="s">
        <v>2011</v>
      </c>
      <c r="F292" s="358" t="e">
        <f>_xlfn.CONCAT(H158,H157,H156,H155,H154,H153,H152,H151,H150,H149,H148,H147,H146,H145,H144,H143,H142,H141,H140,H139,H138,H137,H136,H135,H134,H133,H132,H131,H130,#REF!,H129,H128)</f>
        <v>#REF!</v>
      </c>
      <c r="H292" s="413" t="s">
        <v>1888</v>
      </c>
      <c r="V292" s="358"/>
    </row>
    <row r="293" spans="5:22" ht="30.75" customHeight="1" x14ac:dyDescent="0.25">
      <c r="E293" s="358" t="s">
        <v>2012</v>
      </c>
      <c r="F293" s="358" t="str">
        <f>_xlfn.CONCAT(H176,H175,H174,H173,H172,H171,H170,H169,H168,H167,H166,H165,H164,H163,H162,H161,H160,H159)</f>
        <v>00000000000000000000000000000000</v>
      </c>
      <c r="H293" s="413" t="s">
        <v>1888</v>
      </c>
      <c r="V293" s="358"/>
    </row>
  </sheetData>
  <phoneticPr fontId="18" type="noConversion"/>
  <conditionalFormatting sqref="G20:G1048576">
    <cfRule type="cellIs" dxfId="766" priority="167" operator="equal">
      <formula>"JtagRd, SBRd, JtagWr, R4Err"</formula>
    </cfRule>
    <cfRule type="cellIs" dxfId="765" priority="169" operator="equal">
      <formula>"JtagRd, SBRd, R4Err"</formula>
    </cfRule>
    <cfRule type="cellIs" dxfId="764" priority="171" operator="equal">
      <formula>"JtagRd, SBRd"</formula>
    </cfRule>
    <cfRule type="cellIs" dxfId="763" priority="172" operator="equal">
      <formula>"JtagRd, SBRd, JtagWr, SBWr, R4Err"</formula>
    </cfRule>
    <cfRule type="containsText" dxfId="762" priority="173" operator="containsText" text="BOD">
      <formula>NOT(ISERROR(SEARCH("BOD",G20)))</formula>
    </cfRule>
  </conditionalFormatting>
  <conditionalFormatting sqref="K1:K1048576">
    <cfRule type="cellIs" dxfId="761"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60" priority="159">
      <formula>AND(O1=0, O1&lt;&gt;"")</formula>
    </cfRule>
    <cfRule type="expression" dxfId="759" priority="161">
      <formula>AND(O1&gt;0, O1&lt;10000000000)</formula>
    </cfRule>
    <cfRule type="cellIs" dxfId="758" priority="162" operator="equal">
      <formula>"yes"</formula>
    </cfRule>
    <cfRule type="cellIs" dxfId="757" priority="163" operator="equal">
      <formula>"no"</formula>
    </cfRule>
    <cfRule type="cellIs" dxfId="756" priority="164" operator="equal">
      <formula>"remove"</formula>
    </cfRule>
  </conditionalFormatting>
  <conditionalFormatting sqref="M5:M1048576">
    <cfRule type="expression" dxfId="755" priority="158">
      <formula>COUNTIF($M$5:$M5,$M5)&gt;1</formula>
    </cfRule>
  </conditionalFormatting>
  <conditionalFormatting sqref="L5:L1048576">
    <cfRule type="expression" dxfId="754" priority="157">
      <formula>COUNTIF($L$5:$L5,$L5)&gt;1</formula>
    </cfRule>
  </conditionalFormatting>
  <conditionalFormatting sqref="F5:F1048576">
    <cfRule type="containsText" dxfId="753" priority="156" operator="containsText" text="deprecated">
      <formula>NOT(ISERROR(SEARCH("deprecated",F5)))</formula>
    </cfRule>
  </conditionalFormatting>
  <conditionalFormatting sqref="A1:XFD3 H4:XFD19 A4:F19 A20:XFD1048576">
    <cfRule type="expression" dxfId="752" priority="458">
      <formula>$I1="SoftStrap"</formula>
    </cfRule>
    <cfRule type="expression" dxfId="751" priority="459">
      <formula>$I1="GP2_CATEGORY"</formula>
    </cfRule>
    <cfRule type="expression" dxfId="750" priority="460">
      <formula>$I1="GP3_CATEGORY"</formula>
    </cfRule>
    <cfRule type="expression" dxfId="749" priority="461">
      <formula>$I1="GP1_CATEGORY"</formula>
    </cfRule>
    <cfRule type="expression" dxfId="748" priority="462">
      <formula>$I1="GP1_IFP_CATEGORY"</formula>
    </cfRule>
  </conditionalFormatting>
  <conditionalFormatting sqref="G4">
    <cfRule type="expression" dxfId="747" priority="151">
      <formula>$I4="SoftStrap"</formula>
    </cfRule>
    <cfRule type="expression" dxfId="746" priority="152">
      <formula>$I4="GP2_CATEGORY"</formula>
    </cfRule>
    <cfRule type="expression" dxfId="745" priority="153">
      <formula>$I4="GP3_CATEGORY"</formula>
    </cfRule>
    <cfRule type="expression" dxfId="744" priority="154">
      <formula>$I4="GP1_CATEGORY"</formula>
    </cfRule>
    <cfRule type="expression" dxfId="743" priority="155">
      <formula>$I4="GP1_IFP_CATEGORY"</formula>
    </cfRule>
  </conditionalFormatting>
  <conditionalFormatting sqref="G5">
    <cfRule type="cellIs" dxfId="742" priority="141" operator="equal">
      <formula>"JtagRd, SBRd, JtagWr, R4Err"</formula>
    </cfRule>
    <cfRule type="cellIs" dxfId="741" priority="142" operator="equal">
      <formula>"JtagRd, SBRd, R4Err"</formula>
    </cfRule>
    <cfRule type="cellIs" dxfId="740" priority="143" operator="equal">
      <formula>"JtagRd, SBRd"</formula>
    </cfRule>
    <cfRule type="cellIs" dxfId="739" priority="144" operator="equal">
      <formula>"JtagRd, SBRd, JtagWr, SBWr, R4Err"</formula>
    </cfRule>
    <cfRule type="containsText" dxfId="738" priority="145" operator="containsText" text="BOD">
      <formula>NOT(ISERROR(SEARCH("BOD",G5)))</formula>
    </cfRule>
  </conditionalFormatting>
  <conditionalFormatting sqref="G5">
    <cfRule type="expression" dxfId="737" priority="146">
      <formula>$I5="SoftStrap"</formula>
    </cfRule>
    <cfRule type="expression" dxfId="736" priority="147">
      <formula>$I5="GP2_CATEGORY"</formula>
    </cfRule>
    <cfRule type="expression" dxfId="735" priority="148">
      <formula>$I5="GP3_CATEGORY"</formula>
    </cfRule>
    <cfRule type="expression" dxfId="734" priority="149">
      <formula>$I5="GP1_CATEGORY"</formula>
    </cfRule>
    <cfRule type="expression" dxfId="733" priority="150">
      <formula>$I5="GP1_IFP_CATEGORY"</formula>
    </cfRule>
  </conditionalFormatting>
  <conditionalFormatting sqref="G6">
    <cfRule type="cellIs" dxfId="732" priority="131" operator="equal">
      <formula>"JtagRd, SBRd, JtagWr, R4Err"</formula>
    </cfRule>
    <cfRule type="cellIs" dxfId="731" priority="132" operator="equal">
      <formula>"JtagRd, SBRd, R4Err"</formula>
    </cfRule>
    <cfRule type="cellIs" dxfId="730" priority="133" operator="equal">
      <formula>"JtagRd, SBRd"</formula>
    </cfRule>
    <cfRule type="cellIs" dxfId="729" priority="134" operator="equal">
      <formula>"JtagRd, SBRd, JtagWr, SBWr, R4Err"</formula>
    </cfRule>
    <cfRule type="containsText" dxfId="728" priority="135" operator="containsText" text="BOD">
      <formula>NOT(ISERROR(SEARCH("BOD",G6)))</formula>
    </cfRule>
  </conditionalFormatting>
  <conditionalFormatting sqref="G6">
    <cfRule type="expression" dxfId="727" priority="136">
      <formula>$I6="SoftStrap"</formula>
    </cfRule>
    <cfRule type="expression" dxfId="726" priority="137">
      <formula>$I6="GP2_CATEGORY"</formula>
    </cfRule>
    <cfRule type="expression" dxfId="725" priority="138">
      <formula>$I6="GP3_CATEGORY"</formula>
    </cfRule>
    <cfRule type="expression" dxfId="724" priority="139">
      <formula>$I6="GP1_CATEGORY"</formula>
    </cfRule>
    <cfRule type="expression" dxfId="723" priority="140">
      <formula>$I6="GP1_IFP_CATEGORY"</formula>
    </cfRule>
  </conditionalFormatting>
  <conditionalFormatting sqref="G7">
    <cfRule type="cellIs" dxfId="722" priority="121" operator="equal">
      <formula>"JtagRd, SBRd, JtagWr, R4Err"</formula>
    </cfRule>
    <cfRule type="cellIs" dxfId="721" priority="122" operator="equal">
      <formula>"JtagRd, SBRd, R4Err"</formula>
    </cfRule>
    <cfRule type="cellIs" dxfId="720" priority="123" operator="equal">
      <formula>"JtagRd, SBRd"</formula>
    </cfRule>
    <cfRule type="cellIs" dxfId="719" priority="124" operator="equal">
      <formula>"JtagRd, SBRd, JtagWr, SBWr, R4Err"</formula>
    </cfRule>
    <cfRule type="containsText" dxfId="718" priority="125" operator="containsText" text="BOD">
      <formula>NOT(ISERROR(SEARCH("BOD",G7)))</formula>
    </cfRule>
  </conditionalFormatting>
  <conditionalFormatting sqref="G7">
    <cfRule type="expression" dxfId="717" priority="126">
      <formula>$I7="SoftStrap"</formula>
    </cfRule>
    <cfRule type="expression" dxfId="716" priority="127">
      <formula>$I7="GP2_CATEGORY"</formula>
    </cfRule>
    <cfRule type="expression" dxfId="715" priority="128">
      <formula>$I7="GP3_CATEGORY"</formula>
    </cfRule>
    <cfRule type="expression" dxfId="714" priority="129">
      <formula>$I7="GP1_CATEGORY"</formula>
    </cfRule>
    <cfRule type="expression" dxfId="713" priority="130">
      <formula>$I7="GP1_IFP_CATEGORY"</formula>
    </cfRule>
  </conditionalFormatting>
  <conditionalFormatting sqref="G8">
    <cfRule type="cellIs" dxfId="712" priority="111" operator="equal">
      <formula>"JtagRd, SBRd, JtagWr, R4Err"</formula>
    </cfRule>
    <cfRule type="cellIs" dxfId="711" priority="112" operator="equal">
      <formula>"JtagRd, SBRd, R4Err"</formula>
    </cfRule>
    <cfRule type="cellIs" dxfId="710" priority="113" operator="equal">
      <formula>"JtagRd, SBRd"</formula>
    </cfRule>
    <cfRule type="cellIs" dxfId="709" priority="114" operator="equal">
      <formula>"JtagRd, SBRd, JtagWr, SBWr, R4Err"</formula>
    </cfRule>
    <cfRule type="containsText" dxfId="708" priority="115" operator="containsText" text="BOD">
      <formula>NOT(ISERROR(SEARCH("BOD",G8)))</formula>
    </cfRule>
  </conditionalFormatting>
  <conditionalFormatting sqref="G8">
    <cfRule type="expression" dxfId="707" priority="116">
      <formula>$I8="SoftStrap"</formula>
    </cfRule>
    <cfRule type="expression" dxfId="706" priority="117">
      <formula>$I8="GP2_CATEGORY"</formula>
    </cfRule>
    <cfRule type="expression" dxfId="705" priority="118">
      <formula>$I8="GP3_CATEGORY"</formula>
    </cfRule>
    <cfRule type="expression" dxfId="704" priority="119">
      <formula>$I8="GP1_CATEGORY"</formula>
    </cfRule>
    <cfRule type="expression" dxfId="703" priority="120">
      <formula>$I8="GP1_IFP_CATEGORY"</formula>
    </cfRule>
  </conditionalFormatting>
  <conditionalFormatting sqref="G9">
    <cfRule type="cellIs" dxfId="702" priority="101" operator="equal">
      <formula>"JtagRd, SBRd, JtagWr, R4Err"</formula>
    </cfRule>
    <cfRule type="cellIs" dxfId="701" priority="102" operator="equal">
      <formula>"JtagRd, SBRd, R4Err"</formula>
    </cfRule>
    <cfRule type="cellIs" dxfId="700" priority="103" operator="equal">
      <formula>"JtagRd, SBRd"</formula>
    </cfRule>
    <cfRule type="cellIs" dxfId="699" priority="104" operator="equal">
      <formula>"JtagRd, SBRd, JtagWr, SBWr, R4Err"</formula>
    </cfRule>
    <cfRule type="containsText" dxfId="698" priority="105" operator="containsText" text="BOD">
      <formula>NOT(ISERROR(SEARCH("BOD",G9)))</formula>
    </cfRule>
  </conditionalFormatting>
  <conditionalFormatting sqref="G9">
    <cfRule type="expression" dxfId="697" priority="106">
      <formula>$I9="SoftStrap"</formula>
    </cfRule>
    <cfRule type="expression" dxfId="696" priority="107">
      <formula>$I9="GP2_CATEGORY"</formula>
    </cfRule>
    <cfRule type="expression" dxfId="695" priority="108">
      <formula>$I9="GP3_CATEGORY"</formula>
    </cfRule>
    <cfRule type="expression" dxfId="694" priority="109">
      <formula>$I9="GP1_CATEGORY"</formula>
    </cfRule>
    <cfRule type="expression" dxfId="693" priority="110">
      <formula>$I9="GP1_IFP_CATEGORY"</formula>
    </cfRule>
  </conditionalFormatting>
  <conditionalFormatting sqref="G10">
    <cfRule type="cellIs" dxfId="692" priority="91" operator="equal">
      <formula>"JtagRd, SBRd, JtagWr, R4Err"</formula>
    </cfRule>
    <cfRule type="cellIs" dxfId="691" priority="92" operator="equal">
      <formula>"JtagRd, SBRd, R4Err"</formula>
    </cfRule>
    <cfRule type="cellIs" dxfId="690" priority="93" operator="equal">
      <formula>"JtagRd, SBRd"</formula>
    </cfRule>
    <cfRule type="cellIs" dxfId="689" priority="94" operator="equal">
      <formula>"JtagRd, SBRd, JtagWr, SBWr, R4Err"</formula>
    </cfRule>
    <cfRule type="containsText" dxfId="688" priority="95" operator="containsText" text="BOD">
      <formula>NOT(ISERROR(SEARCH("BOD",G10)))</formula>
    </cfRule>
  </conditionalFormatting>
  <conditionalFormatting sqref="G10">
    <cfRule type="expression" dxfId="687" priority="96">
      <formula>$I10="SoftStrap"</formula>
    </cfRule>
    <cfRule type="expression" dxfId="686" priority="97">
      <formula>$I10="GP2_CATEGORY"</formula>
    </cfRule>
    <cfRule type="expression" dxfId="685" priority="98">
      <formula>$I10="GP3_CATEGORY"</formula>
    </cfRule>
    <cfRule type="expression" dxfId="684" priority="99">
      <formula>$I10="GP1_CATEGORY"</formula>
    </cfRule>
    <cfRule type="expression" dxfId="683" priority="100">
      <formula>$I10="GP1_IFP_CATEGORY"</formula>
    </cfRule>
  </conditionalFormatting>
  <conditionalFormatting sqref="G11">
    <cfRule type="cellIs" dxfId="682" priority="81" operator="equal">
      <formula>"JtagRd, SBRd, JtagWr, R4Err"</formula>
    </cfRule>
    <cfRule type="cellIs" dxfId="681" priority="82" operator="equal">
      <formula>"JtagRd, SBRd, R4Err"</formula>
    </cfRule>
    <cfRule type="cellIs" dxfId="680" priority="83" operator="equal">
      <formula>"JtagRd, SBRd"</formula>
    </cfRule>
    <cfRule type="cellIs" dxfId="679" priority="84" operator="equal">
      <formula>"JtagRd, SBRd, JtagWr, SBWr, R4Err"</formula>
    </cfRule>
    <cfRule type="containsText" dxfId="678" priority="85" operator="containsText" text="BOD">
      <formula>NOT(ISERROR(SEARCH("BOD",G11)))</formula>
    </cfRule>
  </conditionalFormatting>
  <conditionalFormatting sqref="G11">
    <cfRule type="expression" dxfId="677" priority="86">
      <formula>$I11="SoftStrap"</formula>
    </cfRule>
    <cfRule type="expression" dxfId="676" priority="87">
      <formula>$I11="GP2_CATEGORY"</formula>
    </cfRule>
    <cfRule type="expression" dxfId="675" priority="88">
      <formula>$I11="GP3_CATEGORY"</formula>
    </cfRule>
    <cfRule type="expression" dxfId="674" priority="89">
      <formula>$I11="GP1_CATEGORY"</formula>
    </cfRule>
    <cfRule type="expression" dxfId="673" priority="90">
      <formula>$I11="GP1_IFP_CATEGORY"</formula>
    </cfRule>
  </conditionalFormatting>
  <conditionalFormatting sqref="G12">
    <cfRule type="cellIs" dxfId="672" priority="71" operator="equal">
      <formula>"JtagRd, SBRd, JtagWr, R4Err"</formula>
    </cfRule>
    <cfRule type="cellIs" dxfId="671" priority="72" operator="equal">
      <formula>"JtagRd, SBRd, R4Err"</formula>
    </cfRule>
    <cfRule type="cellIs" dxfId="670" priority="73" operator="equal">
      <formula>"JtagRd, SBRd"</formula>
    </cfRule>
    <cfRule type="cellIs" dxfId="669" priority="74" operator="equal">
      <formula>"JtagRd, SBRd, JtagWr, SBWr, R4Err"</formula>
    </cfRule>
    <cfRule type="containsText" dxfId="668" priority="75" operator="containsText" text="BOD">
      <formula>NOT(ISERROR(SEARCH("BOD",G12)))</formula>
    </cfRule>
  </conditionalFormatting>
  <conditionalFormatting sqref="G12">
    <cfRule type="expression" dxfId="667" priority="76">
      <formula>$I12="SoftStrap"</formula>
    </cfRule>
    <cfRule type="expression" dxfId="666" priority="77">
      <formula>$I12="GP2_CATEGORY"</formula>
    </cfRule>
    <cfRule type="expression" dxfId="665" priority="78">
      <formula>$I12="GP3_CATEGORY"</formula>
    </cfRule>
    <cfRule type="expression" dxfId="664" priority="79">
      <formula>$I12="GP1_CATEGORY"</formula>
    </cfRule>
    <cfRule type="expression" dxfId="663" priority="80">
      <formula>$I12="GP1_IFP_CATEGORY"</formula>
    </cfRule>
  </conditionalFormatting>
  <conditionalFormatting sqref="G13">
    <cfRule type="cellIs" dxfId="662" priority="61" operator="equal">
      <formula>"JtagRd, SBRd, JtagWr, R4Err"</formula>
    </cfRule>
    <cfRule type="cellIs" dxfId="661" priority="62" operator="equal">
      <formula>"JtagRd, SBRd, R4Err"</formula>
    </cfRule>
    <cfRule type="cellIs" dxfId="660" priority="63" operator="equal">
      <formula>"JtagRd, SBRd"</formula>
    </cfRule>
    <cfRule type="cellIs" dxfId="659" priority="64" operator="equal">
      <formula>"JtagRd, SBRd, JtagWr, SBWr, R4Err"</formula>
    </cfRule>
    <cfRule type="containsText" dxfId="658" priority="65" operator="containsText" text="BOD">
      <formula>NOT(ISERROR(SEARCH("BOD",G13)))</formula>
    </cfRule>
  </conditionalFormatting>
  <conditionalFormatting sqref="G13">
    <cfRule type="expression" dxfId="657" priority="66">
      <formula>$I13="SoftStrap"</formula>
    </cfRule>
    <cfRule type="expression" dxfId="656" priority="67">
      <formula>$I13="GP2_CATEGORY"</formula>
    </cfRule>
    <cfRule type="expression" dxfId="655" priority="68">
      <formula>$I13="GP3_CATEGORY"</formula>
    </cfRule>
    <cfRule type="expression" dxfId="654" priority="69">
      <formula>$I13="GP1_CATEGORY"</formula>
    </cfRule>
    <cfRule type="expression" dxfId="653" priority="70">
      <formula>$I13="GP1_IFP_CATEGORY"</formula>
    </cfRule>
  </conditionalFormatting>
  <conditionalFormatting sqref="G14">
    <cfRule type="cellIs" dxfId="652" priority="51" operator="equal">
      <formula>"JtagRd, SBRd, JtagWr, R4Err"</formula>
    </cfRule>
    <cfRule type="cellIs" dxfId="651" priority="52" operator="equal">
      <formula>"JtagRd, SBRd, R4Err"</formula>
    </cfRule>
    <cfRule type="cellIs" dxfId="650" priority="53" operator="equal">
      <formula>"JtagRd, SBRd"</formula>
    </cfRule>
    <cfRule type="cellIs" dxfId="649" priority="54" operator="equal">
      <formula>"JtagRd, SBRd, JtagWr, SBWr, R4Err"</formula>
    </cfRule>
    <cfRule type="containsText" dxfId="648" priority="55" operator="containsText" text="BOD">
      <formula>NOT(ISERROR(SEARCH("BOD",G14)))</formula>
    </cfRule>
  </conditionalFormatting>
  <conditionalFormatting sqref="G14">
    <cfRule type="expression" dxfId="647" priority="56">
      <formula>$I14="SoftStrap"</formula>
    </cfRule>
    <cfRule type="expression" dxfId="646" priority="57">
      <formula>$I14="GP2_CATEGORY"</formula>
    </cfRule>
    <cfRule type="expression" dxfId="645" priority="58">
      <formula>$I14="GP3_CATEGORY"</formula>
    </cfRule>
    <cfRule type="expression" dxfId="644" priority="59">
      <formula>$I14="GP1_CATEGORY"</formula>
    </cfRule>
    <cfRule type="expression" dxfId="643" priority="60">
      <formula>$I14="GP1_IFP_CATEGORY"</formula>
    </cfRule>
  </conditionalFormatting>
  <conditionalFormatting sqref="G15">
    <cfRule type="cellIs" dxfId="642" priority="41" operator="equal">
      <formula>"JtagRd, SBRd, JtagWr, R4Err"</formula>
    </cfRule>
    <cfRule type="cellIs" dxfId="641" priority="42" operator="equal">
      <formula>"JtagRd, SBRd, R4Err"</formula>
    </cfRule>
    <cfRule type="cellIs" dxfId="640" priority="43" operator="equal">
      <formula>"JtagRd, SBRd"</formula>
    </cfRule>
    <cfRule type="cellIs" dxfId="639" priority="44" operator="equal">
      <formula>"JtagRd, SBRd, JtagWr, SBWr, R4Err"</formula>
    </cfRule>
    <cfRule type="containsText" dxfId="638" priority="45" operator="containsText" text="BOD">
      <formula>NOT(ISERROR(SEARCH("BOD",G15)))</formula>
    </cfRule>
  </conditionalFormatting>
  <conditionalFormatting sqref="G15">
    <cfRule type="expression" dxfId="637" priority="46">
      <formula>$I15="SoftStrap"</formula>
    </cfRule>
    <cfRule type="expression" dxfId="636" priority="47">
      <formula>$I15="GP2_CATEGORY"</formula>
    </cfRule>
    <cfRule type="expression" dxfId="635" priority="48">
      <formula>$I15="GP3_CATEGORY"</formula>
    </cfRule>
    <cfRule type="expression" dxfId="634" priority="49">
      <formula>$I15="GP1_CATEGORY"</formula>
    </cfRule>
    <cfRule type="expression" dxfId="633" priority="50">
      <formula>$I15="GP1_IFP_CATEGORY"</formula>
    </cfRule>
  </conditionalFormatting>
  <conditionalFormatting sqref="G16">
    <cfRule type="cellIs" dxfId="632" priority="31" operator="equal">
      <formula>"JtagRd, SBRd, JtagWr, R4Err"</formula>
    </cfRule>
    <cfRule type="cellIs" dxfId="631" priority="32" operator="equal">
      <formula>"JtagRd, SBRd, R4Err"</formula>
    </cfRule>
    <cfRule type="cellIs" dxfId="630" priority="33" operator="equal">
      <formula>"JtagRd, SBRd"</formula>
    </cfRule>
    <cfRule type="cellIs" dxfId="629" priority="34" operator="equal">
      <formula>"JtagRd, SBRd, JtagWr, SBWr, R4Err"</formula>
    </cfRule>
    <cfRule type="containsText" dxfId="628" priority="35" operator="containsText" text="BOD">
      <formula>NOT(ISERROR(SEARCH("BOD",G16)))</formula>
    </cfRule>
  </conditionalFormatting>
  <conditionalFormatting sqref="G16">
    <cfRule type="expression" dxfId="627" priority="36">
      <formula>$I16="SoftStrap"</formula>
    </cfRule>
    <cfRule type="expression" dxfId="626" priority="37">
      <formula>$I16="GP2_CATEGORY"</formula>
    </cfRule>
    <cfRule type="expression" dxfId="625" priority="38">
      <formula>$I16="GP3_CATEGORY"</formula>
    </cfRule>
    <cfRule type="expression" dxfId="624" priority="39">
      <formula>$I16="GP1_CATEGORY"</formula>
    </cfRule>
    <cfRule type="expression" dxfId="623" priority="40">
      <formula>$I16="GP1_IFP_CATEGORY"</formula>
    </cfRule>
  </conditionalFormatting>
  <conditionalFormatting sqref="G17">
    <cfRule type="cellIs" dxfId="622" priority="21" operator="equal">
      <formula>"JtagRd, SBRd, JtagWr, R4Err"</formula>
    </cfRule>
    <cfRule type="cellIs" dxfId="621" priority="22" operator="equal">
      <formula>"JtagRd, SBRd, R4Err"</formula>
    </cfRule>
    <cfRule type="cellIs" dxfId="620" priority="23" operator="equal">
      <formula>"JtagRd, SBRd"</formula>
    </cfRule>
    <cfRule type="cellIs" dxfId="619" priority="24" operator="equal">
      <formula>"JtagRd, SBRd, JtagWr, SBWr, R4Err"</formula>
    </cfRule>
    <cfRule type="containsText" dxfId="618" priority="25" operator="containsText" text="BOD">
      <formula>NOT(ISERROR(SEARCH("BOD",G17)))</formula>
    </cfRule>
  </conditionalFormatting>
  <conditionalFormatting sqref="G17">
    <cfRule type="expression" dxfId="617" priority="26">
      <formula>$I17="SoftStrap"</formula>
    </cfRule>
    <cfRule type="expression" dxfId="616" priority="27">
      <formula>$I17="GP2_CATEGORY"</formula>
    </cfRule>
    <cfRule type="expression" dxfId="615" priority="28">
      <formula>$I17="GP3_CATEGORY"</formula>
    </cfRule>
    <cfRule type="expression" dxfId="614" priority="29">
      <formula>$I17="GP1_CATEGORY"</formula>
    </cfRule>
    <cfRule type="expression" dxfId="613" priority="30">
      <formula>$I17="GP1_IFP_CATEGORY"</formula>
    </cfRule>
  </conditionalFormatting>
  <conditionalFormatting sqref="G18">
    <cfRule type="cellIs" dxfId="612" priority="11" operator="equal">
      <formula>"JtagRd, SBRd, JtagWr, R4Err"</formula>
    </cfRule>
    <cfRule type="cellIs" dxfId="611" priority="12" operator="equal">
      <formula>"JtagRd, SBRd, R4Err"</formula>
    </cfRule>
    <cfRule type="cellIs" dxfId="610" priority="13" operator="equal">
      <formula>"JtagRd, SBRd"</formula>
    </cfRule>
    <cfRule type="cellIs" dxfId="609" priority="14" operator="equal">
      <formula>"JtagRd, SBRd, JtagWr, SBWr, R4Err"</formula>
    </cfRule>
    <cfRule type="containsText" dxfId="608" priority="15" operator="containsText" text="BOD">
      <formula>NOT(ISERROR(SEARCH("BOD",G18)))</formula>
    </cfRule>
  </conditionalFormatting>
  <conditionalFormatting sqref="G18">
    <cfRule type="expression" dxfId="607" priority="16">
      <formula>$I18="SoftStrap"</formula>
    </cfRule>
    <cfRule type="expression" dxfId="606" priority="17">
      <formula>$I18="GP2_CATEGORY"</formula>
    </cfRule>
    <cfRule type="expression" dxfId="605" priority="18">
      <formula>$I18="GP3_CATEGORY"</formula>
    </cfRule>
    <cfRule type="expression" dxfId="604" priority="19">
      <formula>$I18="GP1_CATEGORY"</formula>
    </cfRule>
    <cfRule type="expression" dxfId="603" priority="20">
      <formula>$I18="GP1_IFP_CATEGORY"</formula>
    </cfRule>
  </conditionalFormatting>
  <conditionalFormatting sqref="G19">
    <cfRule type="cellIs" dxfId="602" priority="1" operator="equal">
      <formula>"JtagRd, SBRd, JtagWr, R4Err"</formula>
    </cfRule>
    <cfRule type="cellIs" dxfId="601" priority="2" operator="equal">
      <formula>"JtagRd, SBRd, R4Err"</formula>
    </cfRule>
    <cfRule type="cellIs" dxfId="600" priority="3" operator="equal">
      <formula>"JtagRd, SBRd"</formula>
    </cfRule>
    <cfRule type="cellIs" dxfId="599" priority="4" operator="equal">
      <formula>"JtagRd, SBRd, JtagWr, SBWr, R4Err"</formula>
    </cfRule>
    <cfRule type="containsText" dxfId="598" priority="5" operator="containsText" text="BOD">
      <formula>NOT(ISERROR(SEARCH("BOD",G19)))</formula>
    </cfRule>
  </conditionalFormatting>
  <conditionalFormatting sqref="G19">
    <cfRule type="expression" dxfId="597" priority="6">
      <formula>$I19="SoftStrap"</formula>
    </cfRule>
    <cfRule type="expression" dxfId="596" priority="7">
      <formula>$I19="GP2_CATEGORY"</formula>
    </cfRule>
    <cfRule type="expression" dxfId="595" priority="8">
      <formula>$I19="GP3_CATEGORY"</formula>
    </cfRule>
    <cfRule type="expression" dxfId="594" priority="9">
      <formula>$I19="GP1_CATEGORY"</formula>
    </cfRule>
    <cfRule type="expression" dxfId="593" priority="10">
      <formula>$I19="GP1_IFP_CATEGORY"</formula>
    </cfRule>
  </conditionalFormatting>
  <pageMargins left="0.7" right="0.7" top="0.75" bottom="0.75" header="0.3" footer="0.3"/>
  <pageSetup orientation="portrait" r:id="rId1"/>
  <ignoredErrors>
    <ignoredError sqref="H208:H245 H61:H79 H81:H126 H128 H130:H20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42" t="s">
        <v>634</v>
      </c>
      <c r="D2" s="443"/>
      <c r="E2" s="444" t="s">
        <v>392</v>
      </c>
      <c r="F2" s="445"/>
      <c r="G2" s="44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25">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25">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25">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4.65" customHeight="1" x14ac:dyDescent="0.25">
      <c r="A8" s="4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4.65" customHeight="1" x14ac:dyDescent="0.25">
      <c r="A9" s="4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5" customHeight="1" x14ac:dyDescent="0.25">
      <c r="A10" s="4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5" customHeight="1" x14ac:dyDescent="0.25">
      <c r="A11" s="4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5" customHeight="1" x14ac:dyDescent="0.25">
      <c r="A12" s="4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5" customHeight="1" thickBot="1" x14ac:dyDescent="0.3">
      <c r="A13" s="4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5" customHeight="1" x14ac:dyDescent="0.25">
      <c r="A14" s="458" t="s">
        <v>23</v>
      </c>
      <c r="B14" s="34" t="s">
        <v>24</v>
      </c>
      <c r="C14" s="36" t="s">
        <v>613</v>
      </c>
      <c r="D14" s="44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0" t="s">
        <v>369</v>
      </c>
      <c r="N14" s="451" t="s">
        <v>29</v>
      </c>
      <c r="O14" s="454">
        <f ca="1">(4*32+G18+G19+G20+G21+G22+G23)</f>
        <v>160</v>
      </c>
    </row>
    <row r="15" spans="1:15" ht="15" customHeight="1" x14ac:dyDescent="0.25">
      <c r="A15" s="459"/>
      <c r="B15" s="35" t="s">
        <v>30</v>
      </c>
      <c r="C15" s="37" t="s">
        <v>613</v>
      </c>
      <c r="D15" s="44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57"/>
      <c r="N15" s="452"/>
      <c r="O15" s="455"/>
    </row>
    <row r="16" spans="1:15" ht="15" customHeight="1" x14ac:dyDescent="0.25">
      <c r="A16" s="459"/>
      <c r="B16" s="35" t="s">
        <v>31</v>
      </c>
      <c r="C16" s="37" t="s">
        <v>613</v>
      </c>
      <c r="D16" s="44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57"/>
      <c r="N16" s="452"/>
      <c r="O16" s="455"/>
    </row>
    <row r="17" spans="1:15" x14ac:dyDescent="0.25">
      <c r="A17" s="459"/>
      <c r="B17" s="35" t="s">
        <v>32</v>
      </c>
      <c r="C17" s="37" t="s">
        <v>613</v>
      </c>
      <c r="D17" s="44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57"/>
      <c r="N17" s="452"/>
      <c r="O17" s="455"/>
    </row>
    <row r="18" spans="1:15" x14ac:dyDescent="0.25">
      <c r="A18" s="459"/>
      <c r="B18" s="35" t="s">
        <v>34</v>
      </c>
      <c r="C18" s="35" t="s">
        <v>253</v>
      </c>
      <c r="D18" s="44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25">
      <c r="A19" s="459"/>
      <c r="B19" s="35" t="s">
        <v>36</v>
      </c>
      <c r="C19" s="73" t="s">
        <v>214</v>
      </c>
      <c r="D19" s="44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25">
      <c r="A20" s="459"/>
      <c r="B20" s="73" t="s">
        <v>246</v>
      </c>
      <c r="C20" s="73" t="s">
        <v>205</v>
      </c>
      <c r="D20" s="44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25">
      <c r="A21" s="459"/>
      <c r="B21" s="73" t="s">
        <v>250</v>
      </c>
      <c r="C21" s="73" t="s">
        <v>390</v>
      </c>
      <c r="D21" s="44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25">
      <c r="A22" s="459"/>
      <c r="B22" s="73" t="s">
        <v>251</v>
      </c>
      <c r="C22" s="73" t="s">
        <v>390</v>
      </c>
      <c r="D22" s="44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59"/>
      <c r="B23" s="73" t="s">
        <v>252</v>
      </c>
      <c r="C23" s="73" t="s">
        <v>390</v>
      </c>
      <c r="D23" s="44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59"/>
      <c r="B24" s="35" t="s">
        <v>38</v>
      </c>
      <c r="C24" s="37" t="s">
        <v>613</v>
      </c>
      <c r="D24" s="44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57"/>
      <c r="N24" s="452"/>
      <c r="O24" s="455"/>
    </row>
    <row r="25" spans="1:15" x14ac:dyDescent="0.25">
      <c r="A25" s="458"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57" t="s">
        <v>370</v>
      </c>
      <c r="N25" s="452"/>
      <c r="O25" s="455">
        <f ca="1">(G25+G26)</f>
        <v>64</v>
      </c>
    </row>
    <row r="26" spans="1:15" ht="15.75" thickBot="1" x14ac:dyDescent="0.3">
      <c r="A26" s="461"/>
      <c r="B26" s="74" t="s">
        <v>46</v>
      </c>
      <c r="C26" s="74" t="s">
        <v>615</v>
      </c>
      <c r="D26" s="450"/>
      <c r="E26" s="123"/>
      <c r="F26" s="76" t="s">
        <v>44</v>
      </c>
      <c r="G26" s="75">
        <f ca="1">IF($C26="No Param",32,VLOOKUP($C26,INDIRECT(Config!$B$1),HLOOKUP(D$1,INDIRECT(Config!$E$1),2,FALSE),FALSE)*32)</f>
        <v>32</v>
      </c>
      <c r="H26" s="26" t="str">
        <f ca="1">IF(G26=0,"N/A","0x8004")</f>
        <v>0x8004</v>
      </c>
      <c r="I26" s="26" t="s">
        <v>47</v>
      </c>
      <c r="J26" s="200" t="s">
        <v>48</v>
      </c>
      <c r="K26" s="200" t="s">
        <v>387</v>
      </c>
      <c r="L26" s="234"/>
      <c r="M26" s="453"/>
      <c r="N26" s="453"/>
      <c r="O26" s="456"/>
    </row>
    <row r="27" spans="1:15" ht="15.75" thickBot="1" x14ac:dyDescent="0.3">
      <c r="A27" s="10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25">
      <c r="A4" s="47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25">
      <c r="A5" s="47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25">
      <c r="A6" s="47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7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5" customHeight="1" x14ac:dyDescent="0.25">
      <c r="A8" s="47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5" customHeight="1" x14ac:dyDescent="0.25">
      <c r="A9" s="47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5" customHeight="1" x14ac:dyDescent="0.25">
      <c r="A10" s="47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5" customHeight="1" x14ac:dyDescent="0.25">
      <c r="A11" s="47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5" customHeight="1" x14ac:dyDescent="0.25">
      <c r="A12" s="47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5" customHeight="1" thickBot="1" x14ac:dyDescent="0.3">
      <c r="A13" s="47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5" customHeight="1" x14ac:dyDescent="0.25">
      <c r="A14" s="477" t="s">
        <v>23</v>
      </c>
      <c r="B14" s="34" t="s">
        <v>24</v>
      </c>
      <c r="C14" s="36" t="s">
        <v>613</v>
      </c>
      <c r="D14" s="44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0" t="s">
        <v>369</v>
      </c>
      <c r="N14" s="451" t="s">
        <v>29</v>
      </c>
      <c r="O14" s="454">
        <f ca="1">(4*32+G18+G19+G20+G21+G22+G23)</f>
        <v>160</v>
      </c>
    </row>
    <row r="15" spans="1:15" x14ac:dyDescent="0.25">
      <c r="A15" s="478"/>
      <c r="B15" s="35" t="s">
        <v>30</v>
      </c>
      <c r="C15" s="37" t="s">
        <v>613</v>
      </c>
      <c r="D15" s="4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57"/>
      <c r="N15" s="452"/>
      <c r="O15" s="455"/>
    </row>
    <row r="16" spans="1:15" x14ac:dyDescent="0.25">
      <c r="A16" s="478"/>
      <c r="B16" s="35" t="s">
        <v>31</v>
      </c>
      <c r="C16" s="37" t="s">
        <v>613</v>
      </c>
      <c r="D16" s="4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57"/>
      <c r="N16" s="452"/>
      <c r="O16" s="455"/>
    </row>
    <row r="17" spans="1:15" x14ac:dyDescent="0.25">
      <c r="A17" s="478"/>
      <c r="B17" s="35" t="s">
        <v>32</v>
      </c>
      <c r="C17" s="37" t="s">
        <v>613</v>
      </c>
      <c r="D17" s="4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57"/>
      <c r="N17" s="452"/>
      <c r="O17" s="455"/>
    </row>
    <row r="18" spans="1:15" x14ac:dyDescent="0.25">
      <c r="A18" s="478"/>
      <c r="B18" s="35" t="s">
        <v>34</v>
      </c>
      <c r="C18" s="35" t="s">
        <v>253</v>
      </c>
      <c r="D18" s="4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25">
      <c r="A19" s="478"/>
      <c r="B19" s="35" t="s">
        <v>36</v>
      </c>
      <c r="C19" s="73" t="s">
        <v>214</v>
      </c>
      <c r="D19" s="4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25">
      <c r="A20" s="478"/>
      <c r="B20" s="73" t="s">
        <v>246</v>
      </c>
      <c r="C20" s="73" t="s">
        <v>205</v>
      </c>
      <c r="D20" s="4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25">
      <c r="A21" s="478"/>
      <c r="B21" s="73" t="s">
        <v>250</v>
      </c>
      <c r="C21" s="73" t="s">
        <v>390</v>
      </c>
      <c r="D21" s="4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25">
      <c r="A22" s="478"/>
      <c r="B22" s="73" t="s">
        <v>251</v>
      </c>
      <c r="C22" s="73" t="s">
        <v>390</v>
      </c>
      <c r="D22" s="4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78"/>
      <c r="B23" s="73" t="s">
        <v>252</v>
      </c>
      <c r="C23" s="73" t="s">
        <v>390</v>
      </c>
      <c r="D23" s="4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78"/>
      <c r="B24" s="35" t="s">
        <v>38</v>
      </c>
      <c r="C24" s="37" t="s">
        <v>613</v>
      </c>
      <c r="D24" s="4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7"/>
      <c r="N24" s="452"/>
      <c r="O24" s="455"/>
    </row>
    <row r="25" spans="1:15" x14ac:dyDescent="0.25">
      <c r="A25" s="477"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7" t="s">
        <v>370</v>
      </c>
      <c r="N25" s="452"/>
      <c r="O25" s="455">
        <f ca="1">(G25+G26)</f>
        <v>64</v>
      </c>
    </row>
    <row r="26" spans="1:15" ht="15.75" thickBot="1" x14ac:dyDescent="0.3">
      <c r="A26" s="479"/>
      <c r="B26" s="74" t="s">
        <v>46</v>
      </c>
      <c r="C26" s="74" t="s">
        <v>615</v>
      </c>
      <c r="D26" s="450"/>
      <c r="E26" s="123"/>
      <c r="F26" s="76" t="s">
        <v>44</v>
      </c>
      <c r="G26" s="75">
        <f ca="1">IF($C26="No Param",32,VLOOKUP($C26,INDIRECT(Config!$B$1),HLOOKUP(D$1,INDIRECT(Config!$E$1),2,FALSE),FALSE)*32)</f>
        <v>32</v>
      </c>
      <c r="H26" s="26" t="str">
        <f ca="1">IF(G26=0,"N/A","0x8004")</f>
        <v>0x8004</v>
      </c>
      <c r="I26" s="26" t="s">
        <v>47</v>
      </c>
      <c r="J26" s="26" t="s">
        <v>48</v>
      </c>
      <c r="K26" s="26" t="s">
        <v>387</v>
      </c>
      <c r="L26" s="234"/>
      <c r="M26" s="453"/>
      <c r="N26" s="453"/>
      <c r="O26" s="456"/>
    </row>
    <row r="27" spans="1:15" ht="15.75" thickBot="1" x14ac:dyDescent="0.3">
      <c r="A27" s="12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25">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25">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25">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4.65" customHeight="1" x14ac:dyDescent="0.25">
      <c r="A8" s="4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4.65" customHeight="1" x14ac:dyDescent="0.25">
      <c r="A9" s="4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4.65" customHeight="1" x14ac:dyDescent="0.25">
      <c r="A10" s="4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4.65" customHeight="1" x14ac:dyDescent="0.25">
      <c r="A11" s="4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4.65" customHeight="1" x14ac:dyDescent="0.25">
      <c r="A12" s="4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4.65" customHeight="1" thickBot="1" x14ac:dyDescent="0.3">
      <c r="A13" s="4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4.65" customHeight="1" x14ac:dyDescent="0.25">
      <c r="A14" s="458" t="s">
        <v>23</v>
      </c>
      <c r="B14" s="34" t="s">
        <v>24</v>
      </c>
      <c r="C14" s="36" t="s">
        <v>613</v>
      </c>
      <c r="D14" s="44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0" t="s">
        <v>369</v>
      </c>
      <c r="N14" s="451" t="s">
        <v>29</v>
      </c>
      <c r="O14" s="454">
        <f ca="1">(4*32+G18+G19+G20+G21+G22+G23)</f>
        <v>160</v>
      </c>
    </row>
    <row r="15" spans="1:15" ht="14.65" customHeight="1" x14ac:dyDescent="0.25">
      <c r="A15" s="459"/>
      <c r="B15" s="35" t="s">
        <v>30</v>
      </c>
      <c r="C15" s="37" t="s">
        <v>613</v>
      </c>
      <c r="D15" s="4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57"/>
      <c r="N15" s="452"/>
      <c r="O15" s="455"/>
    </row>
    <row r="16" spans="1:15" ht="14.65" customHeight="1" x14ac:dyDescent="0.25">
      <c r="A16" s="459"/>
      <c r="B16" s="35" t="s">
        <v>31</v>
      </c>
      <c r="C16" s="37" t="s">
        <v>613</v>
      </c>
      <c r="D16" s="4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57"/>
      <c r="N16" s="452"/>
      <c r="O16" s="455"/>
    </row>
    <row r="17" spans="1:15" x14ac:dyDescent="0.25">
      <c r="A17" s="459"/>
      <c r="B17" s="35" t="s">
        <v>32</v>
      </c>
      <c r="C17" s="37" t="s">
        <v>613</v>
      </c>
      <c r="D17" s="4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57"/>
      <c r="N17" s="452"/>
      <c r="O17" s="455"/>
    </row>
    <row r="18" spans="1:15" x14ac:dyDescent="0.25">
      <c r="A18" s="459"/>
      <c r="B18" s="35" t="s">
        <v>34</v>
      </c>
      <c r="C18" s="35" t="s">
        <v>253</v>
      </c>
      <c r="D18" s="4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25">
      <c r="A19" s="459"/>
      <c r="B19" s="35" t="s">
        <v>36</v>
      </c>
      <c r="C19" s="73" t="s">
        <v>214</v>
      </c>
      <c r="D19" s="4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25">
      <c r="A20" s="459"/>
      <c r="B20" s="73" t="s">
        <v>246</v>
      </c>
      <c r="C20" s="73" t="s">
        <v>205</v>
      </c>
      <c r="D20" s="4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25">
      <c r="A21" s="459"/>
      <c r="B21" s="73" t="s">
        <v>250</v>
      </c>
      <c r="C21" s="73" t="s">
        <v>390</v>
      </c>
      <c r="D21" s="4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25">
      <c r="A22" s="459"/>
      <c r="B22" s="73" t="s">
        <v>251</v>
      </c>
      <c r="C22" s="73" t="s">
        <v>390</v>
      </c>
      <c r="D22" s="4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59"/>
      <c r="B23" s="73" t="s">
        <v>252</v>
      </c>
      <c r="C23" s="73" t="s">
        <v>390</v>
      </c>
      <c r="D23" s="4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59"/>
      <c r="B24" s="35" t="s">
        <v>38</v>
      </c>
      <c r="C24" s="37" t="s">
        <v>613</v>
      </c>
      <c r="D24" s="4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7"/>
      <c r="N24" s="452"/>
      <c r="O24" s="455"/>
    </row>
    <row r="25" spans="1:15" x14ac:dyDescent="0.25">
      <c r="A25" s="458"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7" t="s">
        <v>370</v>
      </c>
      <c r="N25" s="452"/>
      <c r="O25" s="455">
        <f ca="1">(G25+G26)</f>
        <v>64</v>
      </c>
    </row>
    <row r="26" spans="1:15" ht="15.75" thickBot="1" x14ac:dyDescent="0.3">
      <c r="A26" s="461"/>
      <c r="B26" s="74" t="s">
        <v>46</v>
      </c>
      <c r="C26" s="74" t="s">
        <v>615</v>
      </c>
      <c r="D26" s="450"/>
      <c r="E26" s="123"/>
      <c r="F26" s="76" t="s">
        <v>44</v>
      </c>
      <c r="G26" s="75">
        <f ca="1">IF($C26="No Param",32,VLOOKUP($C26,INDIRECT(Config!$B$1),HLOOKUP(D$1,INDIRECT(Config!$E$1),2,FALSE),FALSE)*32)</f>
        <v>32</v>
      </c>
      <c r="H26" s="26" t="str">
        <f ca="1">IF(G26=0,"N/A","0x8004")</f>
        <v>0x8004</v>
      </c>
      <c r="I26" s="26" t="s">
        <v>47</v>
      </c>
      <c r="J26" s="26" t="s">
        <v>48</v>
      </c>
      <c r="K26" s="26" t="s">
        <v>387</v>
      </c>
      <c r="L26" s="234"/>
      <c r="M26" s="453"/>
      <c r="N26" s="453"/>
      <c r="O26" s="456"/>
    </row>
    <row r="27" spans="1:15" ht="15.75" thickBot="1" x14ac:dyDescent="0.3">
      <c r="A27" s="12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0" t="s">
        <v>367</v>
      </c>
      <c r="N3" s="451" t="s">
        <v>14</v>
      </c>
      <c r="O3" s="454">
        <f ca="1">($G3+$G4+$G5+$G6+$G7)</f>
        <v>801</v>
      </c>
    </row>
    <row r="4" spans="1:15" ht="15" customHeight="1" x14ac:dyDescent="0.25">
      <c r="A4" s="46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52"/>
      <c r="N4" s="452"/>
      <c r="O4" s="455"/>
    </row>
    <row r="5" spans="1:15" ht="15" customHeight="1" x14ac:dyDescent="0.25">
      <c r="A5" s="46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52"/>
      <c r="N5" s="452"/>
      <c r="O5" s="455"/>
    </row>
    <row r="6" spans="1:15" ht="15" customHeight="1" thickBot="1" x14ac:dyDescent="0.3">
      <c r="A6" s="46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52"/>
      <c r="N6" s="452"/>
      <c r="O6" s="455"/>
    </row>
    <row r="7" spans="1:15" ht="15" customHeight="1" thickBot="1" x14ac:dyDescent="0.3">
      <c r="A7" s="46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67"/>
      <c r="N7" s="467"/>
      <c r="O7" s="469"/>
    </row>
    <row r="8" spans="1:15" ht="14.65" customHeight="1" x14ac:dyDescent="0.25">
      <c r="A8" s="48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80" t="s">
        <v>368</v>
      </c>
      <c r="N8" s="451" t="s">
        <v>20</v>
      </c>
      <c r="O8" s="454">
        <f ca="1">($G8+$G9+$G10+$G13)</f>
        <v>992</v>
      </c>
    </row>
    <row r="9" spans="1:15" s="131" customFormat="1" ht="14.65" customHeight="1" x14ac:dyDescent="0.25">
      <c r="A9" s="48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64"/>
      <c r="N9" s="452"/>
      <c r="O9" s="455"/>
    </row>
    <row r="10" spans="1:15" ht="14.65" customHeight="1" thickBot="1" x14ac:dyDescent="0.3">
      <c r="A10" s="48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64"/>
      <c r="N10" s="452"/>
      <c r="O10" s="455"/>
    </row>
    <row r="11" spans="1:15" ht="15" customHeight="1" x14ac:dyDescent="0.25">
      <c r="A11" s="48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39.6" customHeight="1" x14ac:dyDescent="0.25">
      <c r="A12" s="48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64"/>
      <c r="N12" s="452"/>
      <c r="O12" s="455"/>
    </row>
    <row r="13" spans="1:15" ht="15" customHeight="1" thickBot="1" x14ac:dyDescent="0.3">
      <c r="A13" s="48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81"/>
      <c r="N13" s="453"/>
      <c r="O13" s="456"/>
    </row>
    <row r="14" spans="1:15" ht="15" customHeight="1" thickBot="1" x14ac:dyDescent="0.3">
      <c r="A14" s="458" t="s">
        <v>23</v>
      </c>
      <c r="B14" s="43" t="s">
        <v>24</v>
      </c>
      <c r="C14" s="171" t="s">
        <v>613</v>
      </c>
      <c r="D14" s="48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88" t="s">
        <v>369</v>
      </c>
      <c r="N14" s="466" t="s">
        <v>29</v>
      </c>
      <c r="O14" s="468">
        <f ca="1">(4*32+G18+G19+G20+G21+G22+G23)</f>
        <v>128</v>
      </c>
    </row>
    <row r="15" spans="1:15" x14ac:dyDescent="0.25">
      <c r="A15" s="459"/>
      <c r="B15" s="35" t="s">
        <v>30</v>
      </c>
      <c r="C15" s="37" t="s">
        <v>613</v>
      </c>
      <c r="D15" s="48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57"/>
      <c r="N15" s="452"/>
      <c r="O15" s="455"/>
    </row>
    <row r="16" spans="1:15" x14ac:dyDescent="0.25">
      <c r="A16" s="459"/>
      <c r="B16" s="35" t="s">
        <v>31</v>
      </c>
      <c r="C16" s="37" t="s">
        <v>613</v>
      </c>
      <c r="D16" s="48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57"/>
      <c r="N16" s="452"/>
      <c r="O16" s="455"/>
    </row>
    <row r="17" spans="1:15" x14ac:dyDescent="0.25">
      <c r="A17" s="459"/>
      <c r="B17" s="35" t="s">
        <v>32</v>
      </c>
      <c r="C17" s="37" t="s">
        <v>613</v>
      </c>
      <c r="D17" s="48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57"/>
      <c r="N17" s="452"/>
      <c r="O17" s="455"/>
    </row>
    <row r="18" spans="1:15" ht="15.75" thickBot="1" x14ac:dyDescent="0.3">
      <c r="A18" s="459"/>
      <c r="B18" s="35" t="s">
        <v>34</v>
      </c>
      <c r="C18" s="35" t="s">
        <v>253</v>
      </c>
      <c r="D18" s="48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57"/>
      <c r="N18" s="452"/>
      <c r="O18" s="455"/>
    </row>
    <row r="19" spans="1:15" x14ac:dyDescent="0.25">
      <c r="A19" s="459"/>
      <c r="B19" s="35" t="s">
        <v>36</v>
      </c>
      <c r="C19" s="73" t="s">
        <v>214</v>
      </c>
      <c r="D19" s="48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57"/>
      <c r="N19" s="452"/>
      <c r="O19" s="455"/>
    </row>
    <row r="20" spans="1:15" x14ac:dyDescent="0.25">
      <c r="A20" s="459"/>
      <c r="B20" s="73" t="s">
        <v>246</v>
      </c>
      <c r="C20" s="73" t="s">
        <v>205</v>
      </c>
      <c r="D20" s="48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57"/>
      <c r="N20" s="452"/>
      <c r="O20" s="455"/>
    </row>
    <row r="21" spans="1:15" x14ac:dyDescent="0.25">
      <c r="A21" s="459"/>
      <c r="B21" s="73" t="s">
        <v>250</v>
      </c>
      <c r="C21" s="73" t="s">
        <v>390</v>
      </c>
      <c r="D21" s="48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57"/>
      <c r="N21" s="452"/>
      <c r="O21" s="455"/>
    </row>
    <row r="22" spans="1:15" ht="15.75" thickBot="1" x14ac:dyDescent="0.3">
      <c r="A22" s="459"/>
      <c r="B22" s="73" t="s">
        <v>251</v>
      </c>
      <c r="C22" s="73" t="s">
        <v>390</v>
      </c>
      <c r="D22" s="48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57"/>
      <c r="N22" s="452"/>
      <c r="O22" s="455"/>
    </row>
    <row r="23" spans="1:15" x14ac:dyDescent="0.25">
      <c r="A23" s="459"/>
      <c r="B23" s="73" t="s">
        <v>252</v>
      </c>
      <c r="C23" s="73" t="s">
        <v>390</v>
      </c>
      <c r="D23" s="48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57"/>
      <c r="N23" s="452"/>
      <c r="O23" s="455"/>
    </row>
    <row r="24" spans="1:15" x14ac:dyDescent="0.25">
      <c r="A24" s="485"/>
      <c r="B24" s="35" t="s">
        <v>38</v>
      </c>
      <c r="C24" s="37" t="s">
        <v>613</v>
      </c>
      <c r="D24" s="48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57"/>
      <c r="N24" s="452"/>
      <c r="O24" s="455"/>
    </row>
    <row r="25" spans="1:15" x14ac:dyDescent="0.25">
      <c r="A25" s="458" t="s">
        <v>41</v>
      </c>
      <c r="B25" s="35" t="s">
        <v>42</v>
      </c>
      <c r="C25" s="35" t="s">
        <v>614</v>
      </c>
      <c r="D25" s="487" t="s">
        <v>43</v>
      </c>
      <c r="E25" s="122"/>
      <c r="F25" s="25" t="s">
        <v>44</v>
      </c>
      <c r="G25" s="39">
        <f ca="1">IF($C25="No Param",32,VLOOKUP($C25,INDIRECT(Config!$B$1),HLOOKUP(D$1,INDIRECT(Config!$E$1),2,FALSE),FALSE)*32)</f>
        <v>0</v>
      </c>
      <c r="H25" s="16" t="str">
        <f ca="1">IF(G25=0,"N/A","0x8000")</f>
        <v>N/A</v>
      </c>
      <c r="I25" s="16" t="s">
        <v>45</v>
      </c>
      <c r="J25" s="16" t="s">
        <v>48</v>
      </c>
      <c r="K25" s="16" t="s">
        <v>387</v>
      </c>
      <c r="L25" s="16"/>
      <c r="M25" s="457" t="s">
        <v>370</v>
      </c>
      <c r="N25" s="452"/>
      <c r="O25" s="455">
        <f ca="1">(G25+G26)</f>
        <v>0</v>
      </c>
    </row>
    <row r="26" spans="1:15" ht="15.75" thickBot="1" x14ac:dyDescent="0.3">
      <c r="A26" s="461"/>
      <c r="B26" s="74" t="s">
        <v>46</v>
      </c>
      <c r="C26" s="74" t="s">
        <v>615</v>
      </c>
      <c r="D26" s="489"/>
      <c r="E26" s="123"/>
      <c r="F26" s="177" t="s">
        <v>44</v>
      </c>
      <c r="G26" s="75">
        <f ca="1">IF($C26="No Param",32,VLOOKUP($C26,INDIRECT(Config!$B$1),HLOOKUP(D$1,INDIRECT(Config!$E$1),2,FALSE),FALSE)*32)</f>
        <v>0</v>
      </c>
      <c r="H26" s="26" t="str">
        <f ca="1">IF(G26=0,"N/A","0x8004")</f>
        <v>N/A</v>
      </c>
      <c r="I26" s="26" t="s">
        <v>47</v>
      </c>
      <c r="J26" s="26" t="s">
        <v>48</v>
      </c>
      <c r="K26" s="26" t="s">
        <v>387</v>
      </c>
      <c r="L26" s="26"/>
      <c r="M26" s="453"/>
      <c r="N26" s="453"/>
      <c r="O26" s="456"/>
    </row>
    <row r="27" spans="1:15" ht="15.75" thickBot="1" x14ac:dyDescent="0.3">
      <c r="A27" s="124"/>
    </row>
    <row r="28" spans="1:15" x14ac:dyDescent="0.25">
      <c r="A28" s="44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51" t="s">
        <v>48</v>
      </c>
      <c r="O28" s="454">
        <f ca="1">SUM(G28:G42)</f>
        <v>0</v>
      </c>
    </row>
    <row r="29" spans="1:15" ht="15" customHeight="1" x14ac:dyDescent="0.25">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25">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25">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25">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25">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25">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25">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25">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25">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25">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25">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25">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25">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75" thickBot="1" x14ac:dyDescent="0.3">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4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51" t="s">
        <v>48</v>
      </c>
      <c r="O3" s="454">
        <f ca="1">SUM(F3:F17)</f>
        <v>576</v>
      </c>
    </row>
    <row r="4" spans="1:15" ht="15.4" customHeight="1" x14ac:dyDescent="0.25">
      <c r="A4" s="44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57" t="s">
        <v>369</v>
      </c>
      <c r="N4" s="452"/>
      <c r="O4" s="455"/>
    </row>
    <row r="5" spans="1:15" ht="15.4" customHeight="1" x14ac:dyDescent="0.25">
      <c r="A5" s="44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57"/>
      <c r="N5" s="452"/>
      <c r="O5" s="455"/>
    </row>
    <row r="6" spans="1:15" ht="15.4" customHeight="1" x14ac:dyDescent="0.25">
      <c r="A6" s="44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57"/>
      <c r="N6" s="452"/>
      <c r="O6" s="455"/>
    </row>
    <row r="7" spans="1:15" ht="15.4" customHeight="1" x14ac:dyDescent="0.25">
      <c r="A7" s="44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52"/>
      <c r="O7" s="455"/>
    </row>
    <row r="8" spans="1:15" ht="15.4" customHeight="1" x14ac:dyDescent="0.25">
      <c r="A8" s="44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52"/>
      <c r="O8" s="455"/>
    </row>
    <row r="9" spans="1:15" ht="15.4" customHeight="1" x14ac:dyDescent="0.25">
      <c r="A9" s="44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57" t="s">
        <v>369</v>
      </c>
      <c r="N9" s="452"/>
      <c r="O9" s="455"/>
    </row>
    <row r="10" spans="1:15" ht="15.4" customHeight="1" x14ac:dyDescent="0.25">
      <c r="A10" s="44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57"/>
      <c r="N10" s="452"/>
      <c r="O10" s="455"/>
    </row>
    <row r="11" spans="1:15" ht="15.4" customHeight="1" x14ac:dyDescent="0.25">
      <c r="A11" s="44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57"/>
      <c r="N11" s="452"/>
      <c r="O11" s="455"/>
    </row>
    <row r="12" spans="1:15" ht="15.4" customHeight="1" x14ac:dyDescent="0.25">
      <c r="A12" s="44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52"/>
      <c r="O12" s="455"/>
    </row>
    <row r="13" spans="1:15" ht="15.4" customHeight="1" x14ac:dyDescent="0.25">
      <c r="A13" s="44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52"/>
      <c r="O13" s="455"/>
    </row>
    <row r="14" spans="1:15" ht="15.4" customHeight="1" x14ac:dyDescent="0.25">
      <c r="A14" s="44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57" t="s">
        <v>369</v>
      </c>
      <c r="N14" s="452"/>
      <c r="O14" s="455"/>
    </row>
    <row r="15" spans="1:15" ht="15.4" customHeight="1" x14ac:dyDescent="0.25">
      <c r="A15" s="44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57"/>
      <c r="N15" s="452"/>
      <c r="O15" s="455"/>
    </row>
    <row r="16" spans="1:15" ht="15.4" customHeight="1" x14ac:dyDescent="0.25">
      <c r="A16" s="44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57"/>
      <c r="N16" s="452"/>
      <c r="O16" s="455"/>
    </row>
    <row r="17" spans="1:15" ht="15.4" customHeight="1" thickBot="1" x14ac:dyDescent="0.3">
      <c r="A17" s="45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53"/>
      <c r="O17" s="45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9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9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9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9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9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9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9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9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9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9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9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9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9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9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9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9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9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9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9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9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9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9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9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9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9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9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9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9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9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9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9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9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9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9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5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5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5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5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5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5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5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5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5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5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5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5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5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5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5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5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5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5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5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5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5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5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5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5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5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5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5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5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5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5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5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5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5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5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5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5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5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5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5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5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5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5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5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5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5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5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5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5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5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5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5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5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5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5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6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9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6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6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9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9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6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5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5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9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6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67" t="s">
        <v>38</v>
      </c>
      <c r="B104" s="4" t="s">
        <v>613</v>
      </c>
      <c r="C104" s="203">
        <v>0</v>
      </c>
      <c r="D104" s="203">
        <v>16</v>
      </c>
      <c r="E104" s="242" t="s">
        <v>262</v>
      </c>
      <c r="F104" s="203" t="s">
        <v>262</v>
      </c>
      <c r="G104" s="49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93"/>
      <c r="B105" s="4" t="s">
        <v>613</v>
      </c>
      <c r="C105" s="203">
        <v>16</v>
      </c>
      <c r="D105" s="203">
        <v>8</v>
      </c>
      <c r="E105" s="242" t="s">
        <v>263</v>
      </c>
      <c r="F105" s="203" t="s">
        <v>263</v>
      </c>
      <c r="G105" s="49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93"/>
      <c r="B106" s="4" t="s">
        <v>613</v>
      </c>
      <c r="C106" s="203">
        <v>24</v>
      </c>
      <c r="D106" s="203">
        <v>4</v>
      </c>
      <c r="E106" s="242" t="s">
        <v>264</v>
      </c>
      <c r="F106" s="203" t="s">
        <v>264</v>
      </c>
      <c r="G106" s="49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66"/>
      <c r="B107" s="4" t="s">
        <v>613</v>
      </c>
      <c r="C107" s="203">
        <v>28</v>
      </c>
      <c r="D107" s="203">
        <v>4</v>
      </c>
      <c r="E107" s="242" t="s">
        <v>265</v>
      </c>
      <c r="F107" s="203" t="s">
        <v>265</v>
      </c>
      <c r="G107" s="49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6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9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6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6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6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6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9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6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6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6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6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9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6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6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6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9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9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9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9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9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9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9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9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9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9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9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9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9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9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9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9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9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9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9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9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9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9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9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9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9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9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9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9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9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9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9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9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9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9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5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5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5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5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5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5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5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5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5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5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5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5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5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5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5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5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5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5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5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5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5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5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5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5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5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5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5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5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5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5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5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5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5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5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5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5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5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5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5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5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5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5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5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5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5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5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5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5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5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5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5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5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5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5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6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9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6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6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9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9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6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5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5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9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6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67" t="s">
        <v>38</v>
      </c>
      <c r="B104" s="4" t="s">
        <v>613</v>
      </c>
      <c r="C104" s="203">
        <v>0</v>
      </c>
      <c r="D104" s="203">
        <v>16</v>
      </c>
      <c r="E104" s="203" t="s">
        <v>262</v>
      </c>
      <c r="F104" s="49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93"/>
      <c r="B105" s="4" t="s">
        <v>613</v>
      </c>
      <c r="C105" s="203">
        <v>16</v>
      </c>
      <c r="D105" s="203">
        <v>8</v>
      </c>
      <c r="E105" s="203" t="s">
        <v>263</v>
      </c>
      <c r="F105" s="49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93"/>
      <c r="B106" s="4" t="s">
        <v>613</v>
      </c>
      <c r="C106" s="203">
        <v>24</v>
      </c>
      <c r="D106" s="203">
        <v>4</v>
      </c>
      <c r="E106" s="203" t="s">
        <v>264</v>
      </c>
      <c r="F106" s="49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66"/>
      <c r="B107" s="4" t="s">
        <v>613</v>
      </c>
      <c r="C107" s="203">
        <v>28</v>
      </c>
      <c r="D107" s="203">
        <v>4</v>
      </c>
      <c r="E107" s="203" t="s">
        <v>265</v>
      </c>
      <c r="F107" s="49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6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9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6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6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6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6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9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6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6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6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6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9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6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6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6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0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95" t="s">
        <v>367</v>
      </c>
      <c r="M3" s="497" t="s">
        <v>14</v>
      </c>
    </row>
    <row r="4" spans="1:13" x14ac:dyDescent="0.25">
      <c r="A4" s="47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73"/>
      <c r="M4" s="498"/>
    </row>
    <row r="5" spans="1:13" x14ac:dyDescent="0.25">
      <c r="A5" s="47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73"/>
      <c r="M5" s="498"/>
    </row>
    <row r="6" spans="1:13" s="15" customFormat="1" x14ac:dyDescent="0.25">
      <c r="A6" s="47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77"/>
      <c r="M6" s="499"/>
    </row>
    <row r="7" spans="1:13" ht="15.75" thickBot="1" x14ac:dyDescent="0.3">
      <c r="A7" s="49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96"/>
      <c r="M7" s="500"/>
    </row>
    <row r="8" spans="1:13" ht="14.65" customHeight="1" x14ac:dyDescent="0.25">
      <c r="A8" s="47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03" t="s">
        <v>368</v>
      </c>
      <c r="M8" s="506" t="s">
        <v>20</v>
      </c>
    </row>
    <row r="9" spans="1:13" x14ac:dyDescent="0.25">
      <c r="A9" s="47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04"/>
      <c r="M9" s="507"/>
    </row>
    <row r="10" spans="1:13" x14ac:dyDescent="0.25">
      <c r="A10" s="47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04"/>
      <c r="M10" s="507"/>
    </row>
    <row r="11" spans="1:13" s="15" customFormat="1" x14ac:dyDescent="0.25">
      <c r="A11" s="47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04"/>
      <c r="M11" s="507"/>
    </row>
    <row r="12" spans="1:13" ht="15.4" customHeight="1" x14ac:dyDescent="0.25">
      <c r="A12" s="47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04"/>
      <c r="M12" s="507"/>
    </row>
    <row r="13" spans="1:13" s="15" customFormat="1" ht="14.65" customHeight="1" thickBot="1" x14ac:dyDescent="0.3">
      <c r="A13" s="50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05"/>
      <c r="M13" s="50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6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0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0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0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0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0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0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0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0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0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0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0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0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0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0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0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0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0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0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0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0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0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0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0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0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0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0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0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0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0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0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1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6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9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9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9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9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9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9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9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9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9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9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9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9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9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9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9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9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9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9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9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9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9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9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9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9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9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9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9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9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9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9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6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11">
        <v>0</v>
      </c>
      <c r="B2" s="57" t="s">
        <v>577</v>
      </c>
      <c r="C2" s="16">
        <v>0</v>
      </c>
      <c r="D2" s="16"/>
      <c r="E2" s="58"/>
    </row>
    <row r="3" spans="1:5" x14ac:dyDescent="0.25">
      <c r="A3" s="511"/>
      <c r="B3" s="16" t="s">
        <v>578</v>
      </c>
      <c r="C3" s="16">
        <v>8</v>
      </c>
      <c r="D3" s="16"/>
      <c r="E3" s="58"/>
    </row>
    <row r="4" spans="1:5" x14ac:dyDescent="0.25">
      <c r="A4" s="511"/>
      <c r="B4" s="99" t="s">
        <v>584</v>
      </c>
      <c r="C4" s="99" t="s">
        <v>585</v>
      </c>
      <c r="D4" s="16"/>
      <c r="E4" s="58"/>
    </row>
    <row r="5" spans="1:5" x14ac:dyDescent="0.25">
      <c r="A5" s="511"/>
      <c r="B5" s="16" t="s">
        <v>586</v>
      </c>
      <c r="C5" s="16" t="s">
        <v>587</v>
      </c>
      <c r="D5" s="16"/>
      <c r="E5" s="58"/>
    </row>
    <row r="6" spans="1:5" x14ac:dyDescent="0.25">
      <c r="A6" s="511"/>
      <c r="B6" s="16" t="s">
        <v>588</v>
      </c>
      <c r="C6" s="16" t="s">
        <v>589</v>
      </c>
      <c r="D6" s="16"/>
      <c r="E6" s="58"/>
    </row>
    <row r="7" spans="1:5" x14ac:dyDescent="0.25">
      <c r="A7" s="511"/>
      <c r="B7" s="16" t="s">
        <v>590</v>
      </c>
      <c r="C7" s="16" t="s">
        <v>591</v>
      </c>
      <c r="D7" s="16"/>
      <c r="E7" s="58"/>
    </row>
    <row r="8" spans="1:5" ht="75" x14ac:dyDescent="0.25">
      <c r="A8" s="511">
        <v>1</v>
      </c>
      <c r="B8" s="98" t="s">
        <v>420</v>
      </c>
      <c r="C8" s="16">
        <v>11</v>
      </c>
      <c r="D8" s="16"/>
      <c r="E8" s="58" t="s">
        <v>595</v>
      </c>
    </row>
    <row r="9" spans="1:5" x14ac:dyDescent="0.25">
      <c r="A9" s="511"/>
      <c r="B9" s="98" t="s">
        <v>581</v>
      </c>
      <c r="C9" s="16">
        <v>0</v>
      </c>
      <c r="D9" s="16"/>
      <c r="E9" s="58" t="s">
        <v>599</v>
      </c>
    </row>
    <row r="10" spans="1:5" x14ac:dyDescent="0.25">
      <c r="A10" s="511"/>
      <c r="B10" s="98" t="s">
        <v>582</v>
      </c>
      <c r="C10" s="16">
        <v>0</v>
      </c>
      <c r="D10" s="16"/>
      <c r="E10" s="58" t="s">
        <v>386</v>
      </c>
    </row>
    <row r="11" spans="1:5" x14ac:dyDescent="0.25">
      <c r="A11" s="511"/>
      <c r="B11" s="98" t="s">
        <v>592</v>
      </c>
      <c r="C11" s="16">
        <v>7</v>
      </c>
      <c r="D11" s="16"/>
      <c r="E11" s="58"/>
    </row>
    <row r="12" spans="1:5" x14ac:dyDescent="0.25">
      <c r="A12" s="511"/>
      <c r="B12" s="98" t="s">
        <v>593</v>
      </c>
      <c r="C12" s="16" t="s">
        <v>594</v>
      </c>
      <c r="D12" s="16"/>
      <c r="E12" s="58"/>
    </row>
    <row r="13" spans="1:5" x14ac:dyDescent="0.25">
      <c r="A13" s="511"/>
      <c r="B13" s="16" t="s">
        <v>390</v>
      </c>
      <c r="C13" s="16"/>
      <c r="D13" s="16"/>
      <c r="E13" s="58"/>
    </row>
    <row r="14" spans="1:5" x14ac:dyDescent="0.25">
      <c r="A14" s="511"/>
      <c r="B14" s="16" t="s">
        <v>205</v>
      </c>
      <c r="C14" s="16"/>
      <c r="D14" s="16"/>
      <c r="E14" s="58"/>
    </row>
    <row r="15" spans="1:5" x14ac:dyDescent="0.25">
      <c r="A15" s="511"/>
      <c r="B15" s="16" t="s">
        <v>579</v>
      </c>
      <c r="C15" s="16" t="s">
        <v>580</v>
      </c>
      <c r="D15" s="16"/>
      <c r="E15" s="58"/>
    </row>
    <row r="16" spans="1:5" x14ac:dyDescent="0.25">
      <c r="A16" s="511"/>
      <c r="B16" s="16" t="s">
        <v>598</v>
      </c>
      <c r="C16" s="16"/>
      <c r="D16" s="16"/>
      <c r="E16" s="58"/>
    </row>
    <row r="17" spans="1:5" x14ac:dyDescent="0.25">
      <c r="A17" s="511">
        <v>2</v>
      </c>
      <c r="B17" s="99" t="s">
        <v>566</v>
      </c>
      <c r="C17" s="99">
        <v>128</v>
      </c>
      <c r="D17" s="16" t="s">
        <v>597</v>
      </c>
      <c r="E17" s="58"/>
    </row>
    <row r="18" spans="1:5" x14ac:dyDescent="0.25">
      <c r="A18" s="511"/>
      <c r="B18" s="99" t="s">
        <v>560</v>
      </c>
      <c r="C18" s="99" t="s">
        <v>563</v>
      </c>
      <c r="D18" s="16"/>
      <c r="E18" s="58"/>
    </row>
    <row r="19" spans="1:5" x14ac:dyDescent="0.25">
      <c r="A19" s="511"/>
      <c r="B19" s="16" t="s">
        <v>561</v>
      </c>
      <c r="C19" s="16" t="s">
        <v>562</v>
      </c>
      <c r="D19" s="16"/>
      <c r="E19" s="58"/>
    </row>
    <row r="20" spans="1:5" x14ac:dyDescent="0.25">
      <c r="A20" s="511"/>
      <c r="B20" s="16" t="s">
        <v>564</v>
      </c>
      <c r="C20" s="16" t="s">
        <v>565</v>
      </c>
      <c r="D20" s="16"/>
      <c r="E20" s="58"/>
    </row>
    <row r="21" spans="1:5" x14ac:dyDescent="0.25">
      <c r="A21" s="511">
        <v>3</v>
      </c>
      <c r="B21" s="99" t="s">
        <v>567</v>
      </c>
      <c r="C21" s="99" t="s">
        <v>568</v>
      </c>
      <c r="D21" s="16"/>
      <c r="E21" s="58"/>
    </row>
    <row r="22" spans="1:5" x14ac:dyDescent="0.25">
      <c r="A22" s="511"/>
      <c r="B22" s="99" t="s">
        <v>569</v>
      </c>
      <c r="C22" s="99" t="s">
        <v>570</v>
      </c>
      <c r="D22" s="16"/>
      <c r="E22" s="58"/>
    </row>
    <row r="23" spans="1:5" x14ac:dyDescent="0.25">
      <c r="A23" s="511"/>
      <c r="B23" s="16" t="s">
        <v>571</v>
      </c>
      <c r="C23" s="16" t="s">
        <v>572</v>
      </c>
      <c r="D23" s="16"/>
      <c r="E23" s="58"/>
    </row>
    <row r="24" spans="1:5" x14ac:dyDescent="0.25">
      <c r="A24" s="511"/>
      <c r="B24" s="16" t="s">
        <v>573</v>
      </c>
      <c r="C24" s="16" t="s">
        <v>574</v>
      </c>
      <c r="D24" s="16"/>
      <c r="E24" s="58"/>
    </row>
    <row r="25" spans="1:5" x14ac:dyDescent="0.25">
      <c r="A25" s="511">
        <v>4</v>
      </c>
      <c r="B25" s="98" t="s">
        <v>575</v>
      </c>
      <c r="C25" s="98" t="s">
        <v>576</v>
      </c>
      <c r="D25" s="16"/>
      <c r="E25" s="58"/>
    </row>
    <row r="26" spans="1:5" x14ac:dyDescent="0.25">
      <c r="A26" s="511"/>
      <c r="B26" s="98" t="s">
        <v>421</v>
      </c>
      <c r="C26" s="16">
        <v>2</v>
      </c>
      <c r="D26" s="16"/>
      <c r="E26" s="58" t="s">
        <v>596</v>
      </c>
    </row>
    <row r="27" spans="1:5" x14ac:dyDescent="0.25">
      <c r="A27" s="51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2021-08-10T09:13:43Z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