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62" documentId="13_ncr:1_{D4F50C9E-9751-4FAE-A4B9-467BA1472CFE}" xr6:coauthVersionLast="46" xr6:coauthVersionMax="47" xr10:uidLastSave="{481C0C97-560A-4800-9785-BB52FC931C45}"/>
  <bookViews>
    <workbookView xWindow="-108" yWindow="-108" windowWidth="23256" windowHeight="12576"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P43" i="30" l="1"/>
  <c r="R80" i="30"/>
  <c r="R77" i="30"/>
  <c r="P50" i="7"/>
  <c r="M7" i="8"/>
  <c r="G38" i="24"/>
  <c r="Q93" i="7"/>
  <c r="Q24" i="7"/>
  <c r="P74" i="30"/>
  <c r="R53" i="30"/>
  <c r="N60" i="8"/>
  <c r="Q46" i="7"/>
  <c r="L3" i="28"/>
  <c r="Q60" i="7"/>
  <c r="O56" i="7"/>
  <c r="G10" i="27"/>
  <c r="P47" i="7"/>
  <c r="P74" i="7"/>
  <c r="O54" i="7"/>
  <c r="L9" i="27"/>
  <c r="L7" i="27"/>
  <c r="O15" i="7"/>
  <c r="L53" i="8"/>
  <c r="P17" i="30"/>
  <c r="L8" i="28"/>
  <c r="P77" i="7"/>
  <c r="G22" i="24"/>
  <c r="L65" i="8"/>
  <c r="M33" i="8"/>
  <c r="O27" i="7"/>
  <c r="P98" i="30"/>
  <c r="Q108" i="7"/>
  <c r="P124" i="7"/>
  <c r="L19" i="28"/>
  <c r="Q54" i="30"/>
  <c r="R93" i="30"/>
  <c r="O102" i="7"/>
  <c r="P27" i="30"/>
  <c r="R97" i="30"/>
  <c r="Q120" i="7"/>
  <c r="Q74" i="30"/>
  <c r="L34" i="28"/>
  <c r="N64" i="8"/>
  <c r="P83" i="30"/>
  <c r="P13" i="7"/>
  <c r="L29" i="28"/>
  <c r="Q121" i="7"/>
  <c r="G7" i="28"/>
  <c r="G12" i="29"/>
  <c r="P13" i="30"/>
  <c r="P60" i="30"/>
  <c r="P59" i="30"/>
  <c r="N38" i="8"/>
  <c r="G7" i="27"/>
  <c r="L23" i="27"/>
  <c r="P81" i="7"/>
  <c r="Q33" i="7"/>
  <c r="P77" i="30"/>
  <c r="L11" i="8"/>
  <c r="L36" i="28"/>
  <c r="L5" i="24"/>
  <c r="Q98" i="30"/>
  <c r="R15" i="30"/>
  <c r="G18" i="28"/>
  <c r="L22" i="8"/>
  <c r="R25" i="30"/>
  <c r="R17" i="30"/>
  <c r="Q82" i="7"/>
  <c r="Q100" i="30"/>
  <c r="L37" i="8"/>
  <c r="P7" i="30"/>
  <c r="L18" i="27"/>
  <c r="K4" i="21"/>
  <c r="K17" i="21"/>
  <c r="Q26" i="7"/>
  <c r="Q102" i="7"/>
  <c r="G35" i="27"/>
  <c r="G3" i="29"/>
  <c r="M50" i="8"/>
  <c r="Q91" i="30"/>
  <c r="R60" i="30"/>
  <c r="P97" i="30"/>
  <c r="G9" i="27"/>
  <c r="P120" i="7"/>
  <c r="G9" i="15"/>
  <c r="G22" i="28"/>
  <c r="L9" i="28"/>
  <c r="P123" i="30"/>
  <c r="L29" i="27"/>
  <c r="L18" i="24"/>
  <c r="Q77" i="7"/>
  <c r="Q55" i="30"/>
  <c r="Q33" i="30"/>
  <c r="L20" i="27"/>
  <c r="L7" i="24"/>
  <c r="G30" i="24"/>
  <c r="P48" i="7"/>
  <c r="Q95" i="30"/>
  <c r="O111" i="7"/>
  <c r="Q53" i="7"/>
  <c r="Q119" i="7"/>
  <c r="L62" i="8"/>
  <c r="Q111" i="7"/>
  <c r="N57" i="8"/>
  <c r="O121" i="7"/>
  <c r="L40" i="24"/>
  <c r="N33" i="8"/>
  <c r="P113" i="30"/>
  <c r="R28" i="30"/>
  <c r="Q24" i="30"/>
  <c r="L39" i="27"/>
  <c r="G42" i="24"/>
  <c r="G21" i="29"/>
  <c r="L17" i="29"/>
  <c r="N42" i="8"/>
  <c r="G26" i="28"/>
  <c r="O120" i="7"/>
  <c r="L41" i="8"/>
  <c r="R118" i="30"/>
  <c r="O118" i="7"/>
  <c r="R38" i="30"/>
  <c r="Q124" i="30"/>
  <c r="G28" i="24"/>
  <c r="R109" i="30"/>
  <c r="P29" i="7"/>
  <c r="Q100" i="7"/>
  <c r="Q74" i="7"/>
  <c r="G6" i="15"/>
  <c r="G40" i="24"/>
  <c r="G31" i="29"/>
  <c r="L31" i="24"/>
  <c r="O78" i="7"/>
  <c r="O44" i="7"/>
  <c r="N13" i="8"/>
  <c r="Q59" i="30"/>
  <c r="L35" i="24"/>
  <c r="L14" i="27"/>
  <c r="N23" i="8"/>
  <c r="G35" i="29"/>
  <c r="L23" i="28"/>
  <c r="R55" i="30"/>
  <c r="Q122" i="7"/>
  <c r="R34" i="30"/>
  <c r="M37" i="8"/>
  <c r="L35" i="28"/>
  <c r="N31" i="8"/>
  <c r="G39" i="24"/>
  <c r="L5" i="28"/>
  <c r="G32" i="29"/>
  <c r="Q40" i="7"/>
  <c r="R91" i="30"/>
  <c r="L32" i="8"/>
  <c r="P92" i="30"/>
  <c r="Q83" i="30"/>
  <c r="G42" i="28"/>
  <c r="G38" i="28"/>
  <c r="P41" i="30"/>
  <c r="G37" i="29"/>
  <c r="O25" i="7"/>
  <c r="P12" i="7"/>
  <c r="L3" i="8"/>
  <c r="O82" i="7"/>
  <c r="O46" i="7"/>
  <c r="O125" i="7"/>
  <c r="Q27" i="30"/>
  <c r="O50" i="7"/>
  <c r="P109" i="30"/>
  <c r="Q36" i="7"/>
  <c r="Q56" i="30"/>
  <c r="R56" i="30"/>
  <c r="R108" i="30"/>
  <c r="Q22" i="7"/>
  <c r="L3" i="27"/>
  <c r="P27" i="7"/>
  <c r="G6" i="28"/>
  <c r="P6" i="30"/>
  <c r="R78" i="30"/>
  <c r="P26" i="7"/>
  <c r="Q4" i="30"/>
  <c r="L17" i="24"/>
  <c r="R33" i="30"/>
  <c r="M62" i="8"/>
  <c r="P43" i="7"/>
  <c r="G23" i="29"/>
  <c r="M32" i="8"/>
  <c r="R61" i="30"/>
  <c r="G39" i="27"/>
  <c r="L4" i="27"/>
  <c r="G35" i="28"/>
  <c r="O117" i="7"/>
  <c r="Q61" i="7"/>
  <c r="N11" i="8"/>
  <c r="Q32" i="30"/>
  <c r="R59" i="30"/>
  <c r="M18" i="8"/>
  <c r="R50" i="30"/>
  <c r="O48" i="7"/>
  <c r="O122" i="7"/>
  <c r="P14" i="30"/>
  <c r="Q124" i="7"/>
  <c r="G10" i="15"/>
  <c r="O99" i="7"/>
  <c r="L4" i="28"/>
  <c r="Q110" i="30"/>
  <c r="N37" i="8"/>
  <c r="G13" i="28"/>
  <c r="Q55" i="7"/>
  <c r="R40" i="30"/>
  <c r="G19" i="28"/>
  <c r="N7" i="8"/>
  <c r="K16" i="21"/>
  <c r="R100" i="30"/>
  <c r="G13" i="15"/>
  <c r="P47" i="30"/>
  <c r="N58" i="8"/>
  <c r="G22" i="29"/>
  <c r="Q6" i="7"/>
  <c r="G3" i="28"/>
  <c r="Q51" i="30"/>
  <c r="O77" i="7"/>
  <c r="Q29" i="30"/>
  <c r="Q123" i="7"/>
  <c r="L24" i="27"/>
  <c r="Q17" i="30"/>
  <c r="L17" i="27"/>
  <c r="P53" i="30"/>
  <c r="P118" i="7"/>
  <c r="G36" i="29"/>
  <c r="P118" i="30"/>
  <c r="K5" i="21"/>
  <c r="R29" i="30"/>
  <c r="R112" i="30"/>
  <c r="P51" i="7"/>
  <c r="Q22" i="30"/>
  <c r="G28" i="29"/>
  <c r="P28" i="30"/>
  <c r="P82" i="7"/>
  <c r="P58" i="7"/>
  <c r="G40" i="28"/>
  <c r="R117" i="30"/>
  <c r="M40" i="8"/>
  <c r="Q83" i="7"/>
  <c r="G29" i="24"/>
  <c r="Q17" i="7"/>
  <c r="M60" i="8"/>
  <c r="R20" i="30"/>
  <c r="P6" i="7"/>
  <c r="P90" i="30"/>
  <c r="P110" i="7"/>
  <c r="Q30" i="7"/>
  <c r="P95" i="7"/>
  <c r="L36" i="29"/>
  <c r="O40" i="7"/>
  <c r="G11" i="27"/>
  <c r="Q23" i="30"/>
  <c r="P32" i="7"/>
  <c r="Q58" i="7"/>
  <c r="M57" i="8"/>
  <c r="Q48" i="30"/>
  <c r="P56" i="30"/>
  <c r="L34" i="27"/>
  <c r="P96" i="7"/>
  <c r="P44" i="7"/>
  <c r="P99" i="7"/>
  <c r="P125" i="7"/>
  <c r="R82" i="30"/>
  <c r="Q48" i="7"/>
  <c r="L15" i="24"/>
  <c r="G38" i="29"/>
  <c r="R122" i="30"/>
  <c r="N34" i="8"/>
  <c r="Q102" i="30"/>
  <c r="G29" i="28"/>
  <c r="R32" i="30"/>
  <c r="L58" i="8"/>
  <c r="L16" i="29"/>
  <c r="M65" i="8"/>
  <c r="G13" i="29"/>
  <c r="L40" i="28"/>
  <c r="G28" i="28"/>
  <c r="G21" i="24"/>
  <c r="G20" i="28"/>
  <c r="P30" i="7"/>
  <c r="G23" i="27"/>
  <c r="Q92" i="30"/>
  <c r="P20" i="7"/>
  <c r="M35" i="8"/>
  <c r="G40" i="27"/>
  <c r="O124" i="7"/>
  <c r="G41" i="29"/>
  <c r="O116" i="7"/>
  <c r="O103" i="7"/>
  <c r="P75" i="7"/>
  <c r="N2" i="8"/>
  <c r="Q90" i="7"/>
  <c r="Q23" i="7"/>
  <c r="M64" i="8"/>
  <c r="G12" i="28"/>
  <c r="G32" i="24"/>
  <c r="Q125" i="7"/>
  <c r="Q44" i="7"/>
  <c r="P120" i="30"/>
  <c r="G28" i="27"/>
  <c r="G11" i="28"/>
  <c r="M6" i="8"/>
  <c r="R24" i="30"/>
  <c r="G41" i="24"/>
  <c r="Q117" i="7"/>
  <c r="Q118" i="7"/>
  <c r="Q28" i="30"/>
  <c r="L15" i="27"/>
  <c r="P117" i="30"/>
  <c r="Q27" i="7"/>
  <c r="R6" i="30"/>
  <c r="R12" i="30"/>
  <c r="M22" i="8"/>
  <c r="R83" i="30"/>
  <c r="O100" i="7"/>
  <c r="Q98" i="7"/>
  <c r="L40" i="27"/>
  <c r="Q32" i="7"/>
  <c r="Q30" i="30"/>
  <c r="Q53" i="30"/>
  <c r="L36" i="24"/>
  <c r="P49" i="30"/>
  <c r="L40" i="8"/>
  <c r="P60" i="7"/>
  <c r="G29" i="27"/>
  <c r="Q123" i="30"/>
  <c r="L31" i="8"/>
  <c r="P94" i="30"/>
  <c r="N12" i="8"/>
  <c r="Q40" i="30"/>
  <c r="P121" i="30"/>
  <c r="F17" i="21"/>
  <c r="P78" i="7"/>
  <c r="O51" i="7"/>
  <c r="Q49" i="7"/>
  <c r="Q44" i="30"/>
  <c r="L63" i="8"/>
  <c r="Q61" i="30"/>
  <c r="P54" i="30"/>
  <c r="N59" i="8"/>
  <c r="F4" i="21"/>
  <c r="Q51" i="7"/>
  <c r="Q75" i="7"/>
  <c r="L41" i="24"/>
  <c r="L57" i="8"/>
  <c r="L16" i="27"/>
  <c r="Q15" i="30"/>
  <c r="P37" i="7"/>
  <c r="L16" i="28"/>
  <c r="P80" i="30"/>
  <c r="F9" i="21"/>
  <c r="O59" i="7"/>
  <c r="L31" i="27"/>
  <c r="P24" i="30"/>
  <c r="G3" i="15"/>
  <c r="P88" i="7"/>
  <c r="O6" i="7"/>
  <c r="L13" i="28"/>
  <c r="Q88" i="7"/>
  <c r="Q43" i="7"/>
  <c r="M13" i="8"/>
  <c r="P26" i="30"/>
  <c r="L36" i="8"/>
  <c r="O94" i="7"/>
  <c r="P115" i="30"/>
  <c r="G4" i="24"/>
  <c r="P12" i="30"/>
  <c r="O74" i="7"/>
  <c r="L35" i="8"/>
  <c r="R101" i="30"/>
  <c r="O43" i="7"/>
  <c r="O101" i="7"/>
  <c r="O95" i="7"/>
  <c r="G20" i="27"/>
  <c r="P96" i="30"/>
  <c r="Q50" i="7"/>
  <c r="L30" i="24"/>
  <c r="R116" i="30"/>
  <c r="P53" i="7"/>
  <c r="Q125" i="30"/>
  <c r="P17" i="7"/>
  <c r="Q81" i="30"/>
  <c r="P15" i="7"/>
  <c r="Q121" i="30"/>
  <c r="P34" i="7"/>
  <c r="P116" i="7"/>
  <c r="M53" i="8"/>
  <c r="G42" i="27"/>
  <c r="M4" i="8"/>
  <c r="Q108" i="30"/>
  <c r="P111" i="7"/>
  <c r="P23" i="7"/>
  <c r="L10" i="27"/>
  <c r="G41" i="28"/>
  <c r="L42" i="27"/>
  <c r="O108" i="7"/>
  <c r="P46" i="30"/>
  <c r="G7" i="15"/>
  <c r="L6" i="8"/>
  <c r="G37" i="28"/>
  <c r="P75" i="30"/>
  <c r="P11" i="30"/>
  <c r="M41" i="8"/>
  <c r="Q49" i="30"/>
  <c r="R49" i="30"/>
  <c r="L37" i="28"/>
  <c r="G34" i="28"/>
  <c r="R75" i="30"/>
  <c r="L21" i="28"/>
  <c r="M63" i="8"/>
  <c r="R102" i="30"/>
  <c r="L3" i="29"/>
  <c r="Q118" i="30"/>
  <c r="O114" i="7"/>
  <c r="Q114" i="7"/>
  <c r="O47" i="7"/>
  <c r="Q25" i="7"/>
  <c r="L15" i="29"/>
  <c r="L2" i="8"/>
  <c r="R36" i="30"/>
  <c r="P61" i="30"/>
  <c r="L42" i="28"/>
  <c r="L11" i="28"/>
  <c r="G30" i="27"/>
  <c r="R103" i="30"/>
  <c r="O60" i="7"/>
  <c r="G33" i="24"/>
  <c r="P93" i="30"/>
  <c r="O29" i="7"/>
  <c r="P59" i="7"/>
  <c r="L21" i="29"/>
  <c r="G26" i="29"/>
  <c r="L8" i="27"/>
  <c r="P100" i="7"/>
  <c r="R13" i="30"/>
  <c r="G41" i="27"/>
  <c r="Q95" i="7"/>
  <c r="G5" i="29"/>
  <c r="N40" i="8"/>
  <c r="N9" i="8"/>
  <c r="O61" i="7"/>
  <c r="Q14" i="30"/>
  <c r="M23" i="8"/>
  <c r="L23" i="24"/>
  <c r="O21" i="7"/>
  <c r="P108" i="7"/>
  <c r="L22" i="29"/>
  <c r="G6" i="29"/>
  <c r="P40" i="7"/>
  <c r="Q56" i="7"/>
  <c r="Q36" i="30"/>
  <c r="G37" i="24"/>
  <c r="P56" i="7"/>
  <c r="G7" i="24"/>
  <c r="L50" i="8"/>
  <c r="K14" i="21"/>
  <c r="F14" i="21"/>
  <c r="K10" i="21"/>
  <c r="R115" i="30"/>
  <c r="G8" i="28"/>
  <c r="G36" i="24"/>
  <c r="O113" i="7"/>
  <c r="Q117" i="30"/>
  <c r="L13" i="8"/>
  <c r="P82" i="30"/>
  <c r="L15" i="28"/>
  <c r="Q93" i="30"/>
  <c r="P88" i="30"/>
  <c r="G8" i="27"/>
  <c r="L20" i="24"/>
  <c r="L19" i="27"/>
  <c r="L41" i="28"/>
  <c r="G35" i="24"/>
  <c r="L4" i="24"/>
  <c r="L8" i="8"/>
  <c r="P123" i="7"/>
  <c r="L22" i="24"/>
  <c r="O92" i="7"/>
  <c r="R95" i="30"/>
  <c r="P114" i="7"/>
  <c r="M42" i="8"/>
  <c r="G31" i="24"/>
  <c r="R119" i="30"/>
  <c r="L20" i="28"/>
  <c r="Q26" i="30"/>
  <c r="G11" i="15"/>
  <c r="G31" i="28"/>
  <c r="P30" i="30"/>
  <c r="Q34" i="7"/>
  <c r="G36" i="28"/>
  <c r="O97" i="7"/>
  <c r="G36" i="27"/>
  <c r="N63" i="8"/>
  <c r="Q96" i="7"/>
  <c r="G5" i="24"/>
  <c r="L32" i="29"/>
  <c r="R47" i="30"/>
  <c r="L12" i="28"/>
  <c r="Q115" i="30"/>
  <c r="Q59" i="7"/>
  <c r="P111" i="30"/>
  <c r="R26" i="30"/>
  <c r="L24" i="24"/>
  <c r="Q13" i="30"/>
  <c r="G32" i="27"/>
  <c r="G19" i="27"/>
  <c r="Q113" i="30"/>
  <c r="G9" i="24"/>
  <c r="P101" i="30"/>
  <c r="L16" i="24"/>
  <c r="F11" i="21"/>
  <c r="F12" i="21"/>
  <c r="P102" i="7"/>
  <c r="R113" i="30"/>
  <c r="G19" i="29"/>
  <c r="P22" i="30"/>
  <c r="P21" i="7"/>
  <c r="G8" i="29"/>
  <c r="P36" i="7"/>
  <c r="P113" i="7"/>
  <c r="Q21" i="7"/>
  <c r="G22" i="27"/>
  <c r="Q43" i="30"/>
  <c r="L42" i="24"/>
  <c r="P38" i="30"/>
  <c r="Q38" i="7"/>
  <c r="G8" i="15"/>
  <c r="R94" i="30"/>
  <c r="G4" i="28"/>
  <c r="M12" i="8"/>
  <c r="O20" i="7"/>
  <c r="P109" i="7"/>
  <c r="F13" i="21"/>
  <c r="O81" i="7"/>
  <c r="O93" i="7"/>
  <c r="N8" i="8"/>
  <c r="R111" i="30"/>
  <c r="M58" i="8"/>
  <c r="G11" i="29"/>
  <c r="M3" i="8"/>
  <c r="G4" i="15"/>
  <c r="P125" i="30"/>
  <c r="P29" i="30"/>
  <c r="P103" i="7"/>
  <c r="Q7" i="7"/>
  <c r="R98" i="30"/>
  <c r="P98" i="7"/>
  <c r="R14" i="30"/>
  <c r="N18" i="8"/>
  <c r="Q99" i="7"/>
  <c r="O36" i="7"/>
  <c r="N41" i="8"/>
  <c r="P33" i="7"/>
  <c r="M36" i="8"/>
  <c r="Q94" i="7"/>
  <c r="P38" i="7"/>
  <c r="R41" i="30"/>
  <c r="Q80" i="30"/>
  <c r="G30" i="28"/>
  <c r="G39" i="29"/>
  <c r="Q103" i="30"/>
  <c r="O58" i="7"/>
  <c r="P7" i="7"/>
  <c r="F15" i="21"/>
  <c r="R74" i="30"/>
  <c r="L14" i="28"/>
  <c r="O110" i="7"/>
  <c r="Q41" i="7"/>
  <c r="Q14" i="7"/>
  <c r="O91" i="7"/>
  <c r="L19" i="24"/>
  <c r="P94" i="7"/>
  <c r="Q38" i="30"/>
  <c r="O119" i="7"/>
  <c r="L6" i="24"/>
  <c r="O24" i="7"/>
  <c r="L30" i="28"/>
  <c r="Q91" i="7"/>
  <c r="N35" i="8"/>
  <c r="P78" i="30"/>
  <c r="Q46" i="30"/>
  <c r="Q101" i="30"/>
  <c r="N22" i="8"/>
  <c r="G42" i="29"/>
  <c r="L59" i="8"/>
  <c r="R81" i="30"/>
  <c r="K15" i="21"/>
  <c r="O34" i="7"/>
  <c r="O83" i="7"/>
  <c r="Q75" i="30"/>
  <c r="O49" i="7"/>
  <c r="N36" i="8"/>
  <c r="Q122" i="30"/>
  <c r="F16" i="21"/>
  <c r="P121" i="7"/>
  <c r="L13" i="24"/>
  <c r="N6" i="8"/>
  <c r="O38" i="7"/>
  <c r="O4" i="7"/>
  <c r="P32" i="30"/>
  <c r="Q20" i="30"/>
  <c r="L35" i="29"/>
  <c r="Q96" i="30"/>
  <c r="R54" i="30"/>
  <c r="G26" i="24"/>
  <c r="Q78" i="30"/>
  <c r="R121" i="30"/>
  <c r="G19" i="24"/>
  <c r="P55" i="30"/>
  <c r="R37" i="30"/>
  <c r="Q99" i="30"/>
  <c r="G21" i="28"/>
  <c r="P52" i="30"/>
  <c r="Q77" i="30"/>
  <c r="L32" i="27"/>
  <c r="G29" i="29"/>
  <c r="Q97" i="30"/>
  <c r="L9" i="8"/>
  <c r="M38" i="8"/>
  <c r="P4" i="30"/>
  <c r="Q21" i="30"/>
  <c r="P114" i="30"/>
  <c r="P93" i="7"/>
  <c r="Q115" i="7"/>
  <c r="R46" i="30"/>
  <c r="L10" i="28"/>
  <c r="G18" i="24"/>
  <c r="G10" i="24"/>
  <c r="G5" i="28"/>
  <c r="Q12" i="7"/>
  <c r="L37" i="27"/>
  <c r="Q29" i="7"/>
  <c r="P99" i="30"/>
  <c r="G10" i="29"/>
  <c r="M34" i="8"/>
  <c r="P24" i="7"/>
  <c r="M8" i="8"/>
  <c r="P54" i="7"/>
  <c r="Q120" i="30"/>
  <c r="Q90" i="30"/>
  <c r="P81" i="30"/>
  <c r="G21" i="27"/>
  <c r="L13" i="27"/>
  <c r="N62" i="8"/>
  <c r="G38" i="27"/>
  <c r="N3" i="8"/>
  <c r="N65" i="8"/>
  <c r="Q80" i="7"/>
  <c r="L10" i="24"/>
  <c r="P22" i="7"/>
  <c r="L29" i="24"/>
  <c r="L18" i="8"/>
  <c r="L8" i="24"/>
  <c r="F5" i="21"/>
  <c r="Q52" i="7"/>
  <c r="L3" i="24"/>
  <c r="L24" i="28"/>
  <c r="L37" i="29"/>
  <c r="F6" i="21"/>
  <c r="L38" i="8"/>
  <c r="L5" i="27"/>
  <c r="Q15" i="7"/>
  <c r="G6" i="27"/>
  <c r="Q116" i="7"/>
  <c r="P28" i="7"/>
  <c r="R43" i="30"/>
  <c r="Q7" i="30"/>
  <c r="P116" i="30"/>
  <c r="Q50" i="30"/>
  <c r="O13" i="7"/>
  <c r="G33" i="29"/>
  <c r="G5" i="27"/>
  <c r="G3" i="24"/>
  <c r="L6" i="27"/>
  <c r="L21" i="24"/>
  <c r="L12" i="24"/>
  <c r="L36" i="27"/>
  <c r="P11" i="7"/>
  <c r="L14" i="24"/>
  <c r="L13" i="29"/>
  <c r="Q12" i="30"/>
  <c r="Q47" i="30"/>
  <c r="N39" i="8"/>
  <c r="L39" i="24"/>
  <c r="G18" i="27"/>
  <c r="M31" i="8"/>
  <c r="P15" i="30"/>
  <c r="P95" i="30"/>
  <c r="Q116" i="30"/>
  <c r="R58" i="30"/>
  <c r="L31" i="29"/>
  <c r="P100" i="30"/>
  <c r="O23" i="7"/>
  <c r="L6" i="28"/>
  <c r="Q28" i="7"/>
  <c r="P48" i="30"/>
  <c r="L34" i="24"/>
  <c r="M9" i="8"/>
  <c r="P58" i="30"/>
  <c r="P55" i="7"/>
  <c r="Q25" i="30"/>
  <c r="M59" i="8"/>
  <c r="P25" i="30"/>
  <c r="P112" i="7"/>
  <c r="O55" i="7"/>
  <c r="L21" i="27"/>
  <c r="O26" i="7"/>
  <c r="Q111" i="30"/>
  <c r="O33" i="7"/>
  <c r="O96" i="7"/>
  <c r="G11" i="24"/>
  <c r="N53" i="8"/>
  <c r="G39" i="28"/>
  <c r="M11" i="8"/>
  <c r="P110" i="30"/>
  <c r="P117" i="7"/>
  <c r="R125" i="30"/>
  <c r="G33" i="27"/>
  <c r="K7" i="21"/>
  <c r="L12" i="27"/>
  <c r="G25" i="29"/>
  <c r="L5" i="29"/>
  <c r="Q11" i="7"/>
  <c r="Q109" i="30"/>
  <c r="L41" i="27"/>
  <c r="P122" i="30"/>
  <c r="P25" i="7"/>
  <c r="R11" i="30"/>
  <c r="L30" i="27"/>
  <c r="L32" i="28"/>
  <c r="O123" i="7"/>
  <c r="P44" i="30"/>
  <c r="P37" i="30"/>
  <c r="L34" i="8"/>
  <c r="G25" i="24"/>
  <c r="N4" i="8"/>
  <c r="L39" i="29"/>
  <c r="L43" i="8"/>
  <c r="Q37" i="7"/>
  <c r="P46" i="7"/>
  <c r="O115" i="7"/>
  <c r="L9" i="24"/>
  <c r="P61" i="7"/>
  <c r="R22" i="30"/>
  <c r="Q114" i="30"/>
  <c r="R90" i="30"/>
  <c r="O88" i="7"/>
  <c r="L7" i="28"/>
  <c r="O17" i="7"/>
  <c r="P102" i="30"/>
  <c r="O32" i="7"/>
  <c r="G20" i="29"/>
  <c r="L12" i="8"/>
  <c r="O37" i="7"/>
  <c r="L39" i="28"/>
  <c r="G12" i="15"/>
  <c r="L32" i="24"/>
  <c r="P112" i="30"/>
  <c r="O7" i="7"/>
  <c r="Q4" i="7"/>
  <c r="G4" i="29"/>
  <c r="P97" i="7"/>
  <c r="L42" i="8"/>
  <c r="O28" i="7"/>
  <c r="K6" i="21"/>
  <c r="Q11" i="30"/>
  <c r="P80" i="7"/>
  <c r="G8" i="24"/>
  <c r="F10" i="21"/>
  <c r="L19" i="8"/>
  <c r="N50" i="8"/>
  <c r="G37" i="27"/>
  <c r="P34" i="30"/>
  <c r="G40" i="29"/>
  <c r="K9" i="21"/>
  <c r="O30" i="7"/>
  <c r="G23" i="28"/>
  <c r="R4" i="30"/>
  <c r="N61" i="8"/>
  <c r="O98" i="7"/>
  <c r="P4" i="7"/>
  <c r="P83" i="7"/>
  <c r="P52" i="7"/>
  <c r="L17" i="28"/>
  <c r="Q113" i="7"/>
  <c r="G7" i="29"/>
  <c r="L6" i="29"/>
  <c r="R88" i="30"/>
  <c r="P122" i="7"/>
  <c r="G18" i="29"/>
  <c r="L18" i="29"/>
  <c r="F3" i="21"/>
  <c r="L60" i="8"/>
  <c r="P23" i="30"/>
  <c r="P91" i="7"/>
  <c r="O109" i="7"/>
  <c r="G23" i="24"/>
  <c r="R124" i="30"/>
  <c r="K11" i="21"/>
  <c r="L37" i="24"/>
  <c r="R92" i="30"/>
  <c r="Q112" i="30"/>
  <c r="R96" i="30"/>
  <c r="G13" i="24"/>
  <c r="P21" i="30"/>
  <c r="L39" i="8"/>
  <c r="Q112" i="7"/>
  <c r="Q52" i="30"/>
  <c r="O14" i="7"/>
  <c r="G26" i="27"/>
  <c r="G12" i="24"/>
  <c r="L7" i="8"/>
  <c r="L22" i="27"/>
  <c r="L11" i="27"/>
  <c r="P115" i="7"/>
  <c r="R123" i="30"/>
  <c r="M39" i="8"/>
  <c r="Q78" i="7"/>
  <c r="L24" i="29"/>
  <c r="L19" i="29"/>
  <c r="O112" i="7"/>
  <c r="P91" i="30"/>
  <c r="F8" i="21"/>
  <c r="R44" i="30"/>
  <c r="L33" i="8"/>
  <c r="G31" i="27"/>
  <c r="P49" i="7"/>
  <c r="O22" i="7"/>
  <c r="Q92" i="7"/>
  <c r="G33" i="28"/>
  <c r="R30" i="30"/>
  <c r="Q37" i="30"/>
  <c r="P36" i="30"/>
  <c r="G12" i="27"/>
  <c r="O41" i="7"/>
  <c r="Q119" i="30"/>
  <c r="R51" i="30"/>
  <c r="O75" i="7"/>
  <c r="R52" i="30"/>
  <c r="L31" i="28"/>
  <c r="L11" i="24"/>
  <c r="Q47" i="7"/>
  <c r="G25" i="28"/>
  <c r="L61" i="8"/>
  <c r="G25" i="27"/>
  <c r="Q60" i="30"/>
  <c r="L12" i="29"/>
  <c r="P103" i="30"/>
  <c r="P108" i="30"/>
  <c r="O80" i="7"/>
  <c r="L42" i="29"/>
  <c r="R99" i="30"/>
  <c r="R21" i="30"/>
  <c r="L40" i="29"/>
  <c r="N32" i="8"/>
  <c r="G3" i="27"/>
  <c r="Q88" i="30"/>
  <c r="N43" i="8"/>
  <c r="P101" i="7"/>
  <c r="O53" i="7"/>
  <c r="Q58" i="30"/>
  <c r="G34" i="29"/>
  <c r="L41" i="29"/>
  <c r="Q110" i="7"/>
  <c r="L18" i="28"/>
  <c r="P40" i="30"/>
  <c r="N19" i="8"/>
  <c r="R23" i="30"/>
  <c r="G9" i="28"/>
  <c r="Q94" i="30"/>
  <c r="Q109" i="7"/>
  <c r="G32" i="28"/>
  <c r="P119" i="7"/>
  <c r="G6" i="24"/>
  <c r="G13" i="27"/>
  <c r="P14" i="7"/>
  <c r="P119" i="30"/>
  <c r="O52" i="7"/>
  <c r="Q82" i="30"/>
  <c r="Q13" i="7"/>
  <c r="O11" i="7"/>
  <c r="Q20" i="7"/>
  <c r="P50" i="30"/>
  <c r="M19" i="8"/>
  <c r="K12" i="21"/>
  <c r="G34" i="27"/>
  <c r="L10" i="29"/>
  <c r="Q97" i="7"/>
  <c r="G34" i="24"/>
  <c r="Q81" i="7"/>
  <c r="R120" i="30"/>
  <c r="O12" i="7"/>
  <c r="G5" i="15"/>
  <c r="P51" i="30"/>
  <c r="P20" i="30"/>
  <c r="Q54" i="7"/>
  <c r="P124" i="30"/>
  <c r="G30" i="29"/>
  <c r="M61" i="8"/>
  <c r="Q6" i="30"/>
  <c r="R110" i="30"/>
  <c r="L23" i="8"/>
  <c r="Q101" i="7"/>
  <c r="L14" i="29"/>
  <c r="M43" i="8"/>
  <c r="G10" i="28"/>
  <c r="L22" i="28"/>
  <c r="R114" i="30"/>
  <c r="L23" i="29"/>
  <c r="L8" i="29"/>
  <c r="O90" i="7"/>
  <c r="P41" i="7"/>
  <c r="P33" i="30"/>
  <c r="F7" i="21"/>
  <c r="L4" i="8"/>
  <c r="R7" i="30"/>
  <c r="L64" i="8"/>
  <c r="P92" i="7"/>
  <c r="R48" i="30"/>
  <c r="G9" i="29"/>
  <c r="P90" i="7"/>
  <c r="M2" i="8"/>
  <c r="Q103" i="7"/>
  <c r="Q41" i="30"/>
  <c r="R27" i="30"/>
  <c r="Q34" i="30"/>
  <c r="G4" i="27"/>
  <c r="L35" i="27"/>
  <c r="G20" i="24"/>
  <c r="L34" i="29"/>
  <c r="L11" i="29"/>
  <c r="L20" i="29"/>
  <c r="L4" i="29"/>
  <c r="L9" i="29"/>
  <c r="H20" i="24" l="1"/>
  <c r="I4" i="27"/>
  <c r="H4" i="27"/>
  <c r="H9" i="29"/>
  <c r="I9" i="29"/>
  <c r="I10" i="28"/>
  <c r="H10" i="28"/>
  <c r="H5" i="15"/>
  <c r="I5" i="15"/>
  <c r="I13" i="27"/>
  <c r="H13" i="27"/>
  <c r="H6" i="24"/>
  <c r="I6" i="24"/>
  <c r="I9" i="28"/>
  <c r="H9" i="28"/>
  <c r="O3" i="27"/>
  <c r="H25" i="27"/>
  <c r="O25" i="27"/>
  <c r="O25" i="28"/>
  <c r="H25" i="28"/>
  <c r="I12" i="27"/>
  <c r="H12" i="27"/>
  <c r="H12" i="24"/>
  <c r="I12" i="24"/>
  <c r="H26" i="27"/>
  <c r="I13" i="24"/>
  <c r="H13" i="24"/>
  <c r="H23" i="24"/>
  <c r="O3" i="21"/>
  <c r="H18" i="29"/>
  <c r="K18" i="29"/>
  <c r="O14" i="29"/>
  <c r="H7" i="29"/>
  <c r="I7" i="29"/>
  <c r="H23" i="28"/>
  <c r="O8" i="24"/>
  <c r="I4" i="29"/>
  <c r="H4" i="29"/>
  <c r="I12" i="15"/>
  <c r="H12" i="15"/>
  <c r="H20" i="29"/>
  <c r="H25" i="24"/>
  <c r="O25" i="24"/>
  <c r="O25" i="29"/>
  <c r="H25" i="29"/>
  <c r="H11" i="24"/>
  <c r="I11" i="24"/>
  <c r="H18" i="27"/>
  <c r="K18" i="27"/>
  <c r="O14" i="27"/>
  <c r="O3" i="24"/>
  <c r="H5" i="27"/>
  <c r="I5" i="27"/>
  <c r="I6" i="27"/>
  <c r="H6" i="27"/>
  <c r="H21" i="27"/>
  <c r="H10" i="29"/>
  <c r="I10" i="29"/>
  <c r="H5" i="28"/>
  <c r="I5" i="28"/>
  <c r="I10" i="24"/>
  <c r="H10" i="24"/>
  <c r="K18" i="24"/>
  <c r="H18" i="24"/>
  <c r="O14" i="24"/>
  <c r="H21" i="28"/>
  <c r="H19" i="24"/>
  <c r="H26" i="24"/>
  <c r="I4" i="15"/>
  <c r="H4" i="15"/>
  <c r="I11" i="29"/>
  <c r="H11" i="29"/>
  <c r="H4" i="28"/>
  <c r="I4" i="28"/>
  <c r="H22" i="27"/>
  <c r="O8" i="29"/>
  <c r="H19" i="29"/>
  <c r="H9" i="24"/>
  <c r="I9" i="24"/>
  <c r="H19" i="27"/>
  <c r="I5" i="24"/>
  <c r="H5" i="24"/>
  <c r="H11" i="15"/>
  <c r="I11" i="15"/>
  <c r="O8" i="27"/>
  <c r="O8" i="28"/>
  <c r="H7" i="24"/>
  <c r="I7" i="24"/>
  <c r="I6" i="29"/>
  <c r="H6" i="29"/>
  <c r="H5" i="29"/>
  <c r="I5" i="29"/>
  <c r="H26" i="29"/>
  <c r="H7" i="15"/>
  <c r="I7" i="15"/>
  <c r="H20" i="27"/>
  <c r="I4" i="24"/>
  <c r="H4" i="24"/>
  <c r="H11" i="28"/>
  <c r="I11" i="28"/>
  <c r="O28" i="27"/>
  <c r="H12" i="28"/>
  <c r="I12" i="28"/>
  <c r="H23" i="27"/>
  <c r="H20" i="28"/>
  <c r="H21" i="24"/>
  <c r="O28" i="28"/>
  <c r="I13" i="29"/>
  <c r="H13" i="29"/>
  <c r="H11" i="27"/>
  <c r="I11" i="27"/>
  <c r="O28" i="29"/>
  <c r="O3" i="28"/>
  <c r="H22" i="29"/>
  <c r="I13" i="15"/>
  <c r="H13" i="15"/>
  <c r="H19" i="28"/>
  <c r="H13" i="28"/>
  <c r="I13" i="28"/>
  <c r="H10" i="15"/>
  <c r="I10" i="15"/>
  <c r="H23" i="29"/>
  <c r="I6" i="28"/>
  <c r="H6" i="28"/>
  <c r="I6" i="15"/>
  <c r="H6" i="15"/>
  <c r="O28" i="24"/>
  <c r="H26" i="28"/>
  <c r="H21" i="29"/>
  <c r="H22" i="28"/>
  <c r="H9" i="15"/>
  <c r="I9" i="15"/>
  <c r="I9" i="27"/>
  <c r="H9" i="27"/>
  <c r="O3" i="29"/>
  <c r="O14" i="28"/>
  <c r="K18" i="28"/>
  <c r="H18" i="28"/>
  <c r="H7" i="27"/>
  <c r="I7" i="27"/>
  <c r="I12" i="29"/>
  <c r="H12" i="29"/>
  <c r="I7" i="28"/>
  <c r="H7" i="28"/>
  <c r="H22" i="24"/>
  <c r="I10" i="27"/>
  <c r="H10" i="27"/>
  <c r="L7" i="29"/>
  <c r="L30" i="29"/>
  <c r="L2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<sst xmlns="http://schemas.openxmlformats.org/spreadsheetml/2006/main" count="13126" uniqueCount="2479">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</sst>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45">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844" dataDxfId="842" headerRowBorderDxfId="843">
  <autoFilter ref="C4:AL296" xr:uid="{5AC71680-DE96-4D5C-A1F5-D9F97567B45C}"/>
  <tableColumns count="36">
    <tableColumn id="1" xr3:uid="{9EDAF894-8331-4743-94F4-7A2C61AEC0A1}" name="Fuse Registers" dataDxfId="841"/>
    <tableColumn id="36" xr3:uid="{93DDF459-EEB2-44B5-8ACB-0F9B1835DA3A}" name="This fuse DW in CRC-16 or SEC_CRC-16?" dataDxfId="840"/>
    <tableColumn id="2" xr3:uid="{56080C49-2132-4BBC-BD70-66605F446E4C}" name="Fuse name " dataDxfId="839"/>
    <tableColumn id="30" xr3:uid="{BCE7ED6A-C51D-4638-9C64-0F0837DAC72E}" name="Usage (HW, FW,ROM,  RB)" dataDxfId="838"/>
    <tableColumn id="3" xr3:uid="{82A3AB6F-2E1A-4461-9A3C-6FFC945FECF1}" name="Parameter" dataDxfId="837"/>
    <tableColumn id="28" xr3:uid="{C108EEE1-7EC3-4EC5-921A-A7282B0850D8}" name="Deprecator (Deprecated_prj, New_prj)" dataDxfId="836"/>
    <tableColumn id="4" xr3:uid="{BB2BCB78-F408-4B6B-921B-9C4173134BF7}" name="Attributes (show when attribute is TRUE)_x000a_     This column includes Block On Dbg (“BOD”), JTag RD (“JtagRD”), JTag WR (JtagWr”), IOSF-SB RD (“SBRd”), IOSF-SB WR (“SBWr”), Read For Error (“R4Err”), Lockout Valid ID Tag (“LockTag&quot;)" dataDxfId="835"/>
    <tableColumn id="21" xr3:uid="{D7EDDA1C-9A33-4016-9C63-467315747559}" name="Default" dataDxfId="834"/>
    <tableColumn id="20" xr3:uid="{38861B6B-B95F-422E-A032-993645580F06}" name="Category" dataDxfId="833"/>
    <tableColumn id="5" xr3:uid="{3F162C8D-1B65-4512-AE9E-472563802795}" name="Group" dataDxfId="832"/>
    <tableColumn id="6" xr3:uid="{DA79B23D-5FE0-43F6-829B-8D575A2A0C4E}" name="Bit Width" dataDxfId="831"/>
    <tableColumn id="31" xr3:uid="{49A0585B-46EB-481C-9A2F-CF10416CBBEC}" name="GSK Addr_x000a_Base: 0x0F00B0000" dataDxfId="830"/>
    <tableColumn id="7" xr3:uid="{511BA9F9-3C6B-4C63-866D-52DFBC8525D9}" name="Receiver Addr_x000a_({Addr per byte}.{bit start num})" dataDxfId="829"/>
    <tableColumn id="18" xr3:uid="{87197C3F-A42F-4DDA-864A-968D83B48D5E}" name="Descriptions " dataDxfId="828"/>
    <tableColumn id="11" xr3:uid="{2C3BC7C9-07FC-405D-8BC0-ED6E89154F90}" name="ADP-S_x000a_(Kaizen Sheet)" dataDxfId="827"/>
    <tableColumn id="8" xr3:uid="{27226D23-4345-4FE7-A41C-5F515779B1C4}" name="MTL-M CSME _x000a_(Kaizen Sheet)" dataDxfId="826"/>
    <tableColumn id="10" xr3:uid="{BF367567-B609-4EB6-BD3D-80CCCDD3DB11}" name="MTL-M ESE _x000a_(Kaizen Sheet)" dataDxfId="825"/>
    <tableColumn id="14" xr3:uid="{EDC8F3D1-15DA-47B8-B419-42C2ECC31D0B}" name="MTP-PCH-S CSME" dataDxfId="824"/>
    <tableColumn id="15" xr3:uid="{51424B1A-17A0-415B-A62E-161C9907ADD7}" name="MTP-PCH-S ESE" dataDxfId="823"/>
    <tableColumn id="17" xr3:uid="{D0DEA104-7BF8-4527-AC3F-3B36CA6A520B}" name="MTL-SOC-S CSE (ZBB-ed)" dataDxfId="822"/>
    <tableColumn id="16" xr3:uid="{3C0A934E-AC5E-4047-B641-7E684018856A}" name="MTL-SOC-S ESE (ZBB-ed)" dataDxfId="821"/>
    <tableColumn id="22" xr3:uid="{06D8154B-4A39-45E2-9FE6-D860FF964ED3}" name="MTL-SOC-S ESE++" dataDxfId="820"/>
    <tableColumn id="25" xr3:uid="{E605F94B-9624-4919-BDD6-32E7668D22F8}" name="Elasti CSC" dataDxfId="819"/>
    <tableColumn id="24" xr3:uid="{D7D9443C-8A8B-4604-A120-9101A4A030AD}" name="Elasti GSC " dataDxfId="818"/>
    <tableColumn id="27" xr3:uid="{F9FE8313-3D8E-4C48-99FE-57623D313E49}" name="LNL GSC" dataDxfId="817"/>
    <tableColumn id="23" xr3:uid="{BDFC0B63-7EBE-4EA2-8777-5862008338BA}" name="LNL-SOC-M CSME (1)" dataDxfId="816"/>
    <tableColumn id="33" xr3:uid="{7F07533F-5AA9-4020-BB9B-3804CF331BE9}" name="LNL-SOC-M CSME" dataDxfId="815">
      <calculatedColumnFormula>Table133[[#This Row],[Default]]</calculatedColumnFormula>
    </tableColumn>
    <tableColumn id="26" xr3:uid="{538DF79E-54BC-4DC1-9F8F-CBB8389447F5}" name="LNL-SOC-M ESE (1)" dataDxfId="814"/>
    <tableColumn id="34" xr3:uid="{3ABE2E14-D353-45B1-9D97-3E4163B5B03E}" name="LNL-SOC-M ESE" dataDxfId="813"/>
    <tableColumn id="32" xr3:uid="{A961D978-3FFA-4EDA-AFDE-DE05963A05BB}" name="LNL-SOC-M OSSE (1)" dataDxfId="812"/>
    <tableColumn id="35" xr3:uid="{C1E0444E-90B0-4B7A-A14D-7997D2304567}" name="LNL-SOC-M OSSE" dataDxfId="811"/>
    <tableColumn id="9" xr3:uid="{025D42BA-8D40-4BF5-A107-32DA8E79D40E}" name="Note" dataDxfId="810"/>
    <tableColumn id="29" xr3:uid="{B6BF83CA-0F92-4400-B742-BA67624DFD90}" name="SFIP Feedback WW08'21 (for MTL-S/Elasti/LNL) Hadas/Eli/Ilan/Simcha/Yanai/Yonatan" dataDxfId="809"/>
    <tableColumn id="12" xr3:uid="{B4A9B220-D9C2-414A-A890-9AF9449678C0}" name="MB Comment (8/31)" dataDxfId="808"/>
    <tableColumn id="13" xr3:uid="{5BD9F532-FB37-48F7-8624-F84F895D40F2}" name="ELI Comment (8/31)" dataDxfId="807"/>
    <tableColumn id="19" xr3:uid="{8A21F9C7-D960-4B70-90D2-F1220CE4D69C}" name="yanai (9/1)" dataDxfId="80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6"/>
  <sheetViews>
    <sheetView topLeftCell="A101" zoomScaleNormal="100" workbookViewId="0">
      <selection activeCell="A106" sqref="A106:D10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2147</v>
      </c>
    </row>
    <row r="86" spans="1:4" ht="43.2" x14ac:dyDescent="0.3">
      <c r="A86" s="7">
        <v>82</v>
      </c>
      <c r="B86" s="293">
        <v>44397</v>
      </c>
      <c r="C86" s="7" t="s">
        <v>2054</v>
      </c>
      <c r="D86" s="129" t="s">
        <v>2149</v>
      </c>
    </row>
    <row r="87" spans="1:4" ht="288" x14ac:dyDescent="0.3">
      <c r="A87" s="7">
        <v>83</v>
      </c>
      <c r="B87" s="293">
        <v>44406</v>
      </c>
      <c r="C87" s="7" t="s">
        <v>1432</v>
      </c>
      <c r="D87" s="129" t="s">
        <v>2349</v>
      </c>
    </row>
    <row r="88" spans="1:4" ht="129.6" x14ac:dyDescent="0.3">
      <c r="A88" s="7">
        <v>84</v>
      </c>
      <c r="B88" s="293">
        <v>44408</v>
      </c>
      <c r="C88" s="7" t="s">
        <v>1432</v>
      </c>
      <c r="D88" s="129" t="s">
        <v>2360</v>
      </c>
    </row>
    <row r="89" spans="1:4" ht="28.8" x14ac:dyDescent="0.3">
      <c r="A89" s="7">
        <v>85</v>
      </c>
      <c r="B89" s="293">
        <v>44411</v>
      </c>
      <c r="C89" s="7" t="s">
        <v>606</v>
      </c>
      <c r="D89" s="138" t="s">
        <v>2361</v>
      </c>
    </row>
    <row r="90" spans="1:4" ht="72" x14ac:dyDescent="0.3">
      <c r="A90" s="7">
        <v>86</v>
      </c>
      <c r="B90" s="293">
        <v>44416</v>
      </c>
      <c r="C90" s="7" t="s">
        <v>2054</v>
      </c>
      <c r="D90" s="129" t="s">
        <v>2363</v>
      </c>
    </row>
    <row r="91" spans="1:4" ht="57.6" x14ac:dyDescent="0.3">
      <c r="A91" s="7">
        <v>87</v>
      </c>
      <c r="B91" s="293">
        <v>44418</v>
      </c>
      <c r="C91" s="7" t="s">
        <v>2054</v>
      </c>
      <c r="D91" s="129" t="s">
        <v>2365</v>
      </c>
    </row>
    <row r="92" spans="1:4" ht="43.2" x14ac:dyDescent="0.3">
      <c r="A92" s="7">
        <v>88</v>
      </c>
      <c r="B92" s="293">
        <v>44418</v>
      </c>
      <c r="C92" s="7" t="s">
        <v>2054</v>
      </c>
      <c r="D92" s="129" t="s">
        <v>2366</v>
      </c>
    </row>
    <row r="93" spans="1:4" ht="187.2" x14ac:dyDescent="0.3">
      <c r="A93" s="7">
        <v>89</v>
      </c>
      <c r="B93" s="293">
        <v>44420</v>
      </c>
      <c r="C93" s="7" t="s">
        <v>2054</v>
      </c>
      <c r="D93" s="129" t="s">
        <v>2372</v>
      </c>
    </row>
    <row r="94" spans="1:4" ht="43.2" x14ac:dyDescent="0.3">
      <c r="A94" s="7">
        <v>90</v>
      </c>
      <c r="B94" s="293">
        <v>44428</v>
      </c>
      <c r="C94" s="7" t="s">
        <v>2054</v>
      </c>
      <c r="D94" s="129" t="s">
        <v>2375</v>
      </c>
    </row>
    <row r="95" spans="1:4" ht="100.8" x14ac:dyDescent="0.3">
      <c r="A95" s="7">
        <v>91</v>
      </c>
      <c r="B95" s="293">
        <v>44432</v>
      </c>
      <c r="C95" s="7" t="s">
        <v>2054</v>
      </c>
      <c r="D95" s="129" t="s">
        <v>2400</v>
      </c>
    </row>
    <row r="96" spans="1:4" ht="43.2" x14ac:dyDescent="0.3">
      <c r="A96" s="295">
        <v>92</v>
      </c>
      <c r="B96" s="453">
        <v>44447</v>
      </c>
      <c r="C96" s="295" t="s">
        <v>606</v>
      </c>
      <c r="D96" s="255" t="s">
        <v>2428</v>
      </c>
    </row>
    <row r="97" spans="1:4" ht="158.4" x14ac:dyDescent="0.3">
      <c r="A97" s="295">
        <v>93</v>
      </c>
      <c r="B97" s="453">
        <v>44447</v>
      </c>
      <c r="C97" s="295" t="s">
        <v>606</v>
      </c>
      <c r="D97" s="454" t="s">
        <v>2432</v>
      </c>
    </row>
    <row r="98" spans="1:4" ht="43.2" x14ac:dyDescent="0.3">
      <c r="A98" s="7">
        <v>94</v>
      </c>
      <c r="B98" s="293">
        <v>44448</v>
      </c>
      <c r="C98" s="7" t="s">
        <v>2054</v>
      </c>
      <c r="D98" s="129" t="s">
        <v>2433</v>
      </c>
    </row>
    <row r="99" spans="1:4" ht="28.8" x14ac:dyDescent="0.3">
      <c r="A99" s="7">
        <v>95</v>
      </c>
      <c r="B99" s="293">
        <v>44449</v>
      </c>
      <c r="C99" s="7" t="s">
        <v>2054</v>
      </c>
      <c r="D99" s="129" t="s">
        <v>2434</v>
      </c>
    </row>
    <row r="100" spans="1:4" ht="259.2" x14ac:dyDescent="0.3">
      <c r="A100" s="7">
        <v>96</v>
      </c>
      <c r="B100" s="293">
        <v>44451</v>
      </c>
      <c r="C100" s="7" t="s">
        <v>2054</v>
      </c>
      <c r="D100" s="129" t="s">
        <v>2458</v>
      </c>
    </row>
    <row r="101" spans="1:4" ht="28.8" x14ac:dyDescent="0.3">
      <c r="A101" s="7">
        <v>97</v>
      </c>
      <c r="B101" s="293">
        <v>44453</v>
      </c>
      <c r="C101" s="7" t="s">
        <v>2054</v>
      </c>
      <c r="D101" s="129" t="s">
        <v>2459</v>
      </c>
    </row>
    <row r="102" spans="1:4" ht="28.8" x14ac:dyDescent="0.3">
      <c r="A102" s="7">
        <v>98</v>
      </c>
      <c r="B102" s="293">
        <v>44453</v>
      </c>
      <c r="C102" s="7" t="s">
        <v>2054</v>
      </c>
      <c r="D102" s="129" t="s">
        <v>2465</v>
      </c>
    </row>
    <row r="103" spans="1:4" ht="28.8" x14ac:dyDescent="0.3">
      <c r="A103" s="7">
        <v>99</v>
      </c>
      <c r="B103" s="293">
        <v>44453</v>
      </c>
      <c r="C103" s="7" t="s">
        <v>2463</v>
      </c>
      <c r="D103" s="129" t="s">
        <v>2464</v>
      </c>
    </row>
    <row r="104" spans="1:4" ht="28.8" x14ac:dyDescent="0.3">
      <c r="A104" s="7">
        <v>100</v>
      </c>
      <c r="B104" s="293">
        <v>44454</v>
      </c>
      <c r="C104" s="7" t="s">
        <v>2054</v>
      </c>
      <c r="D104" s="129" t="s">
        <v>2466</v>
      </c>
    </row>
    <row r="105" spans="1:4" ht="86.4" x14ac:dyDescent="0.3">
      <c r="A105" s="7">
        <v>101</v>
      </c>
      <c r="B105" s="293">
        <v>44454</v>
      </c>
      <c r="C105" s="7" t="s">
        <v>2054</v>
      </c>
      <c r="D105" s="129" t="s">
        <v>2471</v>
      </c>
    </row>
    <row r="106" spans="1:4" ht="100.8" x14ac:dyDescent="0.3">
      <c r="A106" s="7">
        <v>102</v>
      </c>
      <c r="B106" s="293">
        <v>44458</v>
      </c>
      <c r="C106" s="7" t="s">
        <v>2054</v>
      </c>
      <c r="D106" s="129" t="s">
        <v>2478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0" t="s">
        <v>1823</v>
      </c>
      <c r="D18" s="462" t="s">
        <v>1856</v>
      </c>
      <c r="E18" s="352" t="s">
        <v>1828</v>
      </c>
      <c r="W18" s="356"/>
    </row>
    <row r="19" spans="3:27" s="259" customFormat="1" ht="15" customHeight="1" thickBot="1" x14ac:dyDescent="0.35">
      <c r="C19" s="461"/>
      <c r="D19" s="463"/>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121" activePane="bottomLeft" state="frozen"/>
      <selection activeCell="R1" sqref="R1"/>
      <selection pane="bottomLeft" activeCell="A135" sqref="A135"/>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5" width="7.33203125" style="15" hidden="1" customWidth="1"/>
    <col min="16"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2" customHeight="1" x14ac:dyDescent="0.3">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2" customHeight="1" x14ac:dyDescent="0.3">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3">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customHeight="1" x14ac:dyDescent="0.3">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2" customHeight="1" x14ac:dyDescent="0.3">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2" customHeight="1" x14ac:dyDescent="0.3">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3">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3">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3">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customHeight="1" x14ac:dyDescent="0.3">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2" customHeight="1" x14ac:dyDescent="0.3">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2" customHeight="1" x14ac:dyDescent="0.3">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2" customHeight="1" x14ac:dyDescent="0.3">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2" customHeight="1" x14ac:dyDescent="0.3">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2" customHeight="1" x14ac:dyDescent="0.3">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2" customHeight="1" x14ac:dyDescent="0.3">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2" customHeight="1" x14ac:dyDescent="0.3">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2" customHeight="1" x14ac:dyDescent="0.3">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2" customHeight="1" x14ac:dyDescent="0.3">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2" customHeight="1" x14ac:dyDescent="0.3">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2" customHeight="1" x14ac:dyDescent="0.3">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2" customHeight="1" x14ac:dyDescent="0.3">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3">
      <c r="A107" s="388" t="s">
        <v>2062</v>
      </c>
    </row>
    <row r="108" spans="1:33" ht="13.2" customHeight="1" x14ac:dyDescent="0.3">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6" x14ac:dyDescent="0.3">
      <c r="A114" s="253" t="s">
        <v>1745</v>
      </c>
    </row>
    <row r="115" spans="1:33" ht="15.6" x14ac:dyDescent="0.3">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28.8" x14ac:dyDescent="0.3">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28.8" x14ac:dyDescent="0.3">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3">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x14ac:dyDescent="0.3">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3">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3">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3">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2461</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3">
      <c r="A135" s="239" t="s">
        <v>2468</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2469</v>
      </c>
    </row>
    <row r="136" spans="1:33" ht="13.5" customHeight="1" x14ac:dyDescent="0.3">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3">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3">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3">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3">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3">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3">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3">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3">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3">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3">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3">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3">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3">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3">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3">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2" customHeight="1" thickBot="1" x14ac:dyDescent="0.35">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15.6" thickBot="1" x14ac:dyDescent="0.4">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15.6" thickBot="1" x14ac:dyDescent="0.4">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15.6" thickBot="1" x14ac:dyDescent="0.4">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15.6" thickBot="1" x14ac:dyDescent="0.4">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15.6" thickBot="1" x14ac:dyDescent="0.4">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15.6" thickBot="1" x14ac:dyDescent="0.4">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15.6" thickBot="1" x14ac:dyDescent="0.4">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15.6" thickBot="1" x14ac:dyDescent="0.4">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805" priority="16" operator="equal">
      <formula>0</formula>
    </cfRule>
  </conditionalFormatting>
  <conditionalFormatting sqref="A61">
    <cfRule type="cellIs" dxfId="804" priority="15" operator="equal">
      <formula>0</formula>
    </cfRule>
  </conditionalFormatting>
  <conditionalFormatting sqref="A62">
    <cfRule type="cellIs" dxfId="803" priority="14" operator="equal">
      <formula>0</formula>
    </cfRule>
  </conditionalFormatting>
  <conditionalFormatting sqref="A97:A99 A76:A81">
    <cfRule type="cellIs" priority="12" operator="equal">
      <formula>0</formula>
    </cfRule>
  </conditionalFormatting>
  <conditionalFormatting sqref="A63">
    <cfRule type="cellIs" dxfId="802" priority="8" operator="equal">
      <formula>0</formula>
    </cfRule>
  </conditionalFormatting>
  <conditionalFormatting sqref="A64:A66">
    <cfRule type="cellIs" dxfId="801" priority="4" operator="equal">
      <formula>0</formula>
    </cfRule>
  </conditionalFormatting>
  <conditionalFormatting sqref="A82:A95">
    <cfRule type="cellIs" dxfId="800" priority="3" operator="equal">
      <formula>0</formula>
    </cfRule>
  </conditionalFormatting>
  <conditionalFormatting sqref="A67:A70">
    <cfRule type="cellIs" dxfId="799"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tabSelected="1" topLeftCell="B2" zoomScale="85" zoomScaleNormal="85" workbookViewId="0">
      <pane ySplit="2052" topLeftCell="A120" activePane="bottomLeft"/>
      <selection activeCell="E2" sqref="E1:AH1048576"/>
      <selection pane="bottomLeft" activeCell="E125" sqref="E125"/>
    </sheetView>
  </sheetViews>
  <sheetFormatPr defaultColWidth="8.88671875" defaultRowHeight="30.75" customHeight="1" x14ac:dyDescent="0.3"/>
  <cols>
    <col min="1" max="1" width="3.44140625" style="446" bestFit="1" customWidth="1"/>
    <col min="2" max="2" width="3.88671875" style="358" customWidth="1"/>
    <col min="3" max="3" width="13.33203125" style="358" customWidth="1"/>
    <col min="4" max="4" width="6.5546875" style="358" customWidth="1"/>
    <col min="5" max="5" width="34.5546875" style="358" customWidth="1"/>
    <col min="6" max="6" width="4.6640625" style="358" customWidth="1"/>
    <col min="7" max="7" width="15" style="358" customWidth="1"/>
    <col min="8" max="8" width="7.33203125" style="358" customWidth="1"/>
    <col min="9" max="9" width="12.6640625" style="358" customWidth="1"/>
    <col min="10" max="11" width="6.33203125" style="358" customWidth="1"/>
    <col min="12" max="13" width="6.5546875" style="358" customWidth="1"/>
    <col min="14" max="14" width="6.33203125" style="358" customWidth="1"/>
    <col min="15" max="15" width="8.10937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28" width="6.6640625" style="358" customWidth="1"/>
    <col min="29" max="29" width="6.6640625" style="437" customWidth="1"/>
    <col min="30" max="30" width="6.6640625" style="358" customWidth="1"/>
    <col min="31" max="31" width="7.44140625" style="358" customWidth="1"/>
    <col min="32" max="33" width="6.6640625" style="358" customWidth="1"/>
    <col min="34" max="34" width="29.44140625" style="358" customWidth="1"/>
    <col min="35" max="35" width="4.44140625" style="358" bestFit="1" customWidth="1"/>
    <col min="36" max="36" width="33.44140625" style="358" bestFit="1" customWidth="1"/>
    <col min="37" max="37" width="32.88671875" style="358" bestFit="1" customWidth="1"/>
    <col min="38" max="38" width="72.109375" style="358" bestFit="1" customWidth="1"/>
    <col min="39" max="16384" width="8.88671875" style="358"/>
  </cols>
  <sheetData>
    <row r="1" spans="1:38" ht="30.75" customHeight="1" x14ac:dyDescent="0.3">
      <c r="C1" s="413" t="s">
        <v>1168</v>
      </c>
      <c r="D1" s="413"/>
      <c r="K1" s="415" t="s">
        <v>2146</v>
      </c>
      <c r="M1" s="443"/>
      <c r="AC1" s="443"/>
      <c r="AE1" s="411"/>
      <c r="AG1" s="411"/>
    </row>
    <row r="2" spans="1:38" ht="30.75" customHeight="1" x14ac:dyDescent="0.3">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3">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3">
      <c r="A4" s="447" t="s">
        <v>1380</v>
      </c>
      <c r="B4" s="397" t="s">
        <v>1731</v>
      </c>
      <c r="C4" s="395" t="s">
        <v>1413</v>
      </c>
      <c r="D4" s="395" t="s">
        <v>2472</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customHeight="1" x14ac:dyDescent="0.3">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3">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3">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3">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3">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3">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3">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3">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3">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3">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3">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3">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3">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3">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3">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3">
      <c r="A20" s="448">
        <v>16</v>
      </c>
      <c r="B20" s="390" t="s">
        <v>1696</v>
      </c>
      <c r="C20" s="390" t="s">
        <v>63</v>
      </c>
      <c r="D20" s="390" t="s">
        <v>2473</v>
      </c>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customHeight="1" x14ac:dyDescent="0.3">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customHeight="1" x14ac:dyDescent="0.3">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customHeight="1" x14ac:dyDescent="0.3">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customHeight="1" x14ac:dyDescent="0.3">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customHeight="1" x14ac:dyDescent="0.3">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customHeight="1" x14ac:dyDescent="0.3">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customHeight="1" x14ac:dyDescent="0.3">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customHeight="1" x14ac:dyDescent="0.3">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customHeight="1" x14ac:dyDescent="0.3">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customHeight="1" x14ac:dyDescent="0.3">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customHeight="1" x14ac:dyDescent="0.3">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customHeight="1" x14ac:dyDescent="0.3">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3">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customHeight="1" x14ac:dyDescent="0.3">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customHeight="1" x14ac:dyDescent="0.3">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customHeight="1" x14ac:dyDescent="0.3">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customHeight="1" x14ac:dyDescent="0.3">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customHeight="1" x14ac:dyDescent="0.3">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customHeight="1" x14ac:dyDescent="0.3">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customHeight="1" x14ac:dyDescent="0.3">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3">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3">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3">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3">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3">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customHeight="1" x14ac:dyDescent="0.3">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customHeight="1" x14ac:dyDescent="0.3">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customHeight="1" x14ac:dyDescent="0.3">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customHeight="1" x14ac:dyDescent="0.3">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3">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3">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3">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customHeight="1" x14ac:dyDescent="0.3">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customHeight="1" x14ac:dyDescent="0.3">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customHeight="1" x14ac:dyDescent="0.3">
      <c r="A55" s="448">
        <v>51</v>
      </c>
      <c r="B55" s="390" t="s">
        <v>1699</v>
      </c>
      <c r="C55" s="390" t="s">
        <v>141</v>
      </c>
      <c r="D55" s="390" t="s">
        <v>2473</v>
      </c>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customHeight="1" x14ac:dyDescent="0.3">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customHeight="1" x14ac:dyDescent="0.3">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customHeight="1" x14ac:dyDescent="0.3">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customHeight="1" x14ac:dyDescent="0.3">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customHeight="1" x14ac:dyDescent="0.3">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customHeight="1" x14ac:dyDescent="0.3">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3">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3">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3">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customHeight="1" x14ac:dyDescent="0.3">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customHeight="1" x14ac:dyDescent="0.3">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customHeight="1" x14ac:dyDescent="0.3">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customHeight="1" x14ac:dyDescent="0.3">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customHeight="1" x14ac:dyDescent="0.3">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customHeight="1" x14ac:dyDescent="0.3">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customHeight="1" x14ac:dyDescent="0.3">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customHeight="1" x14ac:dyDescent="0.3">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customHeight="1" x14ac:dyDescent="0.3">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customHeight="1" x14ac:dyDescent="0.3">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customHeight="1" x14ac:dyDescent="0.3">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customHeight="1" x14ac:dyDescent="0.3">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customHeight="1" x14ac:dyDescent="0.3">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customHeight="1" x14ac:dyDescent="0.3">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customHeight="1" x14ac:dyDescent="0.3">
      <c r="A79" s="448">
        <v>75</v>
      </c>
      <c r="B79" s="390"/>
      <c r="C79" s="390"/>
      <c r="D79" s="390"/>
      <c r="E79" s="390" t="s">
        <v>189</v>
      </c>
      <c r="F79" s="392" t="s">
        <v>87</v>
      </c>
      <c r="G79" s="390" t="s">
        <v>613</v>
      </c>
      <c r="H79" s="390" t="s">
        <v>2096</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customHeight="1" x14ac:dyDescent="0.3">
      <c r="A80" s="448">
        <v>76</v>
      </c>
      <c r="B80" s="390" t="s">
        <v>1698</v>
      </c>
      <c r="C80" s="390" t="s">
        <v>191</v>
      </c>
      <c r="D80" s="390" t="s">
        <v>2473</v>
      </c>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customHeight="1" x14ac:dyDescent="0.3">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customHeight="1" x14ac:dyDescent="0.3">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customHeight="1" x14ac:dyDescent="0.3">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customHeight="1" x14ac:dyDescent="0.3">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customHeight="1" x14ac:dyDescent="0.3">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customHeight="1" x14ac:dyDescent="0.3">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customHeight="1" x14ac:dyDescent="0.3">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customHeight="1" x14ac:dyDescent="0.3">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customHeight="1" x14ac:dyDescent="0.3">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customHeight="1" x14ac:dyDescent="0.3">
      <c r="A90" s="448">
        <v>86</v>
      </c>
      <c r="B90" s="390" t="s">
        <v>1700</v>
      </c>
      <c r="C90" s="390" t="s">
        <v>32</v>
      </c>
      <c r="D90" s="390" t="s">
        <v>2473</v>
      </c>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customHeight="1" x14ac:dyDescent="0.3">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customHeight="1" x14ac:dyDescent="0.3">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customHeight="1" x14ac:dyDescent="0.3">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customHeight="1" x14ac:dyDescent="0.3">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customHeight="1" x14ac:dyDescent="0.3">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customHeight="1" x14ac:dyDescent="0.3">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customHeight="1" x14ac:dyDescent="0.3">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customHeight="1" x14ac:dyDescent="0.3">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 customHeight="1" x14ac:dyDescent="0.3">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customHeight="1" x14ac:dyDescent="0.3">
      <c r="A100" s="448">
        <v>96</v>
      </c>
      <c r="B100" s="390"/>
      <c r="C100" s="390"/>
      <c r="D100" s="390"/>
      <c r="E100" s="390" t="s">
        <v>225</v>
      </c>
      <c r="F100" s="392" t="s">
        <v>87</v>
      </c>
      <c r="G100" s="390" t="s">
        <v>2460</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1184</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customHeight="1" x14ac:dyDescent="0.3">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customHeight="1" x14ac:dyDescent="0.3">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customHeight="1" x14ac:dyDescent="0.3">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customHeight="1" x14ac:dyDescent="0.3">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customHeight="1" x14ac:dyDescent="0.3">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customHeight="1" x14ac:dyDescent="0.3">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customHeight="1" x14ac:dyDescent="0.3">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customHeight="1" x14ac:dyDescent="0.3">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customHeight="1" x14ac:dyDescent="0.3">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customHeight="1" x14ac:dyDescent="0.3">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customHeight="1" x14ac:dyDescent="0.3">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customHeight="1" x14ac:dyDescent="0.3">
      <c r="A112" s="448">
        <v>108</v>
      </c>
      <c r="B112" s="390" t="s">
        <v>1701</v>
      </c>
      <c r="C112" s="390" t="s">
        <v>34</v>
      </c>
      <c r="D112" s="390" t="s">
        <v>2473</v>
      </c>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customHeight="1" x14ac:dyDescent="0.3">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customHeight="1" x14ac:dyDescent="0.3">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customHeight="1" x14ac:dyDescent="0.3">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customHeight="1" x14ac:dyDescent="0.3">
      <c r="A116" s="448">
        <v>112</v>
      </c>
      <c r="B116" s="390" t="s">
        <v>1702</v>
      </c>
      <c r="C116" s="390" t="s">
        <v>36</v>
      </c>
      <c r="D116" s="390"/>
      <c r="E116" s="390" t="s">
        <v>258</v>
      </c>
      <c r="F116" s="392" t="s">
        <v>66</v>
      </c>
      <c r="G116" s="390" t="s">
        <v>214</v>
      </c>
      <c r="H116" s="390" t="s">
        <v>1756</v>
      </c>
      <c r="I116" s="390" t="s">
        <v>2143</v>
      </c>
      <c r="J116" s="444" t="s">
        <v>1871</v>
      </c>
      <c r="K116" s="390"/>
      <c r="L116" s="390">
        <v>1</v>
      </c>
      <c r="M116" s="390">
        <v>8</v>
      </c>
      <c r="N116" s="390" t="s">
        <v>1959</v>
      </c>
      <c r="O116" s="390" t="s">
        <v>2280</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customHeight="1" x14ac:dyDescent="0.3">
      <c r="A117" s="448">
        <v>113</v>
      </c>
      <c r="B117" s="390"/>
      <c r="C117" s="390"/>
      <c r="D117" s="390"/>
      <c r="E117" s="390" t="s">
        <v>259</v>
      </c>
      <c r="F117" s="392" t="s">
        <v>66</v>
      </c>
      <c r="G117" s="390" t="s">
        <v>214</v>
      </c>
      <c r="H117" s="390" t="s">
        <v>1756</v>
      </c>
      <c r="I117" s="390" t="s">
        <v>2143</v>
      </c>
      <c r="J117" s="444" t="s">
        <v>1871</v>
      </c>
      <c r="K117" s="390"/>
      <c r="L117" s="390">
        <v>1</v>
      </c>
      <c r="M117" s="390">
        <v>8</v>
      </c>
      <c r="N117" s="390" t="s">
        <v>1960</v>
      </c>
      <c r="O117" s="390" t="s">
        <v>2281</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customHeight="1" x14ac:dyDescent="0.3">
      <c r="A118" s="448">
        <v>114</v>
      </c>
      <c r="B118" s="390"/>
      <c r="C118" s="390"/>
      <c r="D118" s="390"/>
      <c r="E118" s="390" t="s">
        <v>260</v>
      </c>
      <c r="F118" s="392" t="s">
        <v>66</v>
      </c>
      <c r="G118" s="390" t="s">
        <v>214</v>
      </c>
      <c r="H118" s="390" t="s">
        <v>1756</v>
      </c>
      <c r="I118" s="390" t="s">
        <v>2143</v>
      </c>
      <c r="J118" s="444" t="s">
        <v>1871</v>
      </c>
      <c r="K118" s="390"/>
      <c r="L118" s="390">
        <v>1</v>
      </c>
      <c r="M118" s="390">
        <v>8</v>
      </c>
      <c r="N118" s="390" t="s">
        <v>1961</v>
      </c>
      <c r="O118" s="390" t="s">
        <v>2282</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customHeight="1" x14ac:dyDescent="0.3">
      <c r="A119" s="448">
        <v>115</v>
      </c>
      <c r="B119" s="390"/>
      <c r="C119" s="390"/>
      <c r="D119" s="390"/>
      <c r="E119" s="390" t="s">
        <v>261</v>
      </c>
      <c r="F119" s="392" t="s">
        <v>66</v>
      </c>
      <c r="G119" s="390" t="s">
        <v>214</v>
      </c>
      <c r="H119" s="390" t="s">
        <v>1756</v>
      </c>
      <c r="I119" s="390" t="s">
        <v>2143</v>
      </c>
      <c r="J119" s="444" t="s">
        <v>1871</v>
      </c>
      <c r="K119" s="390"/>
      <c r="L119" s="390">
        <v>1</v>
      </c>
      <c r="M119" s="390">
        <v>8</v>
      </c>
      <c r="N119" s="390" t="s">
        <v>1962</v>
      </c>
      <c r="O119" s="390" t="s">
        <v>2283</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customHeight="1" x14ac:dyDescent="0.3">
      <c r="A120" s="448">
        <v>116</v>
      </c>
      <c r="B120" s="390" t="s">
        <v>1703</v>
      </c>
      <c r="C120" s="390" t="s">
        <v>246</v>
      </c>
      <c r="D120" s="390"/>
      <c r="E120" s="390" t="s">
        <v>247</v>
      </c>
      <c r="F120" s="392" t="s">
        <v>66</v>
      </c>
      <c r="G120" s="390" t="s">
        <v>390</v>
      </c>
      <c r="H120" s="390" t="s">
        <v>1756</v>
      </c>
      <c r="I120" s="390" t="s">
        <v>2143</v>
      </c>
      <c r="J120" s="444" t="s">
        <v>2368</v>
      </c>
      <c r="K120" s="390" t="s">
        <v>2064</v>
      </c>
      <c r="L120" s="390">
        <v>1</v>
      </c>
      <c r="M120" s="390">
        <v>16</v>
      </c>
      <c r="N120" s="390" t="s">
        <v>1963</v>
      </c>
      <c r="O120" s="390" t="s">
        <v>2284</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2285</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2286</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customHeight="1" x14ac:dyDescent="0.3">
      <c r="A123" s="448">
        <v>119</v>
      </c>
      <c r="B123" s="457" t="s">
        <v>2441</v>
      </c>
      <c r="C123" s="432" t="s">
        <v>2442</v>
      </c>
      <c r="D123" s="432" t="s">
        <v>2475</v>
      </c>
      <c r="E123" s="432" t="s">
        <v>2436</v>
      </c>
      <c r="F123" s="455" t="s">
        <v>87</v>
      </c>
      <c r="G123" s="432" t="s">
        <v>2467</v>
      </c>
      <c r="H123" s="432" t="s">
        <v>2094</v>
      </c>
      <c r="I123" s="432" t="s">
        <v>1256</v>
      </c>
      <c r="J123" s="458" t="s">
        <v>2437</v>
      </c>
      <c r="K123" s="432" t="s">
        <v>2064</v>
      </c>
      <c r="L123" s="432">
        <v>1</v>
      </c>
      <c r="M123" s="432">
        <v>16</v>
      </c>
      <c r="N123" s="432" t="s">
        <v>1966</v>
      </c>
      <c r="O123" s="432" t="s">
        <v>2287</v>
      </c>
      <c r="P123" s="432" t="s">
        <v>2438</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customHeight="1" x14ac:dyDescent="0.3">
      <c r="A124" s="448">
        <v>120</v>
      </c>
      <c r="B124" s="390"/>
      <c r="C124" s="432"/>
      <c r="D124" s="432"/>
      <c r="E124" s="432" t="s">
        <v>2439</v>
      </c>
      <c r="F124" s="455" t="s">
        <v>87</v>
      </c>
      <c r="G124" s="432" t="s">
        <v>2467</v>
      </c>
      <c r="H124" s="432" t="s">
        <v>2094</v>
      </c>
      <c r="I124" s="432" t="s">
        <v>1256</v>
      </c>
      <c r="J124" s="458" t="s">
        <v>2437</v>
      </c>
      <c r="K124" s="432" t="s">
        <v>2064</v>
      </c>
      <c r="L124" s="432">
        <v>1</v>
      </c>
      <c r="M124" s="432">
        <v>16</v>
      </c>
      <c r="N124" s="432" t="s">
        <v>2476</v>
      </c>
      <c r="O124" s="432" t="s">
        <v>2477</v>
      </c>
      <c r="P124" s="432" t="s">
        <v>2440</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2437</v>
      </c>
      <c r="AD124" s="455" t="s">
        <v>1207</v>
      </c>
      <c r="AE124" s="456" t="s">
        <v>2437</v>
      </c>
      <c r="AF124" s="455" t="s">
        <v>1207</v>
      </c>
      <c r="AG124" s="456" t="s">
        <v>2437</v>
      </c>
      <c r="AH124" s="432"/>
      <c r="AI124" s="432"/>
      <c r="AJ124" s="432"/>
      <c r="AK124" s="432"/>
      <c r="AL124" s="432"/>
    </row>
    <row r="125" spans="1:38" ht="30.75" customHeight="1" x14ac:dyDescent="0.3">
      <c r="A125" s="448">
        <v>121</v>
      </c>
      <c r="B125" s="390" t="s">
        <v>1704</v>
      </c>
      <c r="C125" s="390" t="s">
        <v>250</v>
      </c>
      <c r="D125" s="390"/>
      <c r="E125" s="390" t="s">
        <v>250</v>
      </c>
      <c r="F125" s="392" t="s">
        <v>66</v>
      </c>
      <c r="G125" s="390" t="s">
        <v>390</v>
      </c>
      <c r="H125" s="390" t="s">
        <v>1756</v>
      </c>
      <c r="I125" s="390" t="s">
        <v>2143</v>
      </c>
      <c r="J125" s="444" t="s">
        <v>2369</v>
      </c>
      <c r="K125" s="390"/>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3">
      <c r="A126" s="448">
        <v>122</v>
      </c>
      <c r="B126" s="457" t="s">
        <v>2448</v>
      </c>
      <c r="C126" s="432" t="s">
        <v>2443</v>
      </c>
      <c r="D126" s="432" t="s">
        <v>2475</v>
      </c>
      <c r="E126" s="432" t="s">
        <v>2444</v>
      </c>
      <c r="F126" s="455" t="s">
        <v>87</v>
      </c>
      <c r="G126" s="432" t="s">
        <v>2467</v>
      </c>
      <c r="H126" s="432" t="s">
        <v>2094</v>
      </c>
      <c r="I126" s="432" t="s">
        <v>1256</v>
      </c>
      <c r="J126" s="458" t="s">
        <v>2437</v>
      </c>
      <c r="K126" s="432" t="s">
        <v>2064</v>
      </c>
      <c r="L126" s="432">
        <v>1</v>
      </c>
      <c r="M126" s="432">
        <v>16</v>
      </c>
      <c r="N126" s="432" t="s">
        <v>1967</v>
      </c>
      <c r="O126" s="432" t="s">
        <v>2288</v>
      </c>
      <c r="P126" s="432" t="s">
        <v>2446</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customHeight="1" x14ac:dyDescent="0.3">
      <c r="A127" s="448">
        <v>123</v>
      </c>
      <c r="B127" s="457"/>
      <c r="C127" s="432"/>
      <c r="D127" s="432"/>
      <c r="E127" s="432" t="s">
        <v>2450</v>
      </c>
      <c r="F127" s="455" t="s">
        <v>87</v>
      </c>
      <c r="G127" s="432" t="s">
        <v>2467</v>
      </c>
      <c r="H127" s="432" t="s">
        <v>2094</v>
      </c>
      <c r="I127" s="432" t="s">
        <v>1256</v>
      </c>
      <c r="J127" s="458" t="s">
        <v>2437</v>
      </c>
      <c r="K127" s="432" t="s">
        <v>2064</v>
      </c>
      <c r="L127" s="432">
        <v>1</v>
      </c>
      <c r="M127" s="432">
        <v>16</v>
      </c>
      <c r="N127" s="432" t="s">
        <v>2451</v>
      </c>
      <c r="O127" s="432" t="s">
        <v>2452</v>
      </c>
      <c r="P127" s="432" t="s">
        <v>2454</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customHeight="1" x14ac:dyDescent="0.3">
      <c r="A128" s="448">
        <v>124</v>
      </c>
      <c r="B128" s="390" t="s">
        <v>1705</v>
      </c>
      <c r="C128" s="390" t="s">
        <v>251</v>
      </c>
      <c r="D128" s="390"/>
      <c r="E128" s="390" t="s">
        <v>251</v>
      </c>
      <c r="F128" s="392" t="s">
        <v>66</v>
      </c>
      <c r="G128" s="390" t="s">
        <v>390</v>
      </c>
      <c r="H128" s="390" t="s">
        <v>1756</v>
      </c>
      <c r="I128" s="390" t="s">
        <v>2143</v>
      </c>
      <c r="J128" s="444" t="s">
        <v>2369</v>
      </c>
      <c r="K128" s="390"/>
      <c r="L128" s="390">
        <v>1</v>
      </c>
      <c r="M128" s="390">
        <v>32</v>
      </c>
      <c r="N128" s="390" t="s">
        <v>1967</v>
      </c>
      <c r="O128" s="390" t="s">
        <v>2288</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3">
      <c r="A129" s="448">
        <v>125</v>
      </c>
      <c r="B129" s="457" t="s">
        <v>2449</v>
      </c>
      <c r="C129" s="432" t="s">
        <v>2474</v>
      </c>
      <c r="D129" s="432" t="s">
        <v>2475</v>
      </c>
      <c r="E129" s="432" t="s">
        <v>2445</v>
      </c>
      <c r="F129" s="455" t="s">
        <v>87</v>
      </c>
      <c r="G129" s="432" t="s">
        <v>2467</v>
      </c>
      <c r="H129" s="432" t="s">
        <v>2094</v>
      </c>
      <c r="I129" s="432" t="s">
        <v>1256</v>
      </c>
      <c r="J129" s="458" t="s">
        <v>2368</v>
      </c>
      <c r="K129" s="432" t="s">
        <v>2064</v>
      </c>
      <c r="L129" s="432">
        <v>1</v>
      </c>
      <c r="M129" s="432">
        <v>16</v>
      </c>
      <c r="N129" s="432" t="s">
        <v>1968</v>
      </c>
      <c r="O129" s="432" t="s">
        <v>2289</v>
      </c>
      <c r="P129" s="432" t="s">
        <v>2447</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customHeight="1" x14ac:dyDescent="0.3">
      <c r="A130" s="448">
        <v>126</v>
      </c>
      <c r="B130" s="457"/>
      <c r="C130" s="432"/>
      <c r="D130" s="432"/>
      <c r="E130" s="432" t="s">
        <v>2457</v>
      </c>
      <c r="F130" s="455" t="s">
        <v>87</v>
      </c>
      <c r="G130" s="432" t="s">
        <v>2467</v>
      </c>
      <c r="H130" s="432" t="s">
        <v>2094</v>
      </c>
      <c r="I130" s="432" t="s">
        <v>1256</v>
      </c>
      <c r="J130" s="458" t="s">
        <v>2368</v>
      </c>
      <c r="K130" s="432" t="s">
        <v>2064</v>
      </c>
      <c r="L130" s="432">
        <v>1</v>
      </c>
      <c r="M130" s="432">
        <v>16</v>
      </c>
      <c r="N130" s="432" t="s">
        <v>2456</v>
      </c>
      <c r="O130" s="432" t="s">
        <v>2453</v>
      </c>
      <c r="P130" s="432" t="s">
        <v>2455</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customHeight="1" x14ac:dyDescent="0.3">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3">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3">
      <c r="A133" s="448">
        <v>129</v>
      </c>
      <c r="B133" s="390" t="s">
        <v>1708</v>
      </c>
      <c r="C133" s="390" t="s">
        <v>1574</v>
      </c>
      <c r="D133" s="390" t="s">
        <v>2475</v>
      </c>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customHeight="1" x14ac:dyDescent="0.3">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customHeight="1" x14ac:dyDescent="0.3">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customHeight="1" x14ac:dyDescent="0.3">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customHeight="1" x14ac:dyDescent="0.3">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customHeight="1" x14ac:dyDescent="0.3">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customHeight="1" x14ac:dyDescent="0.3">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customHeight="1" x14ac:dyDescent="0.3">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customHeight="1" x14ac:dyDescent="0.3">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customHeight="1" x14ac:dyDescent="0.3">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customHeight="1" x14ac:dyDescent="0.3">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customHeight="1" x14ac:dyDescent="0.3">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customHeight="1" x14ac:dyDescent="0.3">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customHeight="1" x14ac:dyDescent="0.3">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customHeight="1" x14ac:dyDescent="0.3">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customHeight="1" x14ac:dyDescent="0.3">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customHeight="1" x14ac:dyDescent="0.3">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customHeight="1" x14ac:dyDescent="0.3">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customHeight="1" x14ac:dyDescent="0.3">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customHeight="1" x14ac:dyDescent="0.3">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customHeight="1" x14ac:dyDescent="0.3">
      <c r="A153" s="448">
        <v>149</v>
      </c>
      <c r="B153" s="390"/>
      <c r="C153" s="390"/>
      <c r="D153" s="390"/>
      <c r="E153" s="390" t="s">
        <v>1584</v>
      </c>
      <c r="F153" s="392" t="s">
        <v>66</v>
      </c>
      <c r="G153" s="390" t="s">
        <v>2462</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1380</v>
      </c>
      <c r="AE153" s="440" t="str">
        <f>Table133[[#This Row],[Default]]</f>
        <v>0</v>
      </c>
      <c r="AF153" s="392" t="s">
        <v>1184</v>
      </c>
      <c r="AG153" s="440" t="str">
        <f>Table133[[#This Row],[Default]]</f>
        <v>0</v>
      </c>
      <c r="AH153" s="390"/>
      <c r="AI153" s="390"/>
      <c r="AJ153" s="390"/>
      <c r="AK153" s="390"/>
      <c r="AL153" s="390"/>
    </row>
    <row r="154" spans="1:38" ht="30.75" customHeight="1" x14ac:dyDescent="0.3">
      <c r="A154" s="448">
        <v>150</v>
      </c>
      <c r="B154" s="390"/>
      <c r="C154" s="390"/>
      <c r="D154" s="390"/>
      <c r="E154" s="390" t="s">
        <v>1585</v>
      </c>
      <c r="F154" s="392" t="s">
        <v>66</v>
      </c>
      <c r="G154" s="390" t="s">
        <v>2462</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1380</v>
      </c>
      <c r="AE154" s="440" t="str">
        <f>Table133[[#This Row],[Default]]</f>
        <v>1</v>
      </c>
      <c r="AF154" s="392" t="s">
        <v>1184</v>
      </c>
      <c r="AG154" s="440" t="str">
        <f>Table133[[#This Row],[Default]]</f>
        <v>1</v>
      </c>
      <c r="AH154" s="390"/>
      <c r="AI154" s="390"/>
      <c r="AJ154" s="390"/>
      <c r="AK154" s="390"/>
      <c r="AL154" s="390"/>
    </row>
    <row r="155" spans="1:38" ht="30.75" customHeight="1" x14ac:dyDescent="0.3">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customHeight="1" x14ac:dyDescent="0.3">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customHeight="1" x14ac:dyDescent="0.3">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customHeight="1" x14ac:dyDescent="0.3">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customHeight="1" x14ac:dyDescent="0.3">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customHeight="1" x14ac:dyDescent="0.3">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customHeight="1" x14ac:dyDescent="0.3">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customHeight="1" x14ac:dyDescent="0.3">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customHeight="1" x14ac:dyDescent="0.3">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customHeight="1" x14ac:dyDescent="0.3">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customHeight="1" x14ac:dyDescent="0.3">
      <c r="A165" s="448">
        <v>161</v>
      </c>
      <c r="B165" s="390" t="s">
        <v>1709</v>
      </c>
      <c r="C165" s="390" t="s">
        <v>1602</v>
      </c>
      <c r="D165" s="390" t="s">
        <v>2475</v>
      </c>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customHeight="1" x14ac:dyDescent="0.3">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customHeight="1" x14ac:dyDescent="0.3">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customHeight="1" x14ac:dyDescent="0.3">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customHeight="1" x14ac:dyDescent="0.3">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customHeight="1" x14ac:dyDescent="0.3">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customHeight="1" x14ac:dyDescent="0.3">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customHeight="1" x14ac:dyDescent="0.3">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customHeight="1" x14ac:dyDescent="0.3">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customHeight="1" x14ac:dyDescent="0.3">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customHeight="1" x14ac:dyDescent="0.3">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customHeight="1" x14ac:dyDescent="0.3">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customHeight="1" x14ac:dyDescent="0.3">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customHeight="1" x14ac:dyDescent="0.3">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customHeight="1" x14ac:dyDescent="0.3">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customHeight="1" x14ac:dyDescent="0.3">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customHeight="1" x14ac:dyDescent="0.3">
      <c r="A181" s="448">
        <v>177</v>
      </c>
      <c r="B181" s="390"/>
      <c r="C181" s="390"/>
      <c r="D181" s="390"/>
      <c r="E181" s="451" t="s">
        <v>1607</v>
      </c>
      <c r="F181" s="392" t="s">
        <v>87</v>
      </c>
      <c r="G181" s="390" t="s">
        <v>1546</v>
      </c>
      <c r="H181" s="390" t="s">
        <v>2096</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customHeight="1" x14ac:dyDescent="0.3">
      <c r="A182" s="448">
        <v>178</v>
      </c>
      <c r="B182" s="390"/>
      <c r="C182" s="390"/>
      <c r="D182" s="390"/>
      <c r="E182" s="451" t="s">
        <v>1608</v>
      </c>
      <c r="F182" s="392" t="s">
        <v>87</v>
      </c>
      <c r="G182" s="390" t="s">
        <v>1546</v>
      </c>
      <c r="H182" s="390" t="s">
        <v>2096</v>
      </c>
      <c r="I182" s="390" t="s">
        <v>1256</v>
      </c>
      <c r="J182" s="391" t="s">
        <v>1871</v>
      </c>
      <c r="K182" s="390" t="s">
        <v>2064</v>
      </c>
      <c r="L182" s="390">
        <v>1</v>
      </c>
      <c r="M182" s="390">
        <v>8</v>
      </c>
      <c r="N182" s="390" t="s">
        <v>2435</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customHeight="1" x14ac:dyDescent="0.3">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3">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2470</v>
      </c>
      <c r="R197" s="390" t="s">
        <v>2470</v>
      </c>
      <c r="S197" s="390" t="s">
        <v>2470</v>
      </c>
      <c r="T197" s="390" t="s">
        <v>2470</v>
      </c>
      <c r="U197" s="390" t="s">
        <v>2470</v>
      </c>
      <c r="V197" s="390" t="s">
        <v>2470</v>
      </c>
      <c r="W197" s="390" t="s">
        <v>2470</v>
      </c>
      <c r="X197" s="390" t="s">
        <v>2470</v>
      </c>
      <c r="Y197" s="390" t="s">
        <v>2470</v>
      </c>
      <c r="Z197" s="390" t="s">
        <v>2470</v>
      </c>
      <c r="AA197" s="390" t="s">
        <v>2470</v>
      </c>
      <c r="AB197" s="390" t="s">
        <v>2470</v>
      </c>
      <c r="AC197" s="390"/>
      <c r="AD197" s="390" t="s">
        <v>2470</v>
      </c>
      <c r="AE197" s="390"/>
      <c r="AF197" s="390" t="s">
        <v>2470</v>
      </c>
      <c r="AG197" s="439"/>
      <c r="AH197" s="390"/>
      <c r="AI197" s="390" t="s">
        <v>1804</v>
      </c>
      <c r="AJ197" s="390"/>
      <c r="AK197" s="390"/>
      <c r="AL197" s="390"/>
    </row>
    <row r="198" spans="1:38" ht="18"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2470</v>
      </c>
      <c r="R198" s="390" t="s">
        <v>2470</v>
      </c>
      <c r="S198" s="390" t="s">
        <v>2470</v>
      </c>
      <c r="T198" s="390" t="s">
        <v>2470</v>
      </c>
      <c r="U198" s="390" t="s">
        <v>2470</v>
      </c>
      <c r="V198" s="390" t="s">
        <v>2470</v>
      </c>
      <c r="W198" s="390" t="s">
        <v>2470</v>
      </c>
      <c r="X198" s="390" t="s">
        <v>2470</v>
      </c>
      <c r="Y198" s="390" t="s">
        <v>2470</v>
      </c>
      <c r="Z198" s="390" t="s">
        <v>2470</v>
      </c>
      <c r="AA198" s="390" t="s">
        <v>2470</v>
      </c>
      <c r="AB198" s="390" t="s">
        <v>2470</v>
      </c>
      <c r="AC198" s="390"/>
      <c r="AD198" s="390" t="s">
        <v>2470</v>
      </c>
      <c r="AE198" s="390"/>
      <c r="AF198" s="390" t="s">
        <v>2470</v>
      </c>
      <c r="AG198" s="439"/>
      <c r="AH198" s="390"/>
      <c r="AI198" s="390" t="s">
        <v>1804</v>
      </c>
      <c r="AJ198" s="390"/>
      <c r="AK198" s="390"/>
      <c r="AL198" s="390"/>
    </row>
    <row r="199" spans="1:38" ht="18"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2470</v>
      </c>
      <c r="R199" s="390" t="s">
        <v>2470</v>
      </c>
      <c r="S199" s="390" t="s">
        <v>2470</v>
      </c>
      <c r="T199" s="390" t="s">
        <v>2470</v>
      </c>
      <c r="U199" s="390" t="s">
        <v>2470</v>
      </c>
      <c r="V199" s="390" t="s">
        <v>2470</v>
      </c>
      <c r="W199" s="390" t="s">
        <v>2470</v>
      </c>
      <c r="X199" s="390" t="s">
        <v>2470</v>
      </c>
      <c r="Y199" s="390" t="s">
        <v>2470</v>
      </c>
      <c r="Z199" s="390" t="s">
        <v>2470</v>
      </c>
      <c r="AA199" s="390" t="s">
        <v>2470</v>
      </c>
      <c r="AB199" s="390" t="s">
        <v>2470</v>
      </c>
      <c r="AC199" s="390"/>
      <c r="AD199" s="390" t="s">
        <v>2470</v>
      </c>
      <c r="AE199" s="390"/>
      <c r="AF199" s="390" t="s">
        <v>2470</v>
      </c>
      <c r="AG199" s="439"/>
      <c r="AH199" s="390"/>
      <c r="AI199" s="390" t="s">
        <v>1804</v>
      </c>
      <c r="AJ199" s="390"/>
      <c r="AK199" s="390"/>
      <c r="AL199" s="390"/>
    </row>
    <row r="200" spans="1:38" ht="30.75"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3">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3">
      <c r="A202" s="448">
        <v>189</v>
      </c>
      <c r="B202" s="390" t="s">
        <v>2380</v>
      </c>
      <c r="C202" s="390"/>
      <c r="D202" s="390"/>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3">
      <c r="A203" s="448">
        <v>190</v>
      </c>
      <c r="B203" s="390" t="s">
        <v>2381</v>
      </c>
      <c r="C203" s="390"/>
      <c r="D203" s="390"/>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customHeight="1" x14ac:dyDescent="0.3">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customHeight="1" x14ac:dyDescent="0.3">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customHeight="1" x14ac:dyDescent="0.3">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customHeight="1" x14ac:dyDescent="0.3">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customHeight="1" x14ac:dyDescent="0.3">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customHeight="1" x14ac:dyDescent="0.3">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customHeight="1" x14ac:dyDescent="0.3">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customHeight="1" x14ac:dyDescent="0.3">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customHeight="1" x14ac:dyDescent="0.3">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customHeight="1" x14ac:dyDescent="0.3">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customHeight="1" x14ac:dyDescent="0.3">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customHeight="1" x14ac:dyDescent="0.3">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customHeight="1" x14ac:dyDescent="0.3">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customHeight="1" x14ac:dyDescent="0.3">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customHeight="1" x14ac:dyDescent="0.3">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customHeight="1" x14ac:dyDescent="0.3">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customHeight="1" x14ac:dyDescent="0.3">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customHeight="1" x14ac:dyDescent="0.3">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customHeight="1" x14ac:dyDescent="0.3">
      <c r="A222" s="448"/>
      <c r="B222" s="390" t="s">
        <v>2430</v>
      </c>
      <c r="C222" s="390"/>
      <c r="D222" s="390"/>
      <c r="E222" s="390" t="s">
        <v>2431</v>
      </c>
      <c r="F222" s="390" t="s">
        <v>128</v>
      </c>
      <c r="G222" s="430" t="s">
        <v>2431</v>
      </c>
      <c r="H222" s="400" t="s">
        <v>1858</v>
      </c>
      <c r="I222" s="390" t="s">
        <v>2144</v>
      </c>
      <c r="J222" s="394">
        <v>0</v>
      </c>
      <c r="K222" s="390" t="s">
        <v>2065</v>
      </c>
      <c r="L222" s="390">
        <v>2</v>
      </c>
      <c r="M222" s="390" t="s">
        <v>884</v>
      </c>
      <c r="N222" s="390" t="s">
        <v>1992</v>
      </c>
      <c r="O222" s="390"/>
      <c r="P222" s="390" t="s">
        <v>2399</v>
      </c>
      <c r="Q222" s="390"/>
      <c r="R222" s="390" t="s">
        <v>2470</v>
      </c>
      <c r="S222" s="390" t="s">
        <v>2470</v>
      </c>
      <c r="T222" s="390" t="s">
        <v>2470</v>
      </c>
      <c r="U222" s="390" t="s">
        <v>2470</v>
      </c>
      <c r="V222" s="390" t="s">
        <v>2470</v>
      </c>
      <c r="W222" s="390" t="s">
        <v>2470</v>
      </c>
      <c r="X222" s="390" t="s">
        <v>2470</v>
      </c>
      <c r="Y222" s="390" t="s">
        <v>2470</v>
      </c>
      <c r="Z222" s="390" t="s">
        <v>2470</v>
      </c>
      <c r="AA222" s="390" t="s">
        <v>2470</v>
      </c>
      <c r="AB222" s="390" t="s">
        <v>2470</v>
      </c>
      <c r="AC222" s="390"/>
      <c r="AD222" s="390" t="s">
        <v>2470</v>
      </c>
      <c r="AE222" s="390"/>
      <c r="AF222" s="390" t="s">
        <v>2470</v>
      </c>
      <c r="AG222" s="390"/>
      <c r="AH222" s="390"/>
      <c r="AI222" s="390"/>
      <c r="AJ222" s="390"/>
      <c r="AK222" s="390"/>
      <c r="AL222" s="429"/>
    </row>
    <row r="223" spans="1:38" ht="18" customHeight="1" x14ac:dyDescent="0.3">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customHeight="1" x14ac:dyDescent="0.3">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2470</v>
      </c>
      <c r="S224" s="390" t="s">
        <v>2470</v>
      </c>
      <c r="T224" s="390" t="s">
        <v>2470</v>
      </c>
      <c r="U224" s="390" t="s">
        <v>2470</v>
      </c>
      <c r="V224" s="390" t="s">
        <v>2470</v>
      </c>
      <c r="W224" s="390" t="s">
        <v>2470</v>
      </c>
      <c r="X224" s="390" t="s">
        <v>2470</v>
      </c>
      <c r="Y224" s="390" t="s">
        <v>2470</v>
      </c>
      <c r="Z224" s="390" t="s">
        <v>2470</v>
      </c>
      <c r="AA224" s="390" t="s">
        <v>2470</v>
      </c>
      <c r="AB224" s="390" t="s">
        <v>2470</v>
      </c>
      <c r="AC224" s="390"/>
      <c r="AD224" s="390" t="s">
        <v>2470</v>
      </c>
      <c r="AE224" s="390"/>
      <c r="AF224" s="390" t="s">
        <v>2470</v>
      </c>
      <c r="AG224" s="390"/>
      <c r="AH224" s="390"/>
      <c r="AI224" s="390" t="s">
        <v>1804</v>
      </c>
      <c r="AJ224" s="390"/>
      <c r="AK224" s="390"/>
      <c r="AL224" s="390"/>
    </row>
    <row r="225" spans="1:38" ht="18" customHeight="1" x14ac:dyDescent="0.3">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2470</v>
      </c>
      <c r="S225" s="390" t="s">
        <v>2470</v>
      </c>
      <c r="T225" s="390" t="s">
        <v>2470</v>
      </c>
      <c r="U225" s="390" t="s">
        <v>2470</v>
      </c>
      <c r="V225" s="390" t="s">
        <v>2470</v>
      </c>
      <c r="W225" s="390" t="s">
        <v>2470</v>
      </c>
      <c r="X225" s="390" t="s">
        <v>2470</v>
      </c>
      <c r="Y225" s="390" t="s">
        <v>2470</v>
      </c>
      <c r="Z225" s="390" t="s">
        <v>2470</v>
      </c>
      <c r="AA225" s="390" t="s">
        <v>2470</v>
      </c>
      <c r="AB225" s="390" t="s">
        <v>2470</v>
      </c>
      <c r="AC225" s="390"/>
      <c r="AD225" s="390" t="s">
        <v>2470</v>
      </c>
      <c r="AE225" s="390"/>
      <c r="AF225" s="390" t="s">
        <v>2470</v>
      </c>
      <c r="AG225" s="390"/>
      <c r="AH225" s="390"/>
      <c r="AI225" s="390"/>
      <c r="AJ225" s="390"/>
      <c r="AK225" s="390"/>
      <c r="AL225" s="390"/>
    </row>
    <row r="226" spans="1:38" ht="18" customHeight="1" x14ac:dyDescent="0.3">
      <c r="A226" s="448">
        <v>212</v>
      </c>
      <c r="B226" s="426" t="s">
        <v>2389</v>
      </c>
      <c r="C226" s="390"/>
      <c r="D226" s="390"/>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customHeight="1" x14ac:dyDescent="0.3">
      <c r="A227" s="448">
        <v>213</v>
      </c>
      <c r="B227" s="426" t="s">
        <v>2390</v>
      </c>
      <c r="C227" s="390"/>
      <c r="D227" s="390"/>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customHeight="1" x14ac:dyDescent="0.3">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customHeight="1" x14ac:dyDescent="0.3">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customHeight="1" x14ac:dyDescent="0.3">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customHeight="1" x14ac:dyDescent="0.3">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customHeight="1" x14ac:dyDescent="0.3">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customHeight="1" x14ac:dyDescent="0.3">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customHeight="1" x14ac:dyDescent="0.3">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customHeight="1" x14ac:dyDescent="0.3">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customHeight="1" x14ac:dyDescent="0.3">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customHeight="1" x14ac:dyDescent="0.3">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customHeight="1" x14ac:dyDescent="0.3">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customHeight="1" x14ac:dyDescent="0.3">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customHeight="1" x14ac:dyDescent="0.3">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customHeight="1" x14ac:dyDescent="0.3">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customHeight="1" x14ac:dyDescent="0.3">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customHeight="1" x14ac:dyDescent="0.3">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customHeight="1" x14ac:dyDescent="0.3">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customHeight="1" x14ac:dyDescent="0.3">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customHeight="1" x14ac:dyDescent="0.3">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customHeight="1" x14ac:dyDescent="0.3">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customHeight="1" x14ac:dyDescent="0.3">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customHeight="1" x14ac:dyDescent="0.3">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customHeight="1" x14ac:dyDescent="0.3">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customHeight="1" x14ac:dyDescent="0.3">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customHeight="1" x14ac:dyDescent="0.3">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customHeight="1" x14ac:dyDescent="0.3">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customHeight="1" x14ac:dyDescent="0.3">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customHeight="1" x14ac:dyDescent="0.3">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customHeight="1" x14ac:dyDescent="0.3">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customHeight="1" x14ac:dyDescent="0.3">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customHeight="1" x14ac:dyDescent="0.3">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customHeight="1" x14ac:dyDescent="0.3">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customHeight="1" x14ac:dyDescent="0.3">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customHeight="1" x14ac:dyDescent="0.3">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customHeight="1" x14ac:dyDescent="0.3">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customHeight="1" x14ac:dyDescent="0.3">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customHeight="1" x14ac:dyDescent="0.3">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customHeight="1" x14ac:dyDescent="0.3">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customHeight="1" x14ac:dyDescent="0.3">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customHeight="1" x14ac:dyDescent="0.3">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customHeight="1" x14ac:dyDescent="0.3">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customHeight="1" x14ac:dyDescent="0.3">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customHeight="1" x14ac:dyDescent="0.3">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customHeight="1" x14ac:dyDescent="0.3">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customHeight="1" x14ac:dyDescent="0.3">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customHeight="1" x14ac:dyDescent="0.3">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customHeight="1" x14ac:dyDescent="0.3">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customHeight="1" x14ac:dyDescent="0.3">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3">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3">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customHeight="1" x14ac:dyDescent="0.3">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customHeight="1" x14ac:dyDescent="0.3">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customHeight="1" x14ac:dyDescent="0.3">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customHeight="1" x14ac:dyDescent="0.3">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customHeight="1" x14ac:dyDescent="0.3">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customHeight="1" x14ac:dyDescent="0.3">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customHeight="1" x14ac:dyDescent="0.3">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customHeight="1" x14ac:dyDescent="0.3">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customHeight="1" x14ac:dyDescent="0.3">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customHeight="1" x14ac:dyDescent="0.3">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3">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customHeight="1" x14ac:dyDescent="0.3">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customHeight="1" x14ac:dyDescent="0.3">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customHeight="1" x14ac:dyDescent="0.3">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customHeight="1" x14ac:dyDescent="0.3">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customHeight="1" x14ac:dyDescent="0.3">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customHeight="1" x14ac:dyDescent="0.3">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customHeight="1" x14ac:dyDescent="0.3">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customHeight="1" x14ac:dyDescent="0.3">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5">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3">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3">
      <c r="G300" s="358" t="s">
        <v>1870</v>
      </c>
      <c r="H300" s="358" t="str">
        <f>_xlfn.CONCAT(J79,J78,J77,J76,J75,J74,J73,J72,J71,J70,J69,J68,J67,J66,J65,J64,J63,J62,J61,J57,J56,J55)</f>
        <v>11111111001000010000111010000001</v>
      </c>
      <c r="I300" s="412" t="s">
        <v>1877</v>
      </c>
      <c r="J300" s="411" t="s">
        <v>2017</v>
      </c>
    </row>
    <row r="301" spans="1:38" ht="30.75" customHeight="1" x14ac:dyDescent="0.3">
      <c r="G301" s="358" t="s">
        <v>1873</v>
      </c>
      <c r="H301" s="358" t="str">
        <f>_xlfn.CONCAT(J89,J88,J87,J86,J85,J84,J83,J82,J81,J80)</f>
        <v>00000000000000000(1 &lt;&lt; cse_sram_num_banks) - 1</v>
      </c>
      <c r="J301" s="411" t="s">
        <v>2141</v>
      </c>
    </row>
    <row r="302" spans="1:38" ht="30.75" customHeight="1" x14ac:dyDescent="0.3">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3">
      <c r="G303" s="358" t="s">
        <v>2005</v>
      </c>
      <c r="H303" s="358" t="str">
        <f>_xlfn.CONCAT(J115,J114,J113,J112)</f>
        <v>00000000000000000000000000000000</v>
      </c>
      <c r="I303" s="358" t="s">
        <v>1885</v>
      </c>
      <c r="J303" s="411" t="s">
        <v>1885</v>
      </c>
    </row>
    <row r="304" spans="1:38" ht="30.75" customHeight="1" x14ac:dyDescent="0.3">
      <c r="G304" s="358" t="s">
        <v>2006</v>
      </c>
      <c r="H304" s="358" t="s">
        <v>2007</v>
      </c>
      <c r="J304" s="411" t="s">
        <v>2007</v>
      </c>
    </row>
    <row r="305" spans="7:24" ht="30.75" customHeight="1" x14ac:dyDescent="0.3">
      <c r="G305" s="358" t="s">
        <v>1755</v>
      </c>
      <c r="J305" s="411"/>
      <c r="X305" s="358"/>
    </row>
    <row r="306" spans="7:24" ht="30.75" customHeight="1" x14ac:dyDescent="0.3">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3">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798" priority="536" operator="equal">
      <formula>1</formula>
    </cfRule>
  </conditionalFormatting>
  <conditionalFormatting sqref="AD1:AF1 AD2 Q1:AB2 AF2 AH1:DD2 Q3:DD30 Q32:DD57 Q128:DD128 Q61:DD125 Q131:DD1048576">
    <cfRule type="expression" dxfId="797" priority="530">
      <formula>AND(Q1=0, Q1&lt;&gt;"")</formula>
    </cfRule>
    <cfRule type="expression" dxfId="796" priority="531">
      <formula>AND(Q1&gt;0, Q1&lt;10000000000)</formula>
    </cfRule>
    <cfRule type="cellIs" dxfId="795" priority="532" operator="equal">
      <formula>"yes"</formula>
    </cfRule>
    <cfRule type="cellIs" dxfId="794" priority="533" operator="equal">
      <formula>"no"</formula>
    </cfRule>
    <cfRule type="cellIs" dxfId="793" priority="535" operator="equal">
      <formula>"remove"</formula>
    </cfRule>
  </conditionalFormatting>
  <conditionalFormatting sqref="O5:O30 O32:O57 O129:O1048574 O61:O127">
    <cfRule type="expression" dxfId="792" priority="293">
      <formula>COUNTIF($O$5:$O5,$O5)&gt;1</formula>
    </cfRule>
  </conditionalFormatting>
  <conditionalFormatting sqref="N5:N30 N32:N57 N61:N127 N129:N1048574">
    <cfRule type="expression" dxfId="791" priority="292">
      <formula>COUNTIF($N$5:$N5,$N5)&gt;1</formula>
    </cfRule>
  </conditionalFormatting>
  <conditionalFormatting sqref="H5:H30 H32:H57 H61:H125 H131:H1048576 H128">
    <cfRule type="containsText" dxfId="790" priority="291" operator="containsText" text="deprecated">
      <formula>NOT(ISERROR(SEARCH("deprecated",H5)))</formula>
    </cfRule>
  </conditionalFormatting>
  <conditionalFormatting sqref="I5:I30 I32:I57 I61:I125 I131:I1048576 I128">
    <cfRule type="cellIs" dxfId="789" priority="538" operator="equal">
      <formula>"JtagRd, SBRd, JtagWr, R4Err"</formula>
    </cfRule>
    <cfRule type="cellIs" dxfId="788" priority="539" operator="equal">
      <formula>"JtagRd, SBRd, R4Err"</formula>
    </cfRule>
    <cfRule type="cellIs" dxfId="787" priority="540" operator="equal">
      <formula>"JtagRd, SBRd"</formula>
    </cfRule>
    <cfRule type="cellIs" dxfId="786" priority="541" operator="equal">
      <formula>"JtagRd, SBRd, JtagWr, SBWr, R4Err"</formula>
    </cfRule>
    <cfRule type="cellIs" dxfId="785" priority="543" operator="equal">
      <formula>"JtagRd, SBRd, R4Err, LockTag"</formula>
    </cfRule>
    <cfRule type="containsText" dxfId="784" priority="546" operator="containsText" text="BOD">
      <formula>NOT(ISERROR(SEARCH("BOD",I5)))</formula>
    </cfRule>
  </conditionalFormatting>
  <conditionalFormatting sqref="A5:DA30 A129:C129 Q130:Z130 I130:N130 I129:Z129 A128:DA128 A127:G127 H126:Z127 H129:H130 AB126:DA127 AB129:DA130 AA127 A123:B123 E129:G129 A32:DA57 A61:DA122 E123:F123 A125:DA125 A124:F124 H123:DA124 A131:DA410">
    <cfRule type="expression" dxfId="783" priority="547">
      <formula>$K5="SoftStrap"</formula>
    </cfRule>
    <cfRule type="expression" dxfId="782" priority="832">
      <formula>$K5="GP2_CATEGORY"</formula>
    </cfRule>
    <cfRule type="expression" dxfId="781" priority="833">
      <formula>$K5="GP3_CATEGORY"</formula>
    </cfRule>
    <cfRule type="expression" dxfId="780" priority="834">
      <formula>$K5="GP3_IFP_CATEGORY"</formula>
    </cfRule>
    <cfRule type="expression" dxfId="779" priority="835">
      <formula>$K5="GP1_CATEGORY"</formula>
    </cfRule>
    <cfRule type="expression" dxfId="778" priority="836">
      <formula>$K5="GP1_IFP_CATEGORY"</formula>
    </cfRule>
  </conditionalFormatting>
  <conditionalFormatting sqref="I1:I30 I32:I57 I61:I125 I131:I1048576 I128">
    <cfRule type="containsText" dxfId="777" priority="545" operator="containsText" text="Zeroizable">
      <formula>NOT(ISERROR(SEARCH("Zeroizable",I1)))</formula>
    </cfRule>
  </conditionalFormatting>
  <conditionalFormatting sqref="AG1">
    <cfRule type="expression" dxfId="776" priority="286">
      <formula>AND(AG1=0, AG1&lt;&gt;"")</formula>
    </cfRule>
    <cfRule type="expression" dxfId="775" priority="287">
      <formula>AND(AG1&gt;0, AG1&lt;10000000000)</formula>
    </cfRule>
    <cfRule type="cellIs" dxfId="774" priority="288" operator="equal">
      <formula>"yes"</formula>
    </cfRule>
    <cfRule type="cellIs" dxfId="773" priority="289" operator="equal">
      <formula>"no"</formula>
    </cfRule>
    <cfRule type="cellIs" dxfId="772" priority="290" operator="equal">
      <formula>"remove"</formula>
    </cfRule>
  </conditionalFormatting>
  <conditionalFormatting sqref="M126 M129">
    <cfRule type="cellIs" dxfId="771" priority="268" operator="equal">
      <formula>1</formula>
    </cfRule>
  </conditionalFormatting>
  <conditionalFormatting sqref="L129 L126">
    <cfRule type="colorScale" priority="269">
      <colorScale>
        <cfvo type="min"/>
        <cfvo type="percentile" val="50"/>
        <cfvo type="max"/>
        <color rgb="FFF8696B"/>
        <color rgb="FFFFEB84"/>
        <color rgb="FF63BE7B"/>
      </colorScale>
    </cfRule>
  </conditionalFormatting>
  <conditionalFormatting sqref="Q126:Z126 Q129:Z129 AB126 AB129 AD129:DD129 AD126:DD126">
    <cfRule type="expression" dxfId="770" priority="263">
      <formula>AND(Q126=0, Q126&lt;&gt;"")</formula>
    </cfRule>
    <cfRule type="expression" dxfId="769" priority="264">
      <formula>AND(Q126&gt;0, Q126&lt;10000000000)</formula>
    </cfRule>
    <cfRule type="cellIs" dxfId="768" priority="265" operator="equal">
      <formula>"yes"</formula>
    </cfRule>
    <cfRule type="cellIs" dxfId="767" priority="266" operator="equal">
      <formula>"no"</formula>
    </cfRule>
    <cfRule type="cellIs" dxfId="766" priority="267" operator="equal">
      <formula>"remove"</formula>
    </cfRule>
  </conditionalFormatting>
  <conditionalFormatting sqref="I126 I129">
    <cfRule type="cellIs" dxfId="765" priority="270" operator="equal">
      <formula>"JtagRd, SBRd, JtagWr, R4Err"</formula>
    </cfRule>
    <cfRule type="cellIs" dxfId="764" priority="271" operator="equal">
      <formula>"JtagRd, SBRd, R4Err"</formula>
    </cfRule>
    <cfRule type="cellIs" dxfId="763" priority="272" operator="equal">
      <formula>"JtagRd, SBRd"</formula>
    </cfRule>
    <cfRule type="cellIs" dxfId="762" priority="273" operator="equal">
      <formula>"JtagRd, SBRd, JtagWr, SBWr, R4Err"</formula>
    </cfRule>
    <cfRule type="cellIs" dxfId="761" priority="274" operator="equal">
      <formula>"JtagRd, SBRd, R4Err, LockTag"</formula>
    </cfRule>
    <cfRule type="containsText" dxfId="760" priority="276" operator="containsText" text="BOD">
      <formula>NOT(ISERROR(SEARCH("BOD",I126)))</formula>
    </cfRule>
  </conditionalFormatting>
  <conditionalFormatting sqref="A126:B126 E126:G126">
    <cfRule type="expression" dxfId="759" priority="277">
      <formula>$K126="SoftStrap"</formula>
    </cfRule>
    <cfRule type="expression" dxfId="758" priority="278">
      <formula>$K126="GP2_CATEGORY"</formula>
    </cfRule>
    <cfRule type="expression" dxfId="757" priority="279">
      <formula>$K126="GP3_CATEGORY"</formula>
    </cfRule>
    <cfRule type="expression" dxfId="756" priority="280">
      <formula>$K126="GP3_IFP_CATEGORY"</formula>
    </cfRule>
    <cfRule type="expression" dxfId="755" priority="281">
      <formula>$K126="GP1_CATEGORY"</formula>
    </cfRule>
    <cfRule type="expression" dxfId="754" priority="282">
      <formula>$K126="GP1_IFP_CATEGORY"</formula>
    </cfRule>
  </conditionalFormatting>
  <conditionalFormatting sqref="I126 I129">
    <cfRule type="containsText" dxfId="753" priority="275" operator="containsText" text="Zeroizable">
      <formula>NOT(ISERROR(SEARCH("Zeroizable",I126)))</formula>
    </cfRule>
  </conditionalFormatting>
  <conditionalFormatting sqref="M127:M128">
    <cfRule type="cellIs" dxfId="752" priority="245" operator="equal">
      <formula>1</formula>
    </cfRule>
  </conditionalFormatting>
  <conditionalFormatting sqref="L127">
    <cfRule type="colorScale" priority="246">
      <colorScale>
        <cfvo type="min"/>
        <cfvo type="percentile" val="50"/>
        <cfvo type="max"/>
        <color rgb="FFF8696B"/>
        <color rgb="FFFFEB84"/>
        <color rgb="FF63BE7B"/>
      </colorScale>
    </cfRule>
  </conditionalFormatting>
  <conditionalFormatting sqref="Q127:Z128 AB127:AB128 AD127:DD128">
    <cfRule type="expression" dxfId="751" priority="240">
      <formula>AND(Q127=0, Q127&lt;&gt;"")</formula>
    </cfRule>
    <cfRule type="expression" dxfId="750" priority="241">
      <formula>AND(Q127&gt;0, Q127&lt;10000000000)</formula>
    </cfRule>
    <cfRule type="cellIs" dxfId="749" priority="242" operator="equal">
      <formula>"yes"</formula>
    </cfRule>
    <cfRule type="cellIs" dxfId="748" priority="243" operator="equal">
      <formula>"no"</formula>
    </cfRule>
    <cfRule type="cellIs" dxfId="747" priority="244" operator="equal">
      <formula>"remove"</formula>
    </cfRule>
  </conditionalFormatting>
  <conditionalFormatting sqref="I127:I128">
    <cfRule type="cellIs" dxfId="746" priority="247" operator="equal">
      <formula>"JtagRd, SBRd, JtagWr, R4Err"</formula>
    </cfRule>
    <cfRule type="cellIs" dxfId="745" priority="248" operator="equal">
      <formula>"JtagRd, SBRd, R4Err"</formula>
    </cfRule>
    <cfRule type="cellIs" dxfId="744" priority="249" operator="equal">
      <formula>"JtagRd, SBRd"</formula>
    </cfRule>
    <cfRule type="cellIs" dxfId="743" priority="250" operator="equal">
      <formula>"JtagRd, SBRd, JtagWr, SBWr, R4Err"</formula>
    </cfRule>
    <cfRule type="cellIs" dxfId="742" priority="251" operator="equal">
      <formula>"JtagRd, SBRd, R4Err, LockTag"</formula>
    </cfRule>
    <cfRule type="containsText" dxfId="741" priority="253" operator="containsText" text="BOD">
      <formula>NOT(ISERROR(SEARCH("BOD",I127)))</formula>
    </cfRule>
  </conditionalFormatting>
  <conditionalFormatting sqref="I127:I128">
    <cfRule type="containsText" dxfId="740" priority="252" operator="containsText" text="Zeroizable">
      <formula>NOT(ISERROR(SEARCH("Zeroizable",I127)))</formula>
    </cfRule>
  </conditionalFormatting>
  <conditionalFormatting sqref="M130">
    <cfRule type="cellIs" dxfId="739" priority="222" operator="equal">
      <formula>1</formula>
    </cfRule>
  </conditionalFormatting>
  <conditionalFormatting sqref="L130">
    <cfRule type="colorScale" priority="223">
      <colorScale>
        <cfvo type="min"/>
        <cfvo type="percentile" val="50"/>
        <cfvo type="max"/>
        <color rgb="FFF8696B"/>
        <color rgb="FFFFEB84"/>
        <color rgb="FF63BE7B"/>
      </colorScale>
    </cfRule>
  </conditionalFormatting>
  <conditionalFormatting sqref="Q130:Z130 AB130 AD130:DD130">
    <cfRule type="expression" dxfId="738" priority="217">
      <formula>AND(Q130=0, Q130&lt;&gt;"")</formula>
    </cfRule>
    <cfRule type="expression" dxfId="737" priority="218">
      <formula>AND(Q130&gt;0, Q130&lt;10000000000)</formula>
    </cfRule>
    <cfRule type="cellIs" dxfId="736" priority="219" operator="equal">
      <formula>"yes"</formula>
    </cfRule>
    <cfRule type="cellIs" dxfId="735" priority="220" operator="equal">
      <formula>"no"</formula>
    </cfRule>
    <cfRule type="cellIs" dxfId="734" priority="221" operator="equal">
      <formula>"remove"</formula>
    </cfRule>
  </conditionalFormatting>
  <conditionalFormatting sqref="I130">
    <cfRule type="cellIs" dxfId="733" priority="224" operator="equal">
      <formula>"JtagRd, SBRd, JtagWr, R4Err"</formula>
    </cfRule>
    <cfRule type="cellIs" dxfId="732" priority="225" operator="equal">
      <formula>"JtagRd, SBRd, R4Err"</formula>
    </cfRule>
    <cfRule type="cellIs" dxfId="731" priority="226" operator="equal">
      <formula>"JtagRd, SBRd"</formula>
    </cfRule>
    <cfRule type="cellIs" dxfId="730" priority="227" operator="equal">
      <formula>"JtagRd, SBRd, JtagWr, SBWr, R4Err"</formula>
    </cfRule>
    <cfRule type="cellIs" dxfId="729" priority="228" operator="equal">
      <formula>"JtagRd, SBRd, R4Err, LockTag"</formula>
    </cfRule>
    <cfRule type="containsText" dxfId="728" priority="230" operator="containsText" text="BOD">
      <formula>NOT(ISERROR(SEARCH("BOD",I130)))</formula>
    </cfRule>
  </conditionalFormatting>
  <conditionalFormatting sqref="A130:G130">
    <cfRule type="expression" dxfId="727" priority="231">
      <formula>$K130="SoftStrap"</formula>
    </cfRule>
    <cfRule type="expression" dxfId="726" priority="232">
      <formula>$K130="GP2_CATEGORY"</formula>
    </cfRule>
    <cfRule type="expression" dxfId="725" priority="233">
      <formula>$K130="GP3_CATEGORY"</formula>
    </cfRule>
    <cfRule type="expression" dxfId="724" priority="234">
      <formula>$K130="GP3_IFP_CATEGORY"</formula>
    </cfRule>
    <cfRule type="expression" dxfId="723" priority="235">
      <formula>$K130="GP1_CATEGORY"</formula>
    </cfRule>
    <cfRule type="expression" dxfId="722" priority="236">
      <formula>$K130="GP1_IFP_CATEGORY"</formula>
    </cfRule>
  </conditionalFormatting>
  <conditionalFormatting sqref="I130">
    <cfRule type="containsText" dxfId="721" priority="229" operator="containsText" text="Zeroizable">
      <formula>NOT(ISERROR(SEARCH("Zeroizable",I130)))</formula>
    </cfRule>
  </conditionalFormatting>
  <conditionalFormatting sqref="O130">
    <cfRule type="expression" dxfId="720" priority="208">
      <formula>$K130="SoftStrap"</formula>
    </cfRule>
    <cfRule type="expression" dxfId="719" priority="209">
      <formula>$K130="GP2_CATEGORY"</formula>
    </cfRule>
    <cfRule type="expression" dxfId="718" priority="210">
      <formula>$K130="GP3_CATEGORY"</formula>
    </cfRule>
    <cfRule type="expression" dxfId="717" priority="211">
      <formula>$K130="GP3_IFP_CATEGORY"</formula>
    </cfRule>
    <cfRule type="expression" dxfId="716" priority="212">
      <formula>$K130="GP1_CATEGORY"</formula>
    </cfRule>
    <cfRule type="expression" dxfId="715" priority="213">
      <formula>$K130="GP1_IFP_CATEGORY"</formula>
    </cfRule>
  </conditionalFormatting>
  <conditionalFormatting sqref="P130">
    <cfRule type="expression" dxfId="714" priority="201">
      <formula>$K130="SoftStrap"</formula>
    </cfRule>
    <cfRule type="expression" dxfId="713" priority="202">
      <formula>$K130="GP2_CATEGORY"</formula>
    </cfRule>
    <cfRule type="expression" dxfId="712" priority="203">
      <formula>$K130="GP3_CATEGORY"</formula>
    </cfRule>
    <cfRule type="expression" dxfId="711" priority="204">
      <formula>$K130="GP3_IFP_CATEGORY"</formula>
    </cfRule>
    <cfRule type="expression" dxfId="710" priority="205">
      <formula>$K130="GP1_CATEGORY"</formula>
    </cfRule>
    <cfRule type="expression" dxfId="709" priority="206">
      <formula>$K130="GP1_IFP_CATEGORY"</formula>
    </cfRule>
  </conditionalFormatting>
  <conditionalFormatting sqref="M31">
    <cfRule type="cellIs" dxfId="708" priority="186" operator="equal">
      <formula>1</formula>
    </cfRule>
  </conditionalFormatting>
  <conditionalFormatting sqref="L31">
    <cfRule type="colorScale" priority="187">
      <colorScale>
        <cfvo type="min"/>
        <cfvo type="percentile" val="50"/>
        <cfvo type="max"/>
        <color rgb="FFF8696B"/>
        <color rgb="FFFFEB84"/>
        <color rgb="FF63BE7B"/>
      </colorScale>
    </cfRule>
  </conditionalFormatting>
  <conditionalFormatting sqref="Q31:DD31">
    <cfRule type="expression" dxfId="707" priority="181">
      <formula>AND(Q31=0, Q31&lt;&gt;"")</formula>
    </cfRule>
    <cfRule type="expression" dxfId="706" priority="182">
      <formula>AND(Q31&gt;0, Q31&lt;10000000000)</formula>
    </cfRule>
    <cfRule type="cellIs" dxfId="705" priority="183" operator="equal">
      <formula>"yes"</formula>
    </cfRule>
    <cfRule type="cellIs" dxfId="704" priority="184" operator="equal">
      <formula>"no"</formula>
    </cfRule>
    <cfRule type="cellIs" dxfId="703" priority="185" operator="equal">
      <formula>"remove"</formula>
    </cfRule>
  </conditionalFormatting>
  <conditionalFormatting sqref="O31">
    <cfRule type="expression" dxfId="702" priority="180">
      <formula>COUNTIF($O$5:$O31,$O31)&gt;1</formula>
    </cfRule>
  </conditionalFormatting>
  <conditionalFormatting sqref="N31">
    <cfRule type="expression" dxfId="701" priority="179">
      <formula>COUNTIF($N$5:$N31,$N31)&gt;1</formula>
    </cfRule>
  </conditionalFormatting>
  <conditionalFormatting sqref="H31">
    <cfRule type="containsText" dxfId="700" priority="178" operator="containsText" text="deprecated">
      <formula>NOT(ISERROR(SEARCH("deprecated",H31)))</formula>
    </cfRule>
  </conditionalFormatting>
  <conditionalFormatting sqref="I31">
    <cfRule type="cellIs" dxfId="699" priority="188" operator="equal">
      <formula>"JtagRd, SBRd, JtagWr, R4Err"</formula>
    </cfRule>
    <cfRule type="cellIs" dxfId="698" priority="189" operator="equal">
      <formula>"JtagRd, SBRd, R4Err"</formula>
    </cfRule>
    <cfRule type="cellIs" dxfId="697" priority="190" operator="equal">
      <formula>"JtagRd, SBRd"</formula>
    </cfRule>
    <cfRule type="cellIs" dxfId="696" priority="191" operator="equal">
      <formula>"JtagRd, SBRd, JtagWr, SBWr, R4Err"</formula>
    </cfRule>
    <cfRule type="cellIs" dxfId="695" priority="192" operator="equal">
      <formula>"JtagRd, SBRd, R4Err, LockTag"</formula>
    </cfRule>
    <cfRule type="containsText" dxfId="694" priority="194" operator="containsText" text="BOD">
      <formula>NOT(ISERROR(SEARCH("BOD",I31)))</formula>
    </cfRule>
  </conditionalFormatting>
  <conditionalFormatting sqref="A31:DA31">
    <cfRule type="expression" dxfId="693" priority="195">
      <formula>$K31="SoftStrap"</formula>
    </cfRule>
    <cfRule type="expression" dxfId="692" priority="196">
      <formula>$K31="GP2_CATEGORY"</formula>
    </cfRule>
    <cfRule type="expression" dxfId="691" priority="197">
      <formula>$K31="GP3_CATEGORY"</formula>
    </cfRule>
    <cfRule type="expression" dxfId="690" priority="198">
      <formula>$K31="GP3_IFP_CATEGORY"</formula>
    </cfRule>
    <cfRule type="expression" dxfId="689" priority="199">
      <formula>$K31="GP1_CATEGORY"</formula>
    </cfRule>
    <cfRule type="expression" dxfId="688" priority="200">
      <formula>$K31="GP1_IFP_CATEGORY"</formula>
    </cfRule>
  </conditionalFormatting>
  <conditionalFormatting sqref="I31">
    <cfRule type="containsText" dxfId="687" priority="193" operator="containsText" text="Zeroizable">
      <formula>NOT(ISERROR(SEARCH("Zeroizable",I31)))</formula>
    </cfRule>
  </conditionalFormatting>
  <conditionalFormatting sqref="M58:M60">
    <cfRule type="cellIs" dxfId="686" priority="163" operator="equal">
      <formula>1</formula>
    </cfRule>
  </conditionalFormatting>
  <conditionalFormatting sqref="L58:L60">
    <cfRule type="colorScale" priority="164">
      <colorScale>
        <cfvo type="min"/>
        <cfvo type="percentile" val="50"/>
        <cfvo type="max"/>
        <color rgb="FFF8696B"/>
        <color rgb="FFFFEB84"/>
        <color rgb="FF63BE7B"/>
      </colorScale>
    </cfRule>
  </conditionalFormatting>
  <conditionalFormatting sqref="Q58:DD60">
    <cfRule type="expression" dxfId="685" priority="158">
      <formula>AND(Q58=0, Q58&lt;&gt;"")</formula>
    </cfRule>
    <cfRule type="expression" dxfId="684" priority="159">
      <formula>AND(Q58&gt;0, Q58&lt;10000000000)</formula>
    </cfRule>
    <cfRule type="cellIs" dxfId="683" priority="160" operator="equal">
      <formula>"yes"</formula>
    </cfRule>
    <cfRule type="cellIs" dxfId="682" priority="161" operator="equal">
      <formula>"no"</formula>
    </cfRule>
    <cfRule type="cellIs" dxfId="681" priority="162" operator="equal">
      <formula>"remove"</formula>
    </cfRule>
  </conditionalFormatting>
  <conditionalFormatting sqref="O58:O60">
    <cfRule type="expression" dxfId="680" priority="157">
      <formula>COUNTIF($O$5:$O58,$O58)&gt;1</formula>
    </cfRule>
  </conditionalFormatting>
  <conditionalFormatting sqref="N58:N60">
    <cfRule type="expression" dxfId="679" priority="156">
      <formula>COUNTIF($N$5:$N58,$N58)&gt;1</formula>
    </cfRule>
  </conditionalFormatting>
  <conditionalFormatting sqref="H58:H60">
    <cfRule type="containsText" dxfId="678" priority="155" operator="containsText" text="deprecated">
      <formula>NOT(ISERROR(SEARCH("deprecated",H58)))</formula>
    </cfRule>
  </conditionalFormatting>
  <conditionalFormatting sqref="I58:I60">
    <cfRule type="cellIs" dxfId="677" priority="165" operator="equal">
      <formula>"JtagRd, SBRd, JtagWr, R4Err"</formula>
    </cfRule>
    <cfRule type="cellIs" dxfId="676" priority="166" operator="equal">
      <formula>"JtagRd, SBRd, R4Err"</formula>
    </cfRule>
    <cfRule type="cellIs" dxfId="675" priority="167" operator="equal">
      <formula>"JtagRd, SBRd"</formula>
    </cfRule>
    <cfRule type="cellIs" dxfId="674" priority="168" operator="equal">
      <formula>"JtagRd, SBRd, JtagWr, SBWr, R4Err"</formula>
    </cfRule>
    <cfRule type="cellIs" dxfId="673" priority="169" operator="equal">
      <formula>"JtagRd, SBRd, R4Err, LockTag"</formula>
    </cfRule>
    <cfRule type="containsText" dxfId="672" priority="171" operator="containsText" text="BOD">
      <formula>NOT(ISERROR(SEARCH("BOD",I58)))</formula>
    </cfRule>
  </conditionalFormatting>
  <conditionalFormatting sqref="A58:DA60">
    <cfRule type="expression" dxfId="671" priority="172">
      <formula>$K58="SoftStrap"</formula>
    </cfRule>
    <cfRule type="expression" dxfId="670" priority="173">
      <formula>$K58="GP2_CATEGORY"</formula>
    </cfRule>
    <cfRule type="expression" dxfId="669" priority="174">
      <formula>$K58="GP3_CATEGORY"</formula>
    </cfRule>
    <cfRule type="expression" dxfId="668" priority="175">
      <formula>$K58="GP3_IFP_CATEGORY"</formula>
    </cfRule>
    <cfRule type="expression" dxfId="667" priority="176">
      <formula>$K58="GP1_CATEGORY"</formula>
    </cfRule>
    <cfRule type="expression" dxfId="666" priority="177">
      <formula>$K58="GP1_IFP_CATEGORY"</formula>
    </cfRule>
  </conditionalFormatting>
  <conditionalFormatting sqref="I58:I60">
    <cfRule type="containsText" dxfId="665" priority="170" operator="containsText" text="Zeroizable">
      <formula>NOT(ISERROR(SEARCH("Zeroizable",I58)))</formula>
    </cfRule>
  </conditionalFormatting>
  <conditionalFormatting sqref="H126:H130">
    <cfRule type="containsText" dxfId="664" priority="148" operator="containsText" text="deprecated">
      <formula>NOT(ISERROR(SEARCH("deprecated",H126)))</formula>
    </cfRule>
  </conditionalFormatting>
  <conditionalFormatting sqref="AC126:AC130">
    <cfRule type="expression" dxfId="663" priority="93">
      <formula>AND(AC126=0, AC126&lt;&gt;"")</formula>
    </cfRule>
    <cfRule type="expression" dxfId="662" priority="94">
      <formula>AND(AC126&gt;0, AC126&lt;10000000000)</formula>
    </cfRule>
    <cfRule type="cellIs" dxfId="661" priority="95" operator="equal">
      <formula>"yes"</formula>
    </cfRule>
    <cfRule type="cellIs" dxfId="660" priority="96" operator="equal">
      <formula>"no"</formula>
    </cfRule>
    <cfRule type="cellIs" dxfId="659" priority="97" operator="equal">
      <formula>"remove"</formula>
    </cfRule>
  </conditionalFormatting>
  <conditionalFormatting sqref="AA130">
    <cfRule type="expression" dxfId="658" priority="49">
      <formula>AND(AA130=0, AA130&lt;&gt;"")</formula>
    </cfRule>
    <cfRule type="expression" dxfId="657" priority="50">
      <formula>AND(AA130&gt;0, AA130&lt;10000000000)</formula>
    </cfRule>
    <cfRule type="cellIs" dxfId="656" priority="51" operator="equal">
      <formula>"yes"</formula>
    </cfRule>
    <cfRule type="cellIs" dxfId="655" priority="52" operator="equal">
      <formula>"no"</formula>
    </cfRule>
    <cfRule type="cellIs" dxfId="654" priority="53" operator="equal">
      <formula>"remove"</formula>
    </cfRule>
  </conditionalFormatting>
  <conditionalFormatting sqref="AA126">
    <cfRule type="expression" dxfId="653" priority="82">
      <formula>AND(AA126=0, AA126&lt;&gt;"")</formula>
    </cfRule>
    <cfRule type="expression" dxfId="652" priority="83">
      <formula>AND(AA126&gt;0, AA126&lt;10000000000)</formula>
    </cfRule>
    <cfRule type="cellIs" dxfId="651" priority="84" operator="equal">
      <formula>"yes"</formula>
    </cfRule>
    <cfRule type="cellIs" dxfId="650" priority="85" operator="equal">
      <formula>"no"</formula>
    </cfRule>
    <cfRule type="cellIs" dxfId="649" priority="86" operator="equal">
      <formula>"remove"</formula>
    </cfRule>
  </conditionalFormatting>
  <conditionalFormatting sqref="AA126">
    <cfRule type="expression" dxfId="648" priority="87">
      <formula>$K126="SoftStrap"</formula>
    </cfRule>
    <cfRule type="expression" dxfId="647" priority="88">
      <formula>$K126="GP2_CATEGORY"</formula>
    </cfRule>
    <cfRule type="expression" dxfId="646" priority="89">
      <formula>$K126="GP3_CATEGORY"</formula>
    </cfRule>
    <cfRule type="expression" dxfId="645" priority="90">
      <formula>$K126="GP3_IFP_CATEGORY"</formula>
    </cfRule>
    <cfRule type="expression" dxfId="644" priority="91">
      <formula>$K126="GP1_CATEGORY"</formula>
    </cfRule>
    <cfRule type="expression" dxfId="643" priority="92">
      <formula>$K126="GP1_IFP_CATEGORY"</formula>
    </cfRule>
  </conditionalFormatting>
  <conditionalFormatting sqref="AA127:AA128">
    <cfRule type="expression" dxfId="642" priority="71">
      <formula>AND(AA127=0, AA127&lt;&gt;"")</formula>
    </cfRule>
    <cfRule type="expression" dxfId="641" priority="72">
      <formula>AND(AA127&gt;0, AA127&lt;10000000000)</formula>
    </cfRule>
    <cfRule type="cellIs" dxfId="640" priority="73" operator="equal">
      <formula>"yes"</formula>
    </cfRule>
    <cfRule type="cellIs" dxfId="639" priority="74" operator="equal">
      <formula>"no"</formula>
    </cfRule>
    <cfRule type="cellIs" dxfId="638" priority="75" operator="equal">
      <formula>"remove"</formula>
    </cfRule>
  </conditionalFormatting>
  <conditionalFormatting sqref="AA129">
    <cfRule type="expression" dxfId="637" priority="60">
      <formula>AND(AA129=0, AA129&lt;&gt;"")</formula>
    </cfRule>
    <cfRule type="expression" dxfId="636" priority="61">
      <formula>AND(AA129&gt;0, AA129&lt;10000000000)</formula>
    </cfRule>
    <cfRule type="cellIs" dxfId="635" priority="62" operator="equal">
      <formula>"yes"</formula>
    </cfRule>
    <cfRule type="cellIs" dxfId="634" priority="63" operator="equal">
      <formula>"no"</formula>
    </cfRule>
    <cfRule type="cellIs" dxfId="633" priority="64" operator="equal">
      <formula>"remove"</formula>
    </cfRule>
  </conditionalFormatting>
  <conditionalFormatting sqref="AA129">
    <cfRule type="expression" dxfId="632" priority="65">
      <formula>$K129="SoftStrap"</formula>
    </cfRule>
    <cfRule type="expression" dxfId="631" priority="66">
      <formula>$K129="GP2_CATEGORY"</formula>
    </cfRule>
    <cfRule type="expression" dxfId="630" priority="67">
      <formula>$K129="GP3_CATEGORY"</formula>
    </cfRule>
    <cfRule type="expression" dxfId="629" priority="68">
      <formula>$K129="GP3_IFP_CATEGORY"</formula>
    </cfRule>
    <cfRule type="expression" dxfId="628" priority="69">
      <formula>$K129="GP1_CATEGORY"</formula>
    </cfRule>
    <cfRule type="expression" dxfId="627" priority="70">
      <formula>$K129="GP1_IFP_CATEGORY"</formula>
    </cfRule>
  </conditionalFormatting>
  <conditionalFormatting sqref="AA130">
    <cfRule type="expression" dxfId="626" priority="54">
      <formula>$K130="SoftStrap"</formula>
    </cfRule>
    <cfRule type="expression" dxfId="625" priority="55">
      <formula>$K130="GP2_CATEGORY"</formula>
    </cfRule>
    <cfRule type="expression" dxfId="624" priority="56">
      <formula>$K130="GP3_CATEGORY"</formula>
    </cfRule>
    <cfRule type="expression" dxfId="623" priority="57">
      <formula>$K130="GP3_IFP_CATEGORY"</formula>
    </cfRule>
    <cfRule type="expression" dxfId="622" priority="58">
      <formula>$K130="GP1_CATEGORY"</formula>
    </cfRule>
    <cfRule type="expression" dxfId="621" priority="59">
      <formula>$K130="GP1_IFP_CATEGORY"</formula>
    </cfRule>
  </conditionalFormatting>
  <conditionalFormatting sqref="L131:L1048576 L128 L1:L30 L32:L57 L61:L125">
    <cfRule type="colorScale" priority="839">
      <colorScale>
        <cfvo type="min"/>
        <cfvo type="percentile" val="50"/>
        <cfvo type="max"/>
        <color rgb="FFF8696B"/>
        <color rgb="FFFFEB84"/>
        <color rgb="FF63BE7B"/>
      </colorScale>
    </cfRule>
  </conditionalFormatting>
  <conditionalFormatting sqref="O128">
    <cfRule type="expression" dxfId="620" priority="855">
      <formula>COUNTIF($O$5:$O130,$O128)&gt;1</formula>
    </cfRule>
  </conditionalFormatting>
  <conditionalFormatting sqref="N128">
    <cfRule type="expression" dxfId="619" priority="859">
      <formula>COUNTIF($N$5:$N130,$N128)&gt;1</formula>
    </cfRule>
  </conditionalFormatting>
  <conditionalFormatting sqref="O1048575:O1048576">
    <cfRule type="expression" dxfId="60" priority="860">
      <formula>COUNTIF($O$5:$O1048576,$O1048575)&gt;1</formula>
    </cfRule>
  </conditionalFormatting>
  <conditionalFormatting sqref="N1048575:N1048576">
    <cfRule type="expression" dxfId="59" priority="862">
      <formula>COUNTIF($N$5:$N1048576,$N1048575)&gt;1</formula>
    </cfRule>
  </conditionalFormatting>
  <conditionalFormatting sqref="C123">
    <cfRule type="expression" dxfId="58" priority="43">
      <formula>$K123="SoftStrap"</formula>
    </cfRule>
    <cfRule type="expression" dxfId="57" priority="44">
      <formula>$K123="GP2_CATEGORY"</formula>
    </cfRule>
    <cfRule type="expression" dxfId="56" priority="45">
      <formula>$K123="GP3_CATEGORY"</formula>
    </cfRule>
    <cfRule type="expression" dxfId="55" priority="46">
      <formula>$K123="GP3_IFP_CATEGORY"</formula>
    </cfRule>
    <cfRule type="expression" dxfId="54" priority="47">
      <formula>$K123="GP1_CATEGORY"</formula>
    </cfRule>
    <cfRule type="expression" dxfId="53" priority="48">
      <formula>$K123="GP1_IFP_CATEGORY"</formula>
    </cfRule>
  </conditionalFormatting>
  <conditionalFormatting sqref="C126">
    <cfRule type="expression" dxfId="52" priority="37">
      <formula>$K126="SoftStrap"</formula>
    </cfRule>
    <cfRule type="expression" dxfId="51" priority="38">
      <formula>$K126="GP2_CATEGORY"</formula>
    </cfRule>
    <cfRule type="expression" dxfId="50" priority="39">
      <formula>$K126="GP3_CATEGORY"</formula>
    </cfRule>
    <cfRule type="expression" dxfId="49" priority="40">
      <formula>$K126="GP3_IFP_CATEGORY"</formula>
    </cfRule>
    <cfRule type="expression" dxfId="48" priority="41">
      <formula>$K126="GP1_CATEGORY"</formula>
    </cfRule>
    <cfRule type="expression" dxfId="47" priority="42">
      <formula>$K126="GP1_IFP_CATEGORY"</formula>
    </cfRule>
  </conditionalFormatting>
  <conditionalFormatting sqref="D129">
    <cfRule type="expression" dxfId="40" priority="25">
      <formula>$K129="SoftStrap"</formula>
    </cfRule>
    <cfRule type="expression" dxfId="39" priority="26">
      <formula>$K129="GP2_CATEGORY"</formula>
    </cfRule>
    <cfRule type="expression" dxfId="38" priority="27">
      <formula>$K129="GP3_CATEGORY"</formula>
    </cfRule>
    <cfRule type="expression" dxfId="37" priority="28">
      <formula>$K129="GP3_IFP_CATEGORY"</formula>
    </cfRule>
    <cfRule type="expression" dxfId="36" priority="29">
      <formula>$K129="GP1_CATEGORY"</formula>
    </cfRule>
    <cfRule type="expression" dxfId="35" priority="30">
      <formula>$K129="GP1_IFP_CATEGORY"</formula>
    </cfRule>
  </conditionalFormatting>
  <conditionalFormatting sqref="D126">
    <cfRule type="expression" dxfId="34" priority="19">
      <formula>$K126="SoftStrap"</formula>
    </cfRule>
    <cfRule type="expression" dxfId="33" priority="20">
      <formula>$K126="GP2_CATEGORY"</formula>
    </cfRule>
    <cfRule type="expression" dxfId="32" priority="21">
      <formula>$K126="GP3_CATEGORY"</formula>
    </cfRule>
    <cfRule type="expression" dxfId="31" priority="22">
      <formula>$K126="GP3_IFP_CATEGORY"</formula>
    </cfRule>
    <cfRule type="expression" dxfId="30" priority="23">
      <formula>$K126="GP1_CATEGORY"</formula>
    </cfRule>
    <cfRule type="expression" dxfId="29" priority="24">
      <formula>$K126="GP1_IFP_CATEGORY"</formula>
    </cfRule>
  </conditionalFormatting>
  <conditionalFormatting sqref="D123">
    <cfRule type="expression" dxfId="28" priority="13">
      <formula>$K123="SoftStrap"</formula>
    </cfRule>
    <cfRule type="expression" dxfId="27" priority="14">
      <formula>$K123="GP2_CATEGORY"</formula>
    </cfRule>
    <cfRule type="expression" dxfId="26" priority="15">
      <formula>$K123="GP3_CATEGORY"</formula>
    </cfRule>
    <cfRule type="expression" dxfId="25" priority="16">
      <formula>$K123="GP3_IFP_CATEGORY"</formula>
    </cfRule>
    <cfRule type="expression" dxfId="24" priority="17">
      <formula>$K123="GP1_CATEGORY"</formula>
    </cfRule>
    <cfRule type="expression" dxfId="23" priority="18">
      <formula>$K123="GP1_IFP_CATEGORY"</formula>
    </cfRule>
  </conditionalFormatting>
  <conditionalFormatting sqref="G124">
    <cfRule type="expression" dxfId="22" priority="7">
      <formula>$K124="SoftStrap"</formula>
    </cfRule>
    <cfRule type="expression" dxfId="21" priority="8">
      <formula>$K124="GP2_CATEGORY"</formula>
    </cfRule>
    <cfRule type="expression" dxfId="20" priority="9">
      <formula>$K124="GP3_CATEGORY"</formula>
    </cfRule>
    <cfRule type="expression" dxfId="19" priority="10">
      <formula>$K124="GP3_IFP_CATEGORY"</formula>
    </cfRule>
    <cfRule type="expression" dxfId="18" priority="11">
      <formula>$K124="GP1_CATEGORY"</formula>
    </cfRule>
    <cfRule type="expression" dxfId="17" priority="12">
      <formula>$K124="GP1_IFP_CATEGORY"</formula>
    </cfRule>
  </conditionalFormatting>
  <conditionalFormatting sqref="G123">
    <cfRule type="expression" dxfId="16" priority="1">
      <formula>$K123="SoftStrap"</formula>
    </cfRule>
    <cfRule type="expression" dxfId="15" priority="2">
      <formula>$K123="GP2_CATEGORY"</formula>
    </cfRule>
    <cfRule type="expression" dxfId="14" priority="3">
      <formula>$K123="GP3_CATEGORY"</formula>
    </cfRule>
    <cfRule type="expression" dxfId="13" priority="4">
      <formula>$K123="GP3_IFP_CATEGORY"</formula>
    </cfRule>
    <cfRule type="expression" dxfId="12" priority="5">
      <formula>$K123="GP1_CATEGORY"</formula>
    </cfRule>
    <cfRule type="expression" dxfId="11" priority="6">
      <formula>$K123="GP1_IFP_CATEGORY"</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618" priority="10" operator="equal">
      <formula>0</formula>
    </cfRule>
  </conditionalFormatting>
  <conditionalFormatting sqref="A57">
    <cfRule type="cellIs" dxfId="617" priority="9" operator="equal">
      <formula>0</formula>
    </cfRule>
  </conditionalFormatting>
  <conditionalFormatting sqref="A58">
    <cfRule type="cellIs" dxfId="616" priority="8" operator="equal">
      <formula>0</formula>
    </cfRule>
  </conditionalFormatting>
  <conditionalFormatting sqref="A60">
    <cfRule type="cellIs" dxfId="615" priority="7" operator="equal">
      <formula>0</formula>
    </cfRule>
  </conditionalFormatting>
  <conditionalFormatting sqref="A62 A67">
    <cfRule type="cellIs" priority="6" operator="equal">
      <formula>0</formula>
    </cfRule>
  </conditionalFormatting>
  <conditionalFormatting sqref="A63">
    <cfRule type="cellIs" dxfId="614" priority="5" operator="equal">
      <formula>0</formula>
    </cfRule>
  </conditionalFormatting>
  <conditionalFormatting sqref="A64">
    <cfRule type="cellIs" dxfId="613" priority="3" operator="equal">
      <formula>0</formula>
    </cfRule>
    <cfRule type="cellIs" dxfId="612" priority="4" operator="equal">
      <formula>0</formula>
    </cfRule>
  </conditionalFormatting>
  <conditionalFormatting sqref="A59">
    <cfRule type="cellIs" dxfId="61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3">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3">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3">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5">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7" customHeight="1" x14ac:dyDescent="0.3">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7" customHeight="1" x14ac:dyDescent="0.3">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3">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3">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3">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5">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3">
      <c r="A14" s="480" t="s">
        <v>23</v>
      </c>
      <c r="B14" s="34" t="s">
        <v>24</v>
      </c>
      <c r="C14" s="36" t="s">
        <v>613</v>
      </c>
      <c r="D14" s="47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5" customHeight="1" x14ac:dyDescent="0.3">
      <c r="A15" s="481"/>
      <c r="B15" s="35" t="s">
        <v>30</v>
      </c>
      <c r="C15" s="37" t="s">
        <v>613</v>
      </c>
      <c r="D15" s="47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9"/>
      <c r="N15" s="474"/>
      <c r="O15" s="477"/>
    </row>
    <row r="16" spans="1:15" ht="15" customHeight="1" x14ac:dyDescent="0.3">
      <c r="A16" s="481"/>
      <c r="B16" s="35" t="s">
        <v>31</v>
      </c>
      <c r="C16" s="37" t="s">
        <v>613</v>
      </c>
      <c r="D16" s="47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9"/>
      <c r="N16" s="474"/>
      <c r="O16" s="477"/>
    </row>
    <row r="17" spans="1:15" x14ac:dyDescent="0.3">
      <c r="A17" s="481"/>
      <c r="B17" s="35" t="s">
        <v>32</v>
      </c>
      <c r="C17" s="37" t="s">
        <v>613</v>
      </c>
      <c r="D17" s="47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9"/>
      <c r="N17" s="474"/>
      <c r="O17" s="477"/>
    </row>
    <row r="18" spans="1:15" x14ac:dyDescent="0.3">
      <c r="A18" s="481"/>
      <c r="B18" s="35" t="s">
        <v>34</v>
      </c>
      <c r="C18" s="35" t="s">
        <v>253</v>
      </c>
      <c r="D18" s="47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3">
      <c r="A19" s="481"/>
      <c r="B19" s="35" t="s">
        <v>36</v>
      </c>
      <c r="C19" s="73" t="s">
        <v>214</v>
      </c>
      <c r="D19" s="47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3">
      <c r="A20" s="481"/>
      <c r="B20" s="73" t="s">
        <v>246</v>
      </c>
      <c r="C20" s="73" t="s">
        <v>205</v>
      </c>
      <c r="D20" s="47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3">
      <c r="A21" s="481"/>
      <c r="B21" s="73" t="s">
        <v>250</v>
      </c>
      <c r="C21" s="73" t="s">
        <v>390</v>
      </c>
      <c r="D21" s="47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3">
      <c r="A22" s="481"/>
      <c r="B22" s="73" t="s">
        <v>251</v>
      </c>
      <c r="C22" s="73" t="s">
        <v>390</v>
      </c>
      <c r="D22" s="47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3">
      <c r="A23" s="481"/>
      <c r="B23" s="73" t="s">
        <v>252</v>
      </c>
      <c r="C23" s="73" t="s">
        <v>390</v>
      </c>
      <c r="D23" s="47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3">
      <c r="A24" s="481"/>
      <c r="B24" s="35" t="s">
        <v>38</v>
      </c>
      <c r="C24" s="37" t="s">
        <v>613</v>
      </c>
      <c r="D24" s="47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9"/>
      <c r="N24" s="474"/>
      <c r="O24" s="477"/>
    </row>
    <row r="25" spans="1:15" x14ac:dyDescent="0.3">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9" t="s">
        <v>370</v>
      </c>
      <c r="N25" s="474"/>
      <c r="O25" s="477">
        <f ca="1">(G25+G26)</f>
        <v>64</v>
      </c>
    </row>
    <row r="26" spans="1:15" ht="15" thickBot="1" x14ac:dyDescent="0.35">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75"/>
      <c r="N26" s="475"/>
      <c r="O26" s="478"/>
    </row>
    <row r="27" spans="1:15" ht="15" thickBot="1" x14ac:dyDescent="0.35">
      <c r="A27" s="104"/>
    </row>
    <row r="28" spans="1:15" x14ac:dyDescent="0.3">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3">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3">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3">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3">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3">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3">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3">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3">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3">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3">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3">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3">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3">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 thickBot="1" x14ac:dyDescent="0.35">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610" priority="297" operator="equal">
      <formula>0</formula>
    </cfRule>
  </conditionalFormatting>
  <conditionalFormatting sqref="G34">
    <cfRule type="cellIs" dxfId="609" priority="296" operator="equal">
      <formula>0</formula>
    </cfRule>
  </conditionalFormatting>
  <conditionalFormatting sqref="G36">
    <cfRule type="cellIs" dxfId="608" priority="295" operator="equal">
      <formula>0</formula>
    </cfRule>
  </conditionalFormatting>
  <conditionalFormatting sqref="G14:G26">
    <cfRule type="cellIs" dxfId="607" priority="294" operator="equal">
      <formula>0</formula>
    </cfRule>
  </conditionalFormatting>
  <conditionalFormatting sqref="G29">
    <cfRule type="cellIs" dxfId="606" priority="267" operator="equal">
      <formula>0</formula>
    </cfRule>
  </conditionalFormatting>
  <conditionalFormatting sqref="G32">
    <cfRule type="cellIs" dxfId="605" priority="273" operator="equal">
      <formula>0</formula>
    </cfRule>
  </conditionalFormatting>
  <conditionalFormatting sqref="G33">
    <cfRule type="cellIs" dxfId="604" priority="272" operator="equal">
      <formula>0</formula>
    </cfRule>
  </conditionalFormatting>
  <conditionalFormatting sqref="G28">
    <cfRule type="cellIs" dxfId="603" priority="274" operator="equal">
      <formula>0</formula>
    </cfRule>
  </conditionalFormatting>
  <conditionalFormatting sqref="G38">
    <cfRule type="cellIs" dxfId="602" priority="270" operator="equal">
      <formula>0</formula>
    </cfRule>
  </conditionalFormatting>
  <conditionalFormatting sqref="G35">
    <cfRule type="cellIs" dxfId="601" priority="268" operator="equal">
      <formula>0</formula>
    </cfRule>
  </conditionalFormatting>
  <conditionalFormatting sqref="G31">
    <cfRule type="cellIs" dxfId="600" priority="266" operator="equal">
      <formula>0</formula>
    </cfRule>
  </conditionalFormatting>
  <conditionalFormatting sqref="G30">
    <cfRule type="cellIs" dxfId="599" priority="265" operator="equal">
      <formula>0</formula>
    </cfRule>
  </conditionalFormatting>
  <conditionalFormatting sqref="G39">
    <cfRule type="cellIs" dxfId="598" priority="264" operator="equal">
      <formula>0</formula>
    </cfRule>
  </conditionalFormatting>
  <conditionalFormatting sqref="G41">
    <cfRule type="cellIs" dxfId="597" priority="263" operator="equal">
      <formula>0</formula>
    </cfRule>
  </conditionalFormatting>
  <conditionalFormatting sqref="G40">
    <cfRule type="cellIs" dxfId="596" priority="262" operator="equal">
      <formula>0</formula>
    </cfRule>
  </conditionalFormatting>
  <conditionalFormatting sqref="L32">
    <cfRule type="cellIs" dxfId="595" priority="234" operator="equal">
      <formula>0</formula>
    </cfRule>
  </conditionalFormatting>
  <conditionalFormatting sqref="L31">
    <cfRule type="cellIs" dxfId="594" priority="233" operator="equal">
      <formula>0</formula>
    </cfRule>
  </conditionalFormatting>
  <conditionalFormatting sqref="L30">
    <cfRule type="cellIs" dxfId="593" priority="232" operator="equal">
      <formula>0</formula>
    </cfRule>
  </conditionalFormatting>
  <conditionalFormatting sqref="L29">
    <cfRule type="cellIs" dxfId="592" priority="231" operator="equal">
      <formula>0</formula>
    </cfRule>
  </conditionalFormatting>
  <conditionalFormatting sqref="L37">
    <cfRule type="cellIs" dxfId="591" priority="230" operator="equal">
      <formula>0</formula>
    </cfRule>
  </conditionalFormatting>
  <conditionalFormatting sqref="L36">
    <cfRule type="cellIs" dxfId="590" priority="229" operator="equal">
      <formula>0</formula>
    </cfRule>
  </conditionalFormatting>
  <conditionalFormatting sqref="L35">
    <cfRule type="cellIs" dxfId="589" priority="228" operator="equal">
      <formula>0</formula>
    </cfRule>
  </conditionalFormatting>
  <conditionalFormatting sqref="L34">
    <cfRule type="cellIs" dxfId="588" priority="227" operator="equal">
      <formula>0</formula>
    </cfRule>
  </conditionalFormatting>
  <conditionalFormatting sqref="L42">
    <cfRule type="cellIs" dxfId="587" priority="226" operator="equal">
      <formula>0</formula>
    </cfRule>
  </conditionalFormatting>
  <conditionalFormatting sqref="L41">
    <cfRule type="cellIs" dxfId="586" priority="225" operator="equal">
      <formula>0</formula>
    </cfRule>
  </conditionalFormatting>
  <conditionalFormatting sqref="L40">
    <cfRule type="cellIs" dxfId="585" priority="224" operator="equal">
      <formula>0</formula>
    </cfRule>
  </conditionalFormatting>
  <conditionalFormatting sqref="L39">
    <cfRule type="cellIs" dxfId="584" priority="223" operator="equal">
      <formula>0</formula>
    </cfRule>
  </conditionalFormatting>
  <conditionalFormatting sqref="G37">
    <cfRule type="cellIs" dxfId="583" priority="200" operator="equal">
      <formula>0</formula>
    </cfRule>
  </conditionalFormatting>
  <conditionalFormatting sqref="G42">
    <cfRule type="cellIs" dxfId="582" priority="198" operator="equal">
      <formula>0</formula>
    </cfRule>
  </conditionalFormatting>
  <conditionalFormatting sqref="C5">
    <cfRule type="cellIs" dxfId="581" priority="184" operator="equal">
      <formula>0</formula>
    </cfRule>
  </conditionalFormatting>
  <conditionalFormatting sqref="C3">
    <cfRule type="cellIs" dxfId="580" priority="186" operator="equal">
      <formula>0</formula>
    </cfRule>
  </conditionalFormatting>
  <conditionalFormatting sqref="C4">
    <cfRule type="cellIs" dxfId="579" priority="185" operator="equal">
      <formula>0</formula>
    </cfRule>
  </conditionalFormatting>
  <conditionalFormatting sqref="B3 D3">
    <cfRule type="cellIs" dxfId="578" priority="197" operator="equal">
      <formula>0</formula>
    </cfRule>
  </conditionalFormatting>
  <conditionalFormatting sqref="B4 D4">
    <cfRule type="cellIs" dxfId="577" priority="196" operator="equal">
      <formula>0</formula>
    </cfRule>
  </conditionalFormatting>
  <conditionalFormatting sqref="B5 D5">
    <cfRule type="cellIs" dxfId="576" priority="195" operator="equal">
      <formula>0</formula>
    </cfRule>
  </conditionalFormatting>
  <conditionalFormatting sqref="B7">
    <cfRule type="cellIs" dxfId="575" priority="194" operator="equal">
      <formula>0</formula>
    </cfRule>
  </conditionalFormatting>
  <conditionalFormatting sqref="B8 D8">
    <cfRule type="cellIs" priority="193" operator="equal">
      <formula>0</formula>
    </cfRule>
  </conditionalFormatting>
  <conditionalFormatting sqref="B9 D9">
    <cfRule type="cellIs" dxfId="574" priority="192" operator="equal">
      <formula>0</formula>
    </cfRule>
  </conditionalFormatting>
  <conditionalFormatting sqref="B10 D10">
    <cfRule type="cellIs" dxfId="573" priority="190" operator="equal">
      <formula>0</formula>
    </cfRule>
    <cfRule type="cellIs" dxfId="572" priority="191" operator="equal">
      <formula>0</formula>
    </cfRule>
  </conditionalFormatting>
  <conditionalFormatting sqref="B6 D6">
    <cfRule type="cellIs" dxfId="571" priority="188" operator="equal">
      <formula>0</formula>
    </cfRule>
  </conditionalFormatting>
  <conditionalFormatting sqref="D7">
    <cfRule type="cellIs" dxfId="570" priority="187" operator="equal">
      <formula>0</formula>
    </cfRule>
  </conditionalFormatting>
  <conditionalFormatting sqref="C7">
    <cfRule type="cellIs" dxfId="569" priority="183" operator="equal">
      <formula>0</formula>
    </cfRule>
  </conditionalFormatting>
  <conditionalFormatting sqref="C8">
    <cfRule type="cellIs" priority="182" operator="equal">
      <formula>0</formula>
    </cfRule>
  </conditionalFormatting>
  <conditionalFormatting sqref="C9">
    <cfRule type="cellIs" dxfId="568" priority="181" operator="equal">
      <formula>0</formula>
    </cfRule>
  </conditionalFormatting>
  <conditionalFormatting sqref="C10">
    <cfRule type="cellIs" dxfId="567" priority="179" operator="equal">
      <formula>0</formula>
    </cfRule>
    <cfRule type="cellIs" dxfId="566" priority="180" operator="equal">
      <formula>0</formula>
    </cfRule>
  </conditionalFormatting>
  <conditionalFormatting sqref="C6">
    <cfRule type="cellIs" dxfId="565" priority="178" operator="equal">
      <formula>0</formula>
    </cfRule>
  </conditionalFormatting>
  <conditionalFormatting sqref="E10">
    <cfRule type="cellIs" priority="137" operator="equal">
      <formula>0</formula>
    </cfRule>
  </conditionalFormatting>
  <conditionalFormatting sqref="E3">
    <cfRule type="cellIs" dxfId="564" priority="152" operator="equal">
      <formula>0</formula>
    </cfRule>
  </conditionalFormatting>
  <conditionalFormatting sqref="E3">
    <cfRule type="cellIs" priority="151" operator="equal">
      <formula>0</formula>
    </cfRule>
  </conditionalFormatting>
  <conditionalFormatting sqref="E5">
    <cfRule type="cellIs" dxfId="563" priority="148" operator="equal">
      <formula>0</formula>
    </cfRule>
  </conditionalFormatting>
  <conditionalFormatting sqref="E5">
    <cfRule type="cellIs" priority="147" operator="equal">
      <formula>0</formula>
    </cfRule>
  </conditionalFormatting>
  <conditionalFormatting sqref="E7">
    <cfRule type="cellIs" dxfId="562" priority="144" operator="equal">
      <formula>0</formula>
    </cfRule>
  </conditionalFormatting>
  <conditionalFormatting sqref="E7">
    <cfRule type="cellIs" priority="143" operator="equal">
      <formula>0</formula>
    </cfRule>
  </conditionalFormatting>
  <conditionalFormatting sqref="E9">
    <cfRule type="cellIs" dxfId="561" priority="140" operator="equal">
      <formula>0</formula>
    </cfRule>
  </conditionalFormatting>
  <conditionalFormatting sqref="E9">
    <cfRule type="cellIs" priority="139" operator="equal">
      <formula>0</formula>
    </cfRule>
  </conditionalFormatting>
  <conditionalFormatting sqref="E4">
    <cfRule type="cellIs" dxfId="560" priority="150" operator="equal">
      <formula>0</formula>
    </cfRule>
  </conditionalFormatting>
  <conditionalFormatting sqref="E4">
    <cfRule type="cellIs" priority="149" operator="equal">
      <formula>0</formula>
    </cfRule>
  </conditionalFormatting>
  <conditionalFormatting sqref="E6">
    <cfRule type="cellIs" dxfId="559" priority="146" operator="equal">
      <formula>0</formula>
    </cfRule>
  </conditionalFormatting>
  <conditionalFormatting sqref="E6">
    <cfRule type="cellIs" priority="145" operator="equal">
      <formula>0</formula>
    </cfRule>
  </conditionalFormatting>
  <conditionalFormatting sqref="E8">
    <cfRule type="cellIs" dxfId="558" priority="142" operator="equal">
      <formula>0</formula>
    </cfRule>
  </conditionalFormatting>
  <conditionalFormatting sqref="E8">
    <cfRule type="cellIs" priority="141" operator="equal">
      <formula>0</formula>
    </cfRule>
  </conditionalFormatting>
  <conditionalFormatting sqref="E10">
    <cfRule type="cellIs" dxfId="557" priority="138" operator="equal">
      <formula>0</formula>
    </cfRule>
  </conditionalFormatting>
  <conditionalFormatting sqref="G4:G10">
    <cfRule type="cellIs" dxfId="556" priority="128" operator="equal">
      <formula>0</formula>
    </cfRule>
  </conditionalFormatting>
  <conditionalFormatting sqref="F6">
    <cfRule type="cellIs" dxfId="555" priority="119" operator="equal">
      <formula>0</formula>
    </cfRule>
  </conditionalFormatting>
  <conditionalFormatting sqref="F3">
    <cfRule type="cellIs" dxfId="554" priority="127" operator="equal">
      <formula>0</formula>
    </cfRule>
  </conditionalFormatting>
  <conditionalFormatting sqref="F4">
    <cfRule type="cellIs" dxfId="553" priority="126" operator="equal">
      <formula>0</formula>
    </cfRule>
  </conditionalFormatting>
  <conditionalFormatting sqref="F5">
    <cfRule type="cellIs" dxfId="552" priority="125" operator="equal">
      <formula>0</formula>
    </cfRule>
  </conditionalFormatting>
  <conditionalFormatting sqref="F7">
    <cfRule type="cellIs" dxfId="551" priority="124" operator="equal">
      <formula>0</formula>
    </cfRule>
  </conditionalFormatting>
  <conditionalFormatting sqref="F9">
    <cfRule type="cellIs" dxfId="550" priority="122" operator="equal">
      <formula>0</formula>
    </cfRule>
  </conditionalFormatting>
  <conditionalFormatting sqref="G3:I3">
    <cfRule type="cellIs" dxfId="549" priority="118" operator="equal">
      <formula>0</formula>
    </cfRule>
  </conditionalFormatting>
  <conditionalFormatting sqref="F8 H9:H10">
    <cfRule type="cellIs" priority="123" operator="equal">
      <formula>0</formula>
    </cfRule>
  </conditionalFormatting>
  <conditionalFormatting sqref="F10">
    <cfRule type="cellIs" dxfId="548" priority="120" operator="equal">
      <formula>0</formula>
    </cfRule>
    <cfRule type="cellIs" dxfId="547" priority="121" operator="equal">
      <formula>0</formula>
    </cfRule>
  </conditionalFormatting>
  <conditionalFormatting sqref="H7">
    <cfRule type="cellIs" dxfId="546" priority="110" operator="equal">
      <formula>0</formula>
    </cfRule>
  </conditionalFormatting>
  <conditionalFormatting sqref="I6">
    <cfRule type="cellIs" dxfId="545" priority="113" operator="equal">
      <formula>0</formula>
    </cfRule>
  </conditionalFormatting>
  <conditionalFormatting sqref="H5">
    <cfRule type="cellIs" dxfId="544" priority="112" operator="equal">
      <formula>0</formula>
    </cfRule>
  </conditionalFormatting>
  <conditionalFormatting sqref="H4:I4">
    <cfRule type="cellIs" dxfId="543" priority="117" operator="equal">
      <formula>0</formula>
    </cfRule>
  </conditionalFormatting>
  <conditionalFormatting sqref="I5">
    <cfRule type="cellIs" dxfId="542" priority="116" operator="equal">
      <formula>0</formula>
    </cfRule>
  </conditionalFormatting>
  <conditionalFormatting sqref="I7">
    <cfRule type="cellIs" dxfId="541" priority="115" operator="equal">
      <formula>0</formula>
    </cfRule>
  </conditionalFormatting>
  <conditionalFormatting sqref="H8:I8">
    <cfRule type="cellIs" priority="114" operator="equal">
      <formula>0</formula>
    </cfRule>
  </conditionalFormatting>
  <conditionalFormatting sqref="H6">
    <cfRule type="cellIs" dxfId="540" priority="111" operator="equal">
      <formula>0</formula>
    </cfRule>
  </conditionalFormatting>
  <conditionalFormatting sqref="I9:I10">
    <cfRule type="cellIs" priority="107" operator="equal">
      <formula>0</formula>
    </cfRule>
  </conditionalFormatting>
  <conditionalFormatting sqref="E11 G11">
    <cfRule type="cellIs" dxfId="539" priority="94" operator="equal">
      <formula>0</formula>
    </cfRule>
  </conditionalFormatting>
  <conditionalFormatting sqref="I11">
    <cfRule type="cellIs" priority="93" operator="equal">
      <formula>0</formula>
    </cfRule>
  </conditionalFormatting>
  <conditionalFormatting sqref="E13 G13">
    <cfRule type="cellIs" dxfId="53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3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3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35" priority="44" operator="equal">
      <formula>0</formula>
    </cfRule>
  </conditionalFormatting>
  <conditionalFormatting sqref="K5">
    <cfRule type="cellIs" dxfId="534" priority="43" operator="equal">
      <formula>0</formula>
    </cfRule>
  </conditionalFormatting>
  <conditionalFormatting sqref="K6">
    <cfRule type="cellIs" dxfId="533" priority="42" operator="equal">
      <formula>0</formula>
    </cfRule>
  </conditionalFormatting>
  <conditionalFormatting sqref="K9">
    <cfRule type="cellIs" dxfId="532" priority="41" operator="equal">
      <formula>0</formula>
    </cfRule>
  </conditionalFormatting>
  <conditionalFormatting sqref="K10">
    <cfRule type="cellIs" dxfId="531" priority="40" operator="equal">
      <formula>0</formula>
    </cfRule>
  </conditionalFormatting>
  <conditionalFormatting sqref="K7">
    <cfRule type="cellIs" dxfId="530" priority="39" operator="equal">
      <formula>0</formula>
    </cfRule>
  </conditionalFormatting>
  <conditionalFormatting sqref="K8">
    <cfRule type="cellIs" dxfId="529" priority="38" operator="equal">
      <formula>0</formula>
    </cfRule>
  </conditionalFormatting>
  <conditionalFormatting sqref="K11">
    <cfRule type="cellIs" dxfId="528" priority="37" operator="equal">
      <formula>0</formula>
    </cfRule>
  </conditionalFormatting>
  <conditionalFormatting sqref="K13">
    <cfRule type="cellIs" dxfId="527" priority="36" operator="equal">
      <formula>0</formula>
    </cfRule>
  </conditionalFormatting>
  <conditionalFormatting sqref="K12">
    <cfRule type="cellIs" dxfId="526" priority="35" operator="equal">
      <formula>0</formula>
    </cfRule>
  </conditionalFormatting>
  <conditionalFormatting sqref="J3:J4">
    <cfRule type="cellIs" dxfId="525" priority="34" operator="equal">
      <formula>0</formula>
    </cfRule>
  </conditionalFormatting>
  <conditionalFormatting sqref="J5">
    <cfRule type="cellIs" dxfId="524" priority="33" operator="equal">
      <formula>0</formula>
    </cfRule>
  </conditionalFormatting>
  <conditionalFormatting sqref="J6">
    <cfRule type="cellIs" dxfId="523" priority="32" operator="equal">
      <formula>0</formula>
    </cfRule>
  </conditionalFormatting>
  <conditionalFormatting sqref="J9">
    <cfRule type="cellIs" dxfId="522" priority="31" operator="equal">
      <formula>0</formula>
    </cfRule>
  </conditionalFormatting>
  <conditionalFormatting sqref="J10">
    <cfRule type="cellIs" dxfId="521" priority="30" operator="equal">
      <formula>0</formula>
    </cfRule>
  </conditionalFormatting>
  <conditionalFormatting sqref="J7">
    <cfRule type="cellIs" dxfId="520" priority="29" operator="equal">
      <formula>0</formula>
    </cfRule>
  </conditionalFormatting>
  <conditionalFormatting sqref="J8">
    <cfRule type="cellIs" dxfId="519" priority="28" operator="equal">
      <formula>0</formula>
    </cfRule>
  </conditionalFormatting>
  <conditionalFormatting sqref="J11">
    <cfRule type="cellIs" dxfId="518" priority="27" operator="equal">
      <formula>0</formula>
    </cfRule>
  </conditionalFormatting>
  <conditionalFormatting sqref="J13">
    <cfRule type="cellIs" dxfId="517" priority="26" operator="equal">
      <formula>0</formula>
    </cfRule>
  </conditionalFormatting>
  <conditionalFormatting sqref="J12">
    <cfRule type="cellIs" dxfId="516" priority="25" operator="equal">
      <formula>0</formula>
    </cfRule>
  </conditionalFormatting>
  <conditionalFormatting sqref="K25">
    <cfRule type="cellIs" dxfId="515" priority="24" operator="equal">
      <formula>0</formula>
    </cfRule>
  </conditionalFormatting>
  <conditionalFormatting sqref="K26">
    <cfRule type="cellIs" dxfId="514" priority="23" operator="equal">
      <formula>0</formula>
    </cfRule>
  </conditionalFormatting>
  <conditionalFormatting sqref="J25">
    <cfRule type="cellIs" dxfId="513" priority="22" operator="equal">
      <formula>0</formula>
    </cfRule>
  </conditionalFormatting>
  <conditionalFormatting sqref="J26">
    <cfRule type="cellIs" dxfId="512" priority="21" operator="equal">
      <formula>0</formula>
    </cfRule>
  </conditionalFormatting>
  <conditionalFormatting sqref="L3:L4">
    <cfRule type="cellIs" dxfId="511" priority="20" operator="equal">
      <formula>0</formula>
    </cfRule>
  </conditionalFormatting>
  <conditionalFormatting sqref="L5">
    <cfRule type="cellIs" dxfId="510" priority="19" operator="equal">
      <formula>0</formula>
    </cfRule>
  </conditionalFormatting>
  <conditionalFormatting sqref="L6">
    <cfRule type="cellIs" dxfId="509" priority="18" operator="equal">
      <formula>0</formula>
    </cfRule>
  </conditionalFormatting>
  <conditionalFormatting sqref="L7">
    <cfRule type="cellIs" dxfId="508" priority="17" operator="equal">
      <formula>0</formula>
    </cfRule>
  </conditionalFormatting>
  <conditionalFormatting sqref="L8:L9">
    <cfRule type="cellIs" dxfId="507" priority="16" operator="equal">
      <formula>0</formula>
    </cfRule>
  </conditionalFormatting>
  <conditionalFormatting sqref="L14">
    <cfRule type="cellIs" dxfId="506" priority="15" operator="equal">
      <formula>0</formula>
    </cfRule>
  </conditionalFormatting>
  <conditionalFormatting sqref="L15">
    <cfRule type="cellIs" dxfId="505" priority="14" operator="equal">
      <formula>0</formula>
    </cfRule>
  </conditionalFormatting>
  <conditionalFormatting sqref="L16">
    <cfRule type="cellIs" dxfId="504" priority="13" operator="equal">
      <formula>0</formula>
    </cfRule>
  </conditionalFormatting>
  <conditionalFormatting sqref="L17">
    <cfRule type="cellIs" dxfId="503" priority="12" operator="equal">
      <formula>0</formula>
    </cfRule>
  </conditionalFormatting>
  <conditionalFormatting sqref="L18">
    <cfRule type="cellIs" dxfId="502" priority="11" operator="equal">
      <formula>0</formula>
    </cfRule>
  </conditionalFormatting>
  <conditionalFormatting sqref="L19">
    <cfRule type="cellIs" dxfId="501" priority="10" operator="equal">
      <formula>0</formula>
    </cfRule>
  </conditionalFormatting>
  <conditionalFormatting sqref="L20">
    <cfRule type="cellIs" dxfId="500" priority="9" operator="equal">
      <formula>0</formula>
    </cfRule>
  </conditionalFormatting>
  <conditionalFormatting sqref="L21">
    <cfRule type="cellIs" dxfId="499" priority="8" operator="equal">
      <formula>0</formula>
    </cfRule>
  </conditionalFormatting>
  <conditionalFormatting sqref="L22">
    <cfRule type="cellIs" dxfId="498" priority="7" operator="equal">
      <formula>0</formula>
    </cfRule>
  </conditionalFormatting>
  <conditionalFormatting sqref="L23">
    <cfRule type="cellIs" dxfId="497" priority="6" operator="equal">
      <formula>0</formula>
    </cfRule>
  </conditionalFormatting>
  <conditionalFormatting sqref="L24">
    <cfRule type="cellIs" dxfId="496" priority="5" operator="equal">
      <formula>0</formula>
    </cfRule>
  </conditionalFormatting>
  <conditionalFormatting sqref="L10">
    <cfRule type="cellIs" dxfId="495" priority="4" operator="equal">
      <formula>0</formula>
    </cfRule>
  </conditionalFormatting>
  <conditionalFormatting sqref="L11">
    <cfRule type="cellIs" dxfId="494" priority="3" operator="equal">
      <formula>0</formula>
    </cfRule>
  </conditionalFormatting>
  <conditionalFormatting sqref="L12">
    <cfRule type="cellIs" dxfId="493" priority="2" operator="equal">
      <formula>0</formula>
    </cfRule>
  </conditionalFormatting>
  <conditionalFormatting sqref="L13">
    <cfRule type="cellIs" dxfId="49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3">
      <c r="A4" s="4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3">
      <c r="A5" s="4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3">
      <c r="A6" s="4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5">
      <c r="A7" s="4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5" customHeight="1" x14ac:dyDescent="0.3">
      <c r="A8" s="49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5" customHeight="1" x14ac:dyDescent="0.3">
      <c r="A9" s="49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5" customHeight="1" x14ac:dyDescent="0.3">
      <c r="A10" s="49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5" customHeight="1" x14ac:dyDescent="0.3">
      <c r="A11" s="49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5" customHeight="1" x14ac:dyDescent="0.3">
      <c r="A12" s="49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5">
      <c r="A13" s="49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3">
      <c r="A14" s="499"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2" t="s">
        <v>369</v>
      </c>
      <c r="N14" s="473" t="s">
        <v>29</v>
      </c>
      <c r="O14" s="476">
        <f ca="1">(4*32+G18+G19+G20+G21+G22+G23)</f>
        <v>160</v>
      </c>
    </row>
    <row r="15" spans="1:15" x14ac:dyDescent="0.3">
      <c r="A15" s="500"/>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9"/>
      <c r="N15" s="474"/>
      <c r="O15" s="477"/>
    </row>
    <row r="16" spans="1:15" x14ac:dyDescent="0.3">
      <c r="A16" s="500"/>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9"/>
      <c r="N16" s="474"/>
      <c r="O16" s="477"/>
    </row>
    <row r="17" spans="1:15" x14ac:dyDescent="0.3">
      <c r="A17" s="500"/>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9"/>
      <c r="N17" s="474"/>
      <c r="O17" s="477"/>
    </row>
    <row r="18" spans="1:15" x14ac:dyDescent="0.3">
      <c r="A18" s="500"/>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3">
      <c r="A19" s="500"/>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3">
      <c r="A20" s="500"/>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3">
      <c r="A21" s="500"/>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3">
      <c r="A22" s="500"/>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3">
      <c r="A23" s="500"/>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3">
      <c r="A24" s="500"/>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3">
      <c r="A25" s="499"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 thickBot="1" x14ac:dyDescent="0.35">
      <c r="A26" s="50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 thickBot="1" x14ac:dyDescent="0.35">
      <c r="A27" s="124"/>
    </row>
    <row r="28" spans="1:15" x14ac:dyDescent="0.3">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3">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3">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3">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3">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3">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3">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3">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3">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3">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3">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3">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3">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3">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 thickBot="1" x14ac:dyDescent="0.35">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91" priority="227" operator="equal">
      <formula>0</formula>
    </cfRule>
  </conditionalFormatting>
  <conditionalFormatting sqref="J28">
    <cfRule type="cellIs" dxfId="490" priority="243" operator="equal">
      <formula>0</formula>
    </cfRule>
  </conditionalFormatting>
  <conditionalFormatting sqref="C3">
    <cfRule type="cellIs" dxfId="489" priority="229" operator="equal">
      <formula>0</formula>
    </cfRule>
  </conditionalFormatting>
  <conditionalFormatting sqref="C4">
    <cfRule type="cellIs" dxfId="488" priority="228" operator="equal">
      <formula>0</formula>
    </cfRule>
  </conditionalFormatting>
  <conditionalFormatting sqref="B3 D3 G14:G26">
    <cfRule type="cellIs" dxfId="487" priority="240" operator="equal">
      <formula>0</formula>
    </cfRule>
  </conditionalFormatting>
  <conditionalFormatting sqref="B4 D4">
    <cfRule type="cellIs" dxfId="486" priority="239" operator="equal">
      <formula>0</formula>
    </cfRule>
  </conditionalFormatting>
  <conditionalFormatting sqref="B5 D5">
    <cfRule type="cellIs" dxfId="485" priority="238" operator="equal">
      <formula>0</formula>
    </cfRule>
  </conditionalFormatting>
  <conditionalFormatting sqref="B7">
    <cfRule type="cellIs" dxfId="484" priority="237" operator="equal">
      <formula>0</formula>
    </cfRule>
  </conditionalFormatting>
  <conditionalFormatting sqref="B8 D8">
    <cfRule type="cellIs" priority="236" operator="equal">
      <formula>0</formula>
    </cfRule>
  </conditionalFormatting>
  <conditionalFormatting sqref="B9 D9">
    <cfRule type="cellIs" dxfId="483" priority="235" operator="equal">
      <formula>0</formula>
    </cfRule>
  </conditionalFormatting>
  <conditionalFormatting sqref="B10 D10">
    <cfRule type="cellIs" dxfId="482" priority="233" operator="equal">
      <formula>0</formula>
    </cfRule>
    <cfRule type="cellIs" dxfId="481" priority="234" operator="equal">
      <formula>0</formula>
    </cfRule>
  </conditionalFormatting>
  <conditionalFormatting sqref="B6 D6">
    <cfRule type="cellIs" dxfId="480" priority="231" operator="equal">
      <formula>0</formula>
    </cfRule>
  </conditionalFormatting>
  <conditionalFormatting sqref="D7">
    <cfRule type="cellIs" dxfId="479" priority="230" operator="equal">
      <formula>0</formula>
    </cfRule>
  </conditionalFormatting>
  <conditionalFormatting sqref="C7">
    <cfRule type="cellIs" dxfId="478" priority="226" operator="equal">
      <formula>0</formula>
    </cfRule>
  </conditionalFormatting>
  <conditionalFormatting sqref="C8">
    <cfRule type="cellIs" priority="225" operator="equal">
      <formula>0</formula>
    </cfRule>
  </conditionalFormatting>
  <conditionalFormatting sqref="C9">
    <cfRule type="cellIs" dxfId="477" priority="224" operator="equal">
      <formula>0</formula>
    </cfRule>
  </conditionalFormatting>
  <conditionalFormatting sqref="C10">
    <cfRule type="cellIs" dxfId="476" priority="222" operator="equal">
      <formula>0</formula>
    </cfRule>
    <cfRule type="cellIs" dxfId="475" priority="223" operator="equal">
      <formula>0</formula>
    </cfRule>
  </conditionalFormatting>
  <conditionalFormatting sqref="C6">
    <cfRule type="cellIs" dxfId="474" priority="221" operator="equal">
      <formula>0</formula>
    </cfRule>
  </conditionalFormatting>
  <conditionalFormatting sqref="G40">
    <cfRule type="cellIs" dxfId="473" priority="141" operator="equal">
      <formula>0</formula>
    </cfRule>
  </conditionalFormatting>
  <conditionalFormatting sqref="G37">
    <cfRule type="cellIs" dxfId="472" priority="140" operator="equal">
      <formula>0</formula>
    </cfRule>
  </conditionalFormatting>
  <conditionalFormatting sqref="G42">
    <cfRule type="cellIs" dxfId="471" priority="139" operator="equal">
      <formula>0</formula>
    </cfRule>
  </conditionalFormatting>
  <conditionalFormatting sqref="L32">
    <cfRule type="cellIs" dxfId="470" priority="182" operator="equal">
      <formula>0</formula>
    </cfRule>
  </conditionalFormatting>
  <conditionalFormatting sqref="L31">
    <cfRule type="cellIs" dxfId="469" priority="181" operator="equal">
      <formula>0</formula>
    </cfRule>
  </conditionalFormatting>
  <conditionalFormatting sqref="L30">
    <cfRule type="cellIs" dxfId="468" priority="180" operator="equal">
      <formula>0</formula>
    </cfRule>
  </conditionalFormatting>
  <conditionalFormatting sqref="L36">
    <cfRule type="cellIs" dxfId="467" priority="177" operator="equal">
      <formula>0</formula>
    </cfRule>
  </conditionalFormatting>
  <conditionalFormatting sqref="L29">
    <cfRule type="cellIs" dxfId="466" priority="179" operator="equal">
      <formula>0</formula>
    </cfRule>
  </conditionalFormatting>
  <conditionalFormatting sqref="L37">
    <cfRule type="cellIs" dxfId="465" priority="178" operator="equal">
      <formula>0</formula>
    </cfRule>
  </conditionalFormatting>
  <conditionalFormatting sqref="L35">
    <cfRule type="cellIs" dxfId="464" priority="176" operator="equal">
      <formula>0</formula>
    </cfRule>
  </conditionalFormatting>
  <conditionalFormatting sqref="L34">
    <cfRule type="cellIs" dxfId="463" priority="175" operator="equal">
      <formula>0</formula>
    </cfRule>
  </conditionalFormatting>
  <conditionalFormatting sqref="L42">
    <cfRule type="cellIs" dxfId="462" priority="174" operator="equal">
      <formula>0</formula>
    </cfRule>
  </conditionalFormatting>
  <conditionalFormatting sqref="L41">
    <cfRule type="cellIs" dxfId="461" priority="173" operator="equal">
      <formula>0</formula>
    </cfRule>
  </conditionalFormatting>
  <conditionalFormatting sqref="L40">
    <cfRule type="cellIs" dxfId="460" priority="172" operator="equal">
      <formula>0</formula>
    </cfRule>
  </conditionalFormatting>
  <conditionalFormatting sqref="L39">
    <cfRule type="cellIs" dxfId="459" priority="171" operator="equal">
      <formula>0</formula>
    </cfRule>
  </conditionalFormatting>
  <conditionalFormatting sqref="K25">
    <cfRule type="cellIs" dxfId="458" priority="158" operator="equal">
      <formula>0</formula>
    </cfRule>
  </conditionalFormatting>
  <conditionalFormatting sqref="K26">
    <cfRule type="cellIs" dxfId="457" priority="156" operator="equal">
      <formula>0</formula>
    </cfRule>
  </conditionalFormatting>
  <conditionalFormatting sqref="G34">
    <cfRule type="cellIs" dxfId="456" priority="153" operator="equal">
      <formula>0</formula>
    </cfRule>
  </conditionalFormatting>
  <conditionalFormatting sqref="G36">
    <cfRule type="cellIs" dxfId="455" priority="152" operator="equal">
      <formula>0</formula>
    </cfRule>
  </conditionalFormatting>
  <conditionalFormatting sqref="G29">
    <cfRule type="cellIs" dxfId="454" priority="146" operator="equal">
      <formula>0</formula>
    </cfRule>
  </conditionalFormatting>
  <conditionalFormatting sqref="G32">
    <cfRule type="cellIs" dxfId="453" priority="150" operator="equal">
      <formula>0</formula>
    </cfRule>
  </conditionalFormatting>
  <conditionalFormatting sqref="G33">
    <cfRule type="cellIs" dxfId="452" priority="149" operator="equal">
      <formula>0</formula>
    </cfRule>
  </conditionalFormatting>
  <conditionalFormatting sqref="G28">
    <cfRule type="cellIs" dxfId="451" priority="151" operator="equal">
      <formula>0</formula>
    </cfRule>
  </conditionalFormatting>
  <conditionalFormatting sqref="G38">
    <cfRule type="cellIs" dxfId="450" priority="148" operator="equal">
      <formula>0</formula>
    </cfRule>
  </conditionalFormatting>
  <conditionalFormatting sqref="G35">
    <cfRule type="cellIs" dxfId="449" priority="147" operator="equal">
      <formula>0</formula>
    </cfRule>
  </conditionalFormatting>
  <conditionalFormatting sqref="G31">
    <cfRule type="cellIs" dxfId="448" priority="145" operator="equal">
      <formula>0</formula>
    </cfRule>
  </conditionalFormatting>
  <conditionalFormatting sqref="G30">
    <cfRule type="cellIs" dxfId="447" priority="144" operator="equal">
      <formula>0</formula>
    </cfRule>
  </conditionalFormatting>
  <conditionalFormatting sqref="G39">
    <cfRule type="cellIs" dxfId="446" priority="143" operator="equal">
      <formula>0</formula>
    </cfRule>
  </conditionalFormatting>
  <conditionalFormatting sqref="G41">
    <cfRule type="cellIs" dxfId="445" priority="142" operator="equal">
      <formula>0</formula>
    </cfRule>
  </conditionalFormatting>
  <conditionalFormatting sqref="G3:I3">
    <cfRule type="cellIs" dxfId="444" priority="70" operator="equal">
      <formula>0</formula>
    </cfRule>
  </conditionalFormatting>
  <conditionalFormatting sqref="H4:I4">
    <cfRule type="cellIs" dxfId="443" priority="69" operator="equal">
      <formula>0</formula>
    </cfRule>
  </conditionalFormatting>
  <conditionalFormatting sqref="I6">
    <cfRule type="cellIs" dxfId="442" priority="65" operator="equal">
      <formula>0</formula>
    </cfRule>
  </conditionalFormatting>
  <conditionalFormatting sqref="H5">
    <cfRule type="cellIs" dxfId="441" priority="64" operator="equal">
      <formula>0</formula>
    </cfRule>
  </conditionalFormatting>
  <conditionalFormatting sqref="H6">
    <cfRule type="cellIs" dxfId="440" priority="63" operator="equal">
      <formula>0</formula>
    </cfRule>
  </conditionalFormatting>
  <conditionalFormatting sqref="K3:K4">
    <cfRule type="cellIs" dxfId="439" priority="121" operator="equal">
      <formula>0</formula>
    </cfRule>
  </conditionalFormatting>
  <conditionalFormatting sqref="K5">
    <cfRule type="cellIs" dxfId="438" priority="119" operator="equal">
      <formula>0</formula>
    </cfRule>
  </conditionalFormatting>
  <conditionalFormatting sqref="K6">
    <cfRule type="cellIs" dxfId="437" priority="117" operator="equal">
      <formula>0</formula>
    </cfRule>
  </conditionalFormatting>
  <conditionalFormatting sqref="K9">
    <cfRule type="cellIs" dxfId="436" priority="115" operator="equal">
      <formula>0</formula>
    </cfRule>
  </conditionalFormatting>
  <conditionalFormatting sqref="K10">
    <cfRule type="cellIs" dxfId="435" priority="113" operator="equal">
      <formula>0</formula>
    </cfRule>
  </conditionalFormatting>
  <conditionalFormatting sqref="K7">
    <cfRule type="cellIs" dxfId="434" priority="109" operator="equal">
      <formula>0</formula>
    </cfRule>
  </conditionalFormatting>
  <conditionalFormatting sqref="K8">
    <cfRule type="cellIs" dxfId="433" priority="107" operator="equal">
      <formula>0</formula>
    </cfRule>
  </conditionalFormatting>
  <conditionalFormatting sqref="E10">
    <cfRule type="cellIs" priority="89" operator="equal">
      <formula>0</formula>
    </cfRule>
  </conditionalFormatting>
  <conditionalFormatting sqref="E3">
    <cfRule type="cellIs" dxfId="432" priority="104" operator="equal">
      <formula>0</formula>
    </cfRule>
  </conditionalFormatting>
  <conditionalFormatting sqref="E3">
    <cfRule type="cellIs" priority="103" operator="equal">
      <formula>0</formula>
    </cfRule>
  </conditionalFormatting>
  <conditionalFormatting sqref="E5">
    <cfRule type="cellIs" dxfId="431" priority="100" operator="equal">
      <formula>0</formula>
    </cfRule>
  </conditionalFormatting>
  <conditionalFormatting sqref="E5">
    <cfRule type="cellIs" priority="99" operator="equal">
      <formula>0</formula>
    </cfRule>
  </conditionalFormatting>
  <conditionalFormatting sqref="E7">
    <cfRule type="cellIs" dxfId="430" priority="96" operator="equal">
      <formula>0</formula>
    </cfRule>
  </conditionalFormatting>
  <conditionalFormatting sqref="E7">
    <cfRule type="cellIs" priority="95" operator="equal">
      <formula>0</formula>
    </cfRule>
  </conditionalFormatting>
  <conditionalFormatting sqref="E9">
    <cfRule type="cellIs" dxfId="429" priority="92" operator="equal">
      <formula>0</formula>
    </cfRule>
  </conditionalFormatting>
  <conditionalFormatting sqref="E9">
    <cfRule type="cellIs" priority="91" operator="equal">
      <formula>0</formula>
    </cfRule>
  </conditionalFormatting>
  <conditionalFormatting sqref="E4">
    <cfRule type="cellIs" dxfId="428" priority="102" operator="equal">
      <formula>0</formula>
    </cfRule>
  </conditionalFormatting>
  <conditionalFormatting sqref="E4">
    <cfRule type="cellIs" priority="101" operator="equal">
      <formula>0</formula>
    </cfRule>
  </conditionalFormatting>
  <conditionalFormatting sqref="E6">
    <cfRule type="cellIs" dxfId="427" priority="98" operator="equal">
      <formula>0</formula>
    </cfRule>
  </conditionalFormatting>
  <conditionalFormatting sqref="E6">
    <cfRule type="cellIs" priority="97" operator="equal">
      <formula>0</formula>
    </cfRule>
  </conditionalFormatting>
  <conditionalFormatting sqref="E8">
    <cfRule type="cellIs" dxfId="426" priority="94" operator="equal">
      <formula>0</formula>
    </cfRule>
  </conditionalFormatting>
  <conditionalFormatting sqref="E8">
    <cfRule type="cellIs" priority="93" operator="equal">
      <formula>0</formula>
    </cfRule>
  </conditionalFormatting>
  <conditionalFormatting sqref="E10">
    <cfRule type="cellIs" dxfId="425" priority="90" operator="equal">
      <formula>0</formula>
    </cfRule>
  </conditionalFormatting>
  <conditionalFormatting sqref="G4:G10">
    <cfRule type="cellIs" dxfId="424" priority="80" operator="equal">
      <formula>0</formula>
    </cfRule>
  </conditionalFormatting>
  <conditionalFormatting sqref="F6">
    <cfRule type="cellIs" dxfId="423" priority="71" operator="equal">
      <formula>0</formula>
    </cfRule>
  </conditionalFormatting>
  <conditionalFormatting sqref="F3">
    <cfRule type="cellIs" dxfId="422" priority="79" operator="equal">
      <formula>0</formula>
    </cfRule>
  </conditionalFormatting>
  <conditionalFormatting sqref="F4">
    <cfRule type="cellIs" dxfId="421" priority="78" operator="equal">
      <formula>0</formula>
    </cfRule>
  </conditionalFormatting>
  <conditionalFormatting sqref="F5">
    <cfRule type="cellIs" dxfId="420" priority="77" operator="equal">
      <formula>0</formula>
    </cfRule>
  </conditionalFormatting>
  <conditionalFormatting sqref="F7">
    <cfRule type="cellIs" dxfId="419" priority="76" operator="equal">
      <formula>0</formula>
    </cfRule>
  </conditionalFormatting>
  <conditionalFormatting sqref="F9">
    <cfRule type="cellIs" dxfId="418" priority="74" operator="equal">
      <formula>0</formula>
    </cfRule>
  </conditionalFormatting>
  <conditionalFormatting sqref="F8 H9:H10">
    <cfRule type="cellIs" priority="75" operator="equal">
      <formula>0</formula>
    </cfRule>
  </conditionalFormatting>
  <conditionalFormatting sqref="F10">
    <cfRule type="cellIs" dxfId="417" priority="72" operator="equal">
      <formula>0</formula>
    </cfRule>
    <cfRule type="cellIs" dxfId="416" priority="73" operator="equal">
      <formula>0</formula>
    </cfRule>
  </conditionalFormatting>
  <conditionalFormatting sqref="H7">
    <cfRule type="cellIs" dxfId="415" priority="62" operator="equal">
      <formula>0</formula>
    </cfRule>
  </conditionalFormatting>
  <conditionalFormatting sqref="I5">
    <cfRule type="cellIs" dxfId="414" priority="68" operator="equal">
      <formula>0</formula>
    </cfRule>
  </conditionalFormatting>
  <conditionalFormatting sqref="I7">
    <cfRule type="cellIs" dxfId="41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12" priority="46" operator="equal">
      <formula>0</formula>
    </cfRule>
  </conditionalFormatting>
  <conditionalFormatting sqref="I11">
    <cfRule type="cellIs" priority="45" operator="equal">
      <formula>0</formula>
    </cfRule>
  </conditionalFormatting>
  <conditionalFormatting sqref="K13 E13 G13">
    <cfRule type="cellIs" dxfId="41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1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0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08" priority="32" operator="equal">
      <formula>0</formula>
    </cfRule>
  </conditionalFormatting>
  <conditionalFormatting sqref="J5">
    <cfRule type="cellIs" dxfId="407" priority="31" operator="equal">
      <formula>0</formula>
    </cfRule>
  </conditionalFormatting>
  <conditionalFormatting sqref="J6">
    <cfRule type="cellIs" dxfId="406" priority="30" operator="equal">
      <formula>0</formula>
    </cfRule>
  </conditionalFormatting>
  <conditionalFormatting sqref="J9">
    <cfRule type="cellIs" dxfId="405" priority="29" operator="equal">
      <formula>0</formula>
    </cfRule>
  </conditionalFormatting>
  <conditionalFormatting sqref="J10">
    <cfRule type="cellIs" dxfId="404" priority="28" operator="equal">
      <formula>0</formula>
    </cfRule>
  </conditionalFormatting>
  <conditionalFormatting sqref="J7">
    <cfRule type="cellIs" dxfId="403" priority="27" operator="equal">
      <formula>0</formula>
    </cfRule>
  </conditionalFormatting>
  <conditionalFormatting sqref="J8">
    <cfRule type="cellIs" dxfId="402" priority="26" operator="equal">
      <formula>0</formula>
    </cfRule>
  </conditionalFormatting>
  <conditionalFormatting sqref="J11">
    <cfRule type="cellIs" dxfId="401" priority="25" operator="equal">
      <formula>0</formula>
    </cfRule>
  </conditionalFormatting>
  <conditionalFormatting sqref="J13">
    <cfRule type="cellIs" dxfId="400" priority="24" operator="equal">
      <formula>0</formula>
    </cfRule>
  </conditionalFormatting>
  <conditionalFormatting sqref="J12">
    <cfRule type="cellIs" dxfId="399" priority="23" operator="equal">
      <formula>0</formula>
    </cfRule>
  </conditionalFormatting>
  <conditionalFormatting sqref="J25">
    <cfRule type="cellIs" dxfId="398" priority="22" operator="equal">
      <formula>0</formula>
    </cfRule>
  </conditionalFormatting>
  <conditionalFormatting sqref="J26">
    <cfRule type="cellIs" dxfId="397" priority="21" operator="equal">
      <formula>0</formula>
    </cfRule>
  </conditionalFormatting>
  <conditionalFormatting sqref="L3:L4">
    <cfRule type="cellIs" dxfId="396" priority="20" operator="equal">
      <formula>0</formula>
    </cfRule>
  </conditionalFormatting>
  <conditionalFormatting sqref="L5">
    <cfRule type="cellIs" dxfId="395" priority="19" operator="equal">
      <formula>0</formula>
    </cfRule>
  </conditionalFormatting>
  <conditionalFormatting sqref="L6">
    <cfRule type="cellIs" dxfId="394" priority="18" operator="equal">
      <formula>0</formula>
    </cfRule>
  </conditionalFormatting>
  <conditionalFormatting sqref="L7">
    <cfRule type="cellIs" dxfId="393" priority="17" operator="equal">
      <formula>0</formula>
    </cfRule>
  </conditionalFormatting>
  <conditionalFormatting sqref="L8:L9">
    <cfRule type="cellIs" dxfId="392" priority="16" operator="equal">
      <formula>0</formula>
    </cfRule>
  </conditionalFormatting>
  <conditionalFormatting sqref="L14">
    <cfRule type="cellIs" dxfId="391" priority="15" operator="equal">
      <formula>0</formula>
    </cfRule>
  </conditionalFormatting>
  <conditionalFormatting sqref="L15">
    <cfRule type="cellIs" dxfId="390" priority="14" operator="equal">
      <formula>0</formula>
    </cfRule>
  </conditionalFormatting>
  <conditionalFormatting sqref="L16">
    <cfRule type="cellIs" dxfId="389" priority="13" operator="equal">
      <formula>0</formula>
    </cfRule>
  </conditionalFormatting>
  <conditionalFormatting sqref="L17">
    <cfRule type="cellIs" dxfId="388" priority="12" operator="equal">
      <formula>0</formula>
    </cfRule>
  </conditionalFormatting>
  <conditionalFormatting sqref="L18">
    <cfRule type="cellIs" dxfId="387" priority="11" operator="equal">
      <formula>0</formula>
    </cfRule>
  </conditionalFormatting>
  <conditionalFormatting sqref="L19">
    <cfRule type="cellIs" dxfId="386" priority="10" operator="equal">
      <formula>0</formula>
    </cfRule>
  </conditionalFormatting>
  <conditionalFormatting sqref="L20">
    <cfRule type="cellIs" dxfId="385" priority="9" operator="equal">
      <formula>0</formula>
    </cfRule>
  </conditionalFormatting>
  <conditionalFormatting sqref="L21">
    <cfRule type="cellIs" dxfId="384" priority="8" operator="equal">
      <formula>0</formula>
    </cfRule>
  </conditionalFormatting>
  <conditionalFormatting sqref="L22">
    <cfRule type="cellIs" dxfId="383" priority="7" operator="equal">
      <formula>0</formula>
    </cfRule>
  </conditionalFormatting>
  <conditionalFormatting sqref="L23">
    <cfRule type="cellIs" dxfId="382" priority="6" operator="equal">
      <formula>0</formula>
    </cfRule>
  </conditionalFormatting>
  <conditionalFormatting sqref="L24">
    <cfRule type="cellIs" dxfId="381" priority="5" operator="equal">
      <formula>0</formula>
    </cfRule>
  </conditionalFormatting>
  <conditionalFormatting sqref="L10">
    <cfRule type="cellIs" dxfId="380" priority="4" operator="equal">
      <formula>0</formula>
    </cfRule>
  </conditionalFormatting>
  <conditionalFormatting sqref="L11">
    <cfRule type="cellIs" dxfId="379" priority="3" operator="equal">
      <formula>0</formula>
    </cfRule>
  </conditionalFormatting>
  <conditionalFormatting sqref="L12">
    <cfRule type="cellIs" dxfId="378" priority="2" operator="equal">
      <formula>0</formula>
    </cfRule>
  </conditionalFormatting>
  <conditionalFormatting sqref="L13">
    <cfRule type="cellIs" dxfId="3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2" t="s">
        <v>367</v>
      </c>
      <c r="N3" s="473" t="s">
        <v>14</v>
      </c>
      <c r="O3" s="476">
        <f ca="1">($G3+$G4+$G5+$G6+$G7)</f>
        <v>1056</v>
      </c>
    </row>
    <row r="4" spans="1:15" ht="15" customHeight="1" x14ac:dyDescent="0.3">
      <c r="A4" s="48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7"/>
    </row>
    <row r="5" spans="1:15" ht="15" customHeight="1" x14ac:dyDescent="0.3">
      <c r="A5" s="48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7"/>
    </row>
    <row r="6" spans="1:15" ht="15" customHeight="1" x14ac:dyDescent="0.3">
      <c r="A6" s="48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7"/>
    </row>
    <row r="7" spans="1:15" ht="15" customHeight="1" thickBot="1" x14ac:dyDescent="0.35">
      <c r="A7" s="48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8"/>
    </row>
    <row r="8" spans="1:15" ht="14.7" customHeight="1" x14ac:dyDescent="0.3">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7" customHeight="1" x14ac:dyDescent="0.3">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4"/>
      <c r="O9" s="477"/>
    </row>
    <row r="10" spans="1:15" ht="14.7" customHeight="1" x14ac:dyDescent="0.3">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4"/>
      <c r="O10" s="477"/>
    </row>
    <row r="11" spans="1:15" ht="14.7" customHeight="1" x14ac:dyDescent="0.3">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14.7" customHeight="1" x14ac:dyDescent="0.3">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4.7" customHeight="1" thickBot="1" x14ac:dyDescent="0.35">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4.7" customHeight="1" x14ac:dyDescent="0.3">
      <c r="A14" s="480" t="s">
        <v>23</v>
      </c>
      <c r="B14" s="34" t="s">
        <v>24</v>
      </c>
      <c r="C14" s="36" t="s">
        <v>613</v>
      </c>
      <c r="D14" s="47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2" t="s">
        <v>369</v>
      </c>
      <c r="N14" s="473" t="s">
        <v>29</v>
      </c>
      <c r="O14" s="476">
        <f ca="1">(4*32+G18+G19+G20+G21+G22+G23)</f>
        <v>160</v>
      </c>
    </row>
    <row r="15" spans="1:15" ht="14.7" customHeight="1" x14ac:dyDescent="0.3">
      <c r="A15" s="481"/>
      <c r="B15" s="35" t="s">
        <v>30</v>
      </c>
      <c r="C15" s="37" t="s">
        <v>613</v>
      </c>
      <c r="D15" s="4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9"/>
      <c r="N15" s="474"/>
      <c r="O15" s="477"/>
    </row>
    <row r="16" spans="1:15" ht="14.7" customHeight="1" x14ac:dyDescent="0.3">
      <c r="A16" s="481"/>
      <c r="B16" s="35" t="s">
        <v>31</v>
      </c>
      <c r="C16" s="37" t="s">
        <v>613</v>
      </c>
      <c r="D16" s="4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9"/>
      <c r="N16" s="474"/>
      <c r="O16" s="477"/>
    </row>
    <row r="17" spans="1:15" x14ac:dyDescent="0.3">
      <c r="A17" s="481"/>
      <c r="B17" s="35" t="s">
        <v>32</v>
      </c>
      <c r="C17" s="37" t="s">
        <v>613</v>
      </c>
      <c r="D17" s="4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9"/>
      <c r="N17" s="474"/>
      <c r="O17" s="477"/>
    </row>
    <row r="18" spans="1:15" x14ac:dyDescent="0.3">
      <c r="A18" s="481"/>
      <c r="B18" s="35" t="s">
        <v>34</v>
      </c>
      <c r="C18" s="35" t="s">
        <v>253</v>
      </c>
      <c r="D18" s="47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9"/>
      <c r="N18" s="474"/>
      <c r="O18" s="477"/>
    </row>
    <row r="19" spans="1:15" x14ac:dyDescent="0.3">
      <c r="A19" s="481"/>
      <c r="B19" s="35" t="s">
        <v>36</v>
      </c>
      <c r="C19" s="73" t="s">
        <v>214</v>
      </c>
      <c r="D19" s="47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9"/>
      <c r="N19" s="474"/>
      <c r="O19" s="477"/>
    </row>
    <row r="20" spans="1:15" x14ac:dyDescent="0.3">
      <c r="A20" s="481"/>
      <c r="B20" s="73" t="s">
        <v>246</v>
      </c>
      <c r="C20" s="73" t="s">
        <v>205</v>
      </c>
      <c r="D20" s="47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9"/>
      <c r="N20" s="474"/>
      <c r="O20" s="477"/>
    </row>
    <row r="21" spans="1:15" x14ac:dyDescent="0.3">
      <c r="A21" s="481"/>
      <c r="B21" s="73" t="s">
        <v>250</v>
      </c>
      <c r="C21" s="73" t="s">
        <v>390</v>
      </c>
      <c r="D21" s="4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9"/>
      <c r="N21" s="474"/>
      <c r="O21" s="477"/>
    </row>
    <row r="22" spans="1:15" x14ac:dyDescent="0.3">
      <c r="A22" s="481"/>
      <c r="B22" s="73" t="s">
        <v>251</v>
      </c>
      <c r="C22" s="73" t="s">
        <v>390</v>
      </c>
      <c r="D22" s="4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9"/>
      <c r="N22" s="474"/>
      <c r="O22" s="477"/>
    </row>
    <row r="23" spans="1:15" x14ac:dyDescent="0.3">
      <c r="A23" s="481"/>
      <c r="B23" s="73" t="s">
        <v>252</v>
      </c>
      <c r="C23" s="73" t="s">
        <v>390</v>
      </c>
      <c r="D23" s="4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9"/>
      <c r="N23" s="474"/>
      <c r="O23" s="477"/>
    </row>
    <row r="24" spans="1:15" x14ac:dyDescent="0.3">
      <c r="A24" s="481"/>
      <c r="B24" s="35" t="s">
        <v>38</v>
      </c>
      <c r="C24" s="37" t="s">
        <v>613</v>
      </c>
      <c r="D24" s="47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9"/>
      <c r="N24" s="474"/>
      <c r="O24" s="477"/>
    </row>
    <row r="25" spans="1:15" x14ac:dyDescent="0.3">
      <c r="A25" s="480" t="s">
        <v>41</v>
      </c>
      <c r="B25" s="35" t="s">
        <v>42</v>
      </c>
      <c r="C25" s="35" t="s">
        <v>614</v>
      </c>
      <c r="D25" s="4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9" t="s">
        <v>370</v>
      </c>
      <c r="N25" s="474"/>
      <c r="O25" s="477">
        <f ca="1">(G25+G26)</f>
        <v>64</v>
      </c>
    </row>
    <row r="26" spans="1:15" ht="15" thickBot="1" x14ac:dyDescent="0.35">
      <c r="A26" s="483"/>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8"/>
    </row>
    <row r="27" spans="1:15" ht="15" thickBot="1" x14ac:dyDescent="0.35">
      <c r="A27" s="124"/>
    </row>
    <row r="28" spans="1:15" x14ac:dyDescent="0.3">
      <c r="A28" s="4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3" t="s">
        <v>48</v>
      </c>
      <c r="O28" s="476">
        <f ca="1">SUM(G28:G42)</f>
        <v>576</v>
      </c>
    </row>
    <row r="29" spans="1:15" ht="15" customHeight="1" x14ac:dyDescent="0.3">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3">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3">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3">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3">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3">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3">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3">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3">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3">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3">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3">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3">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 thickBot="1" x14ac:dyDescent="0.35">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76" priority="256" operator="equal">
      <formula>0</formula>
    </cfRule>
  </conditionalFormatting>
  <conditionalFormatting sqref="J28">
    <cfRule type="cellIs" dxfId="375" priority="272" operator="equal">
      <formula>0</formula>
    </cfRule>
  </conditionalFormatting>
  <conditionalFormatting sqref="C3">
    <cfRule type="cellIs" dxfId="374" priority="258" operator="equal">
      <formula>0</formula>
    </cfRule>
  </conditionalFormatting>
  <conditionalFormatting sqref="C4">
    <cfRule type="cellIs" dxfId="373" priority="257" operator="equal">
      <formula>0</formula>
    </cfRule>
  </conditionalFormatting>
  <conditionalFormatting sqref="B3 D3 G14:G26">
    <cfRule type="cellIs" dxfId="372" priority="269" operator="equal">
      <formula>0</formula>
    </cfRule>
  </conditionalFormatting>
  <conditionalFormatting sqref="B4 D4">
    <cfRule type="cellIs" dxfId="371" priority="268" operator="equal">
      <formula>0</formula>
    </cfRule>
  </conditionalFormatting>
  <conditionalFormatting sqref="B5 D5">
    <cfRule type="cellIs" dxfId="370" priority="267" operator="equal">
      <formula>0</formula>
    </cfRule>
  </conditionalFormatting>
  <conditionalFormatting sqref="B7">
    <cfRule type="cellIs" dxfId="369" priority="266" operator="equal">
      <formula>0</formula>
    </cfRule>
  </conditionalFormatting>
  <conditionalFormatting sqref="B8 D8">
    <cfRule type="cellIs" priority="265" operator="equal">
      <formula>0</formula>
    </cfRule>
  </conditionalFormatting>
  <conditionalFormatting sqref="B9 D9">
    <cfRule type="cellIs" dxfId="368" priority="264" operator="equal">
      <formula>0</formula>
    </cfRule>
  </conditionalFormatting>
  <conditionalFormatting sqref="B10 D10">
    <cfRule type="cellIs" dxfId="367" priority="262" operator="equal">
      <formula>0</formula>
    </cfRule>
    <cfRule type="cellIs" dxfId="366" priority="263" operator="equal">
      <formula>0</formula>
    </cfRule>
  </conditionalFormatting>
  <conditionalFormatting sqref="B6 D6">
    <cfRule type="cellIs" dxfId="365" priority="260" operator="equal">
      <formula>0</formula>
    </cfRule>
  </conditionalFormatting>
  <conditionalFormatting sqref="D7">
    <cfRule type="cellIs" dxfId="364" priority="259" operator="equal">
      <formula>0</formula>
    </cfRule>
  </conditionalFormatting>
  <conditionalFormatting sqref="C7">
    <cfRule type="cellIs" dxfId="363" priority="255" operator="equal">
      <formula>0</formula>
    </cfRule>
  </conditionalFormatting>
  <conditionalFormatting sqref="C8">
    <cfRule type="cellIs" priority="254" operator="equal">
      <formula>0</formula>
    </cfRule>
  </conditionalFormatting>
  <conditionalFormatting sqref="C9">
    <cfRule type="cellIs" dxfId="362" priority="253" operator="equal">
      <formula>0</formula>
    </cfRule>
  </conditionalFormatting>
  <conditionalFormatting sqref="C10">
    <cfRule type="cellIs" dxfId="361" priority="251" operator="equal">
      <formula>0</formula>
    </cfRule>
    <cfRule type="cellIs" dxfId="360" priority="252" operator="equal">
      <formula>0</formula>
    </cfRule>
  </conditionalFormatting>
  <conditionalFormatting sqref="C6">
    <cfRule type="cellIs" dxfId="359" priority="250" operator="equal">
      <formula>0</formula>
    </cfRule>
  </conditionalFormatting>
  <conditionalFormatting sqref="G40">
    <cfRule type="cellIs" dxfId="358" priority="170" operator="equal">
      <formula>0</formula>
    </cfRule>
  </conditionalFormatting>
  <conditionalFormatting sqref="G37">
    <cfRule type="cellIs" dxfId="357" priority="169" operator="equal">
      <formula>0</formula>
    </cfRule>
  </conditionalFormatting>
  <conditionalFormatting sqref="G42">
    <cfRule type="cellIs" dxfId="356" priority="168" operator="equal">
      <formula>0</formula>
    </cfRule>
  </conditionalFormatting>
  <conditionalFormatting sqref="L32">
    <cfRule type="cellIs" dxfId="355" priority="211" operator="equal">
      <formula>0</formula>
    </cfRule>
  </conditionalFormatting>
  <conditionalFormatting sqref="L31">
    <cfRule type="cellIs" dxfId="354" priority="210" operator="equal">
      <formula>0</formula>
    </cfRule>
  </conditionalFormatting>
  <conditionalFormatting sqref="L30">
    <cfRule type="cellIs" dxfId="353" priority="209" operator="equal">
      <formula>0</formula>
    </cfRule>
  </conditionalFormatting>
  <conditionalFormatting sqref="L29">
    <cfRule type="cellIs" dxfId="352" priority="208" operator="equal">
      <formula>0</formula>
    </cfRule>
  </conditionalFormatting>
  <conditionalFormatting sqref="L37">
    <cfRule type="cellIs" dxfId="351" priority="207" operator="equal">
      <formula>0</formula>
    </cfRule>
  </conditionalFormatting>
  <conditionalFormatting sqref="L36">
    <cfRule type="cellIs" dxfId="350" priority="206" operator="equal">
      <formula>0</formula>
    </cfRule>
  </conditionalFormatting>
  <conditionalFormatting sqref="L35">
    <cfRule type="cellIs" dxfId="349" priority="205" operator="equal">
      <formula>0</formula>
    </cfRule>
  </conditionalFormatting>
  <conditionalFormatting sqref="L34">
    <cfRule type="cellIs" dxfId="348" priority="204" operator="equal">
      <formula>0</formula>
    </cfRule>
  </conditionalFormatting>
  <conditionalFormatting sqref="L42">
    <cfRule type="cellIs" dxfId="347" priority="203" operator="equal">
      <formula>0</formula>
    </cfRule>
  </conditionalFormatting>
  <conditionalFormatting sqref="L41">
    <cfRule type="cellIs" dxfId="346" priority="202" operator="equal">
      <formula>0</formula>
    </cfRule>
  </conditionalFormatting>
  <conditionalFormatting sqref="L40">
    <cfRule type="cellIs" dxfId="345" priority="201" operator="equal">
      <formula>0</formula>
    </cfRule>
  </conditionalFormatting>
  <conditionalFormatting sqref="L39">
    <cfRule type="cellIs" dxfId="344" priority="200" operator="equal">
      <formula>0</formula>
    </cfRule>
  </conditionalFormatting>
  <conditionalFormatting sqref="G34">
    <cfRule type="cellIs" dxfId="343" priority="182" operator="equal">
      <formula>0</formula>
    </cfRule>
  </conditionalFormatting>
  <conditionalFormatting sqref="G36">
    <cfRule type="cellIs" dxfId="342" priority="181" operator="equal">
      <formula>0</formula>
    </cfRule>
  </conditionalFormatting>
  <conditionalFormatting sqref="G29">
    <cfRule type="cellIs" dxfId="341" priority="175" operator="equal">
      <formula>0</formula>
    </cfRule>
  </conditionalFormatting>
  <conditionalFormatting sqref="G32">
    <cfRule type="cellIs" dxfId="340" priority="179" operator="equal">
      <formula>0</formula>
    </cfRule>
  </conditionalFormatting>
  <conditionalFormatting sqref="G33">
    <cfRule type="cellIs" dxfId="339" priority="178" operator="equal">
      <formula>0</formula>
    </cfRule>
  </conditionalFormatting>
  <conditionalFormatting sqref="G28">
    <cfRule type="cellIs" dxfId="338" priority="180" operator="equal">
      <formula>0</formula>
    </cfRule>
  </conditionalFormatting>
  <conditionalFormatting sqref="G38">
    <cfRule type="cellIs" dxfId="337" priority="177" operator="equal">
      <formula>0</formula>
    </cfRule>
  </conditionalFormatting>
  <conditionalFormatting sqref="G35">
    <cfRule type="cellIs" dxfId="336" priority="176" operator="equal">
      <formula>0</formula>
    </cfRule>
  </conditionalFormatting>
  <conditionalFormatting sqref="G31">
    <cfRule type="cellIs" dxfId="335" priority="174" operator="equal">
      <formula>0</formula>
    </cfRule>
  </conditionalFormatting>
  <conditionalFormatting sqref="G30">
    <cfRule type="cellIs" dxfId="334" priority="173" operator="equal">
      <formula>0</formula>
    </cfRule>
  </conditionalFormatting>
  <conditionalFormatting sqref="G39">
    <cfRule type="cellIs" dxfId="333" priority="172" operator="equal">
      <formula>0</formula>
    </cfRule>
  </conditionalFormatting>
  <conditionalFormatting sqref="G41">
    <cfRule type="cellIs" dxfId="332" priority="171" operator="equal">
      <formula>0</formula>
    </cfRule>
  </conditionalFormatting>
  <conditionalFormatting sqref="E10">
    <cfRule type="cellIs" priority="131" operator="equal">
      <formula>0</formula>
    </cfRule>
  </conditionalFormatting>
  <conditionalFormatting sqref="E3">
    <cfRule type="cellIs" dxfId="331" priority="146" operator="equal">
      <formula>0</formula>
    </cfRule>
  </conditionalFormatting>
  <conditionalFormatting sqref="E3">
    <cfRule type="cellIs" priority="145" operator="equal">
      <formula>0</formula>
    </cfRule>
  </conditionalFormatting>
  <conditionalFormatting sqref="E5">
    <cfRule type="cellIs" dxfId="330" priority="142" operator="equal">
      <formula>0</formula>
    </cfRule>
  </conditionalFormatting>
  <conditionalFormatting sqref="E5">
    <cfRule type="cellIs" priority="141" operator="equal">
      <formula>0</formula>
    </cfRule>
  </conditionalFormatting>
  <conditionalFormatting sqref="E7">
    <cfRule type="cellIs" dxfId="329" priority="138" operator="equal">
      <formula>0</formula>
    </cfRule>
  </conditionalFormatting>
  <conditionalFormatting sqref="E7">
    <cfRule type="cellIs" priority="137" operator="equal">
      <formula>0</formula>
    </cfRule>
  </conditionalFormatting>
  <conditionalFormatting sqref="E9">
    <cfRule type="cellIs" dxfId="328" priority="134" operator="equal">
      <formula>0</formula>
    </cfRule>
  </conditionalFormatting>
  <conditionalFormatting sqref="E9">
    <cfRule type="cellIs" priority="133" operator="equal">
      <formula>0</formula>
    </cfRule>
  </conditionalFormatting>
  <conditionalFormatting sqref="E4">
    <cfRule type="cellIs" dxfId="327" priority="144" operator="equal">
      <formula>0</formula>
    </cfRule>
  </conditionalFormatting>
  <conditionalFormatting sqref="E4">
    <cfRule type="cellIs" priority="143" operator="equal">
      <formula>0</formula>
    </cfRule>
  </conditionalFormatting>
  <conditionalFormatting sqref="E6">
    <cfRule type="cellIs" dxfId="326" priority="140" operator="equal">
      <formula>0</formula>
    </cfRule>
  </conditionalFormatting>
  <conditionalFormatting sqref="E6">
    <cfRule type="cellIs" priority="139" operator="equal">
      <formula>0</formula>
    </cfRule>
  </conditionalFormatting>
  <conditionalFormatting sqref="E8">
    <cfRule type="cellIs" dxfId="325" priority="136" operator="equal">
      <formula>0</formula>
    </cfRule>
  </conditionalFormatting>
  <conditionalFormatting sqref="E8">
    <cfRule type="cellIs" priority="135" operator="equal">
      <formula>0</formula>
    </cfRule>
  </conditionalFormatting>
  <conditionalFormatting sqref="E10">
    <cfRule type="cellIs" dxfId="324" priority="132" operator="equal">
      <formula>0</formula>
    </cfRule>
  </conditionalFormatting>
  <conditionalFormatting sqref="G4:G10">
    <cfRule type="cellIs" dxfId="323" priority="122" operator="equal">
      <formula>0</formula>
    </cfRule>
  </conditionalFormatting>
  <conditionalFormatting sqref="F6">
    <cfRule type="cellIs" dxfId="322" priority="113" operator="equal">
      <formula>0</formula>
    </cfRule>
  </conditionalFormatting>
  <conditionalFormatting sqref="F3">
    <cfRule type="cellIs" dxfId="321" priority="121" operator="equal">
      <formula>0</formula>
    </cfRule>
  </conditionalFormatting>
  <conditionalFormatting sqref="F4">
    <cfRule type="cellIs" dxfId="320" priority="120" operator="equal">
      <formula>0</formula>
    </cfRule>
  </conditionalFormatting>
  <conditionalFormatting sqref="F5">
    <cfRule type="cellIs" dxfId="319" priority="119" operator="equal">
      <formula>0</formula>
    </cfRule>
  </conditionalFormatting>
  <conditionalFormatting sqref="F7">
    <cfRule type="cellIs" dxfId="318" priority="118" operator="equal">
      <formula>0</formula>
    </cfRule>
  </conditionalFormatting>
  <conditionalFormatting sqref="F9">
    <cfRule type="cellIs" dxfId="317" priority="116" operator="equal">
      <formula>0</formula>
    </cfRule>
  </conditionalFormatting>
  <conditionalFormatting sqref="G3:I3">
    <cfRule type="cellIs" dxfId="316" priority="112" operator="equal">
      <formula>0</formula>
    </cfRule>
  </conditionalFormatting>
  <conditionalFormatting sqref="F8 H9:H10">
    <cfRule type="cellIs" priority="117" operator="equal">
      <formula>0</formula>
    </cfRule>
  </conditionalFormatting>
  <conditionalFormatting sqref="F10">
    <cfRule type="cellIs" dxfId="315" priority="114" operator="equal">
      <formula>0</formula>
    </cfRule>
    <cfRule type="cellIs" dxfId="314" priority="115" operator="equal">
      <formula>0</formula>
    </cfRule>
  </conditionalFormatting>
  <conditionalFormatting sqref="H7">
    <cfRule type="cellIs" dxfId="313" priority="104" operator="equal">
      <formula>0</formula>
    </cfRule>
  </conditionalFormatting>
  <conditionalFormatting sqref="I6">
    <cfRule type="cellIs" dxfId="312" priority="107" operator="equal">
      <formula>0</formula>
    </cfRule>
  </conditionalFormatting>
  <conditionalFormatting sqref="H5">
    <cfRule type="cellIs" dxfId="311" priority="106" operator="equal">
      <formula>0</formula>
    </cfRule>
  </conditionalFormatting>
  <conditionalFormatting sqref="H4:I4">
    <cfRule type="cellIs" dxfId="310" priority="111" operator="equal">
      <formula>0</formula>
    </cfRule>
  </conditionalFormatting>
  <conditionalFormatting sqref="I5">
    <cfRule type="cellIs" dxfId="309" priority="110" operator="equal">
      <formula>0</formula>
    </cfRule>
  </conditionalFormatting>
  <conditionalFormatting sqref="I7">
    <cfRule type="cellIs" dxfId="308" priority="109" operator="equal">
      <formula>0</formula>
    </cfRule>
  </conditionalFormatting>
  <conditionalFormatting sqref="H8:I8">
    <cfRule type="cellIs" priority="108" operator="equal">
      <formula>0</formula>
    </cfRule>
  </conditionalFormatting>
  <conditionalFormatting sqref="H6">
    <cfRule type="cellIs" dxfId="307" priority="105" operator="equal">
      <formula>0</formula>
    </cfRule>
  </conditionalFormatting>
  <conditionalFormatting sqref="I9:I10">
    <cfRule type="cellIs" priority="101" operator="equal">
      <formula>0</formula>
    </cfRule>
  </conditionalFormatting>
  <conditionalFormatting sqref="E11 G11">
    <cfRule type="cellIs" dxfId="306" priority="88" operator="equal">
      <formula>0</formula>
    </cfRule>
  </conditionalFormatting>
  <conditionalFormatting sqref="I11">
    <cfRule type="cellIs" priority="87" operator="equal">
      <formula>0</formula>
    </cfRule>
  </conditionalFormatting>
  <conditionalFormatting sqref="E13 G13">
    <cfRule type="cellIs" dxfId="30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0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0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02" priority="44" operator="equal">
      <formula>0</formula>
    </cfRule>
  </conditionalFormatting>
  <conditionalFormatting sqref="K26">
    <cfRule type="cellIs" dxfId="301" priority="43" operator="equal">
      <formula>0</formula>
    </cfRule>
  </conditionalFormatting>
  <conditionalFormatting sqref="J25">
    <cfRule type="cellIs" dxfId="300" priority="42" operator="equal">
      <formula>0</formula>
    </cfRule>
  </conditionalFormatting>
  <conditionalFormatting sqref="J26">
    <cfRule type="cellIs" dxfId="299" priority="41" operator="equal">
      <formula>0</formula>
    </cfRule>
  </conditionalFormatting>
  <conditionalFormatting sqref="K3:K4">
    <cfRule type="cellIs" dxfId="298" priority="40" operator="equal">
      <formula>0</formula>
    </cfRule>
  </conditionalFormatting>
  <conditionalFormatting sqref="K5">
    <cfRule type="cellIs" dxfId="297" priority="39" operator="equal">
      <formula>0</formula>
    </cfRule>
  </conditionalFormatting>
  <conditionalFormatting sqref="K6">
    <cfRule type="cellIs" dxfId="296" priority="38" operator="equal">
      <formula>0</formula>
    </cfRule>
  </conditionalFormatting>
  <conditionalFormatting sqref="K9">
    <cfRule type="cellIs" dxfId="295" priority="37" operator="equal">
      <formula>0</formula>
    </cfRule>
  </conditionalFormatting>
  <conditionalFormatting sqref="K10">
    <cfRule type="cellIs" dxfId="294" priority="36" operator="equal">
      <formula>0</formula>
    </cfRule>
  </conditionalFormatting>
  <conditionalFormatting sqref="K7">
    <cfRule type="cellIs" dxfId="293" priority="35" operator="equal">
      <formula>0</formula>
    </cfRule>
  </conditionalFormatting>
  <conditionalFormatting sqref="K8">
    <cfRule type="cellIs" dxfId="292" priority="34" operator="equal">
      <formula>0</formula>
    </cfRule>
  </conditionalFormatting>
  <conditionalFormatting sqref="K11">
    <cfRule type="cellIs" dxfId="291" priority="33" operator="equal">
      <formula>0</formula>
    </cfRule>
  </conditionalFormatting>
  <conditionalFormatting sqref="K13">
    <cfRule type="cellIs" dxfId="290" priority="32" operator="equal">
      <formula>0</formula>
    </cfRule>
  </conditionalFormatting>
  <conditionalFormatting sqref="K12">
    <cfRule type="cellIs" dxfId="289" priority="31" operator="equal">
      <formula>0</formula>
    </cfRule>
  </conditionalFormatting>
  <conditionalFormatting sqref="J3:J4">
    <cfRule type="cellIs" dxfId="288" priority="30" operator="equal">
      <formula>0</formula>
    </cfRule>
  </conditionalFormatting>
  <conditionalFormatting sqref="J5">
    <cfRule type="cellIs" dxfId="287" priority="29" operator="equal">
      <formula>0</formula>
    </cfRule>
  </conditionalFormatting>
  <conditionalFormatting sqref="J6">
    <cfRule type="cellIs" dxfId="286" priority="28" operator="equal">
      <formula>0</formula>
    </cfRule>
  </conditionalFormatting>
  <conditionalFormatting sqref="J9">
    <cfRule type="cellIs" dxfId="285" priority="27" operator="equal">
      <formula>0</formula>
    </cfRule>
  </conditionalFormatting>
  <conditionalFormatting sqref="J10">
    <cfRule type="cellIs" dxfId="284" priority="26" operator="equal">
      <formula>0</formula>
    </cfRule>
  </conditionalFormatting>
  <conditionalFormatting sqref="J7">
    <cfRule type="cellIs" dxfId="283" priority="25" operator="equal">
      <formula>0</formula>
    </cfRule>
  </conditionalFormatting>
  <conditionalFormatting sqref="J8">
    <cfRule type="cellIs" dxfId="282" priority="24" operator="equal">
      <formula>0</formula>
    </cfRule>
  </conditionalFormatting>
  <conditionalFormatting sqref="J11">
    <cfRule type="cellIs" dxfId="281" priority="23" operator="equal">
      <formula>0</formula>
    </cfRule>
  </conditionalFormatting>
  <conditionalFormatting sqref="J13">
    <cfRule type="cellIs" dxfId="280" priority="22" operator="equal">
      <formula>0</formula>
    </cfRule>
  </conditionalFormatting>
  <conditionalFormatting sqref="J12">
    <cfRule type="cellIs" dxfId="279" priority="21" operator="equal">
      <formula>0</formula>
    </cfRule>
  </conditionalFormatting>
  <conditionalFormatting sqref="L3:L4">
    <cfRule type="cellIs" dxfId="278" priority="20" operator="equal">
      <formula>0</formula>
    </cfRule>
  </conditionalFormatting>
  <conditionalFormatting sqref="L5">
    <cfRule type="cellIs" dxfId="277" priority="19" operator="equal">
      <formula>0</formula>
    </cfRule>
  </conditionalFormatting>
  <conditionalFormatting sqref="L6">
    <cfRule type="cellIs" dxfId="276" priority="18" operator="equal">
      <formula>0</formula>
    </cfRule>
  </conditionalFormatting>
  <conditionalFormatting sqref="L7">
    <cfRule type="cellIs" dxfId="275" priority="17" operator="equal">
      <formula>0</formula>
    </cfRule>
  </conditionalFormatting>
  <conditionalFormatting sqref="L8:L9">
    <cfRule type="cellIs" dxfId="274" priority="16" operator="equal">
      <formula>0</formula>
    </cfRule>
  </conditionalFormatting>
  <conditionalFormatting sqref="L14">
    <cfRule type="cellIs" dxfId="273" priority="15" operator="equal">
      <formula>0</formula>
    </cfRule>
  </conditionalFormatting>
  <conditionalFormatting sqref="L15">
    <cfRule type="cellIs" dxfId="272" priority="14" operator="equal">
      <formula>0</formula>
    </cfRule>
  </conditionalFormatting>
  <conditionalFormatting sqref="L16">
    <cfRule type="cellIs" dxfId="271" priority="13" operator="equal">
      <formula>0</formula>
    </cfRule>
  </conditionalFormatting>
  <conditionalFormatting sqref="L17">
    <cfRule type="cellIs" dxfId="270" priority="12" operator="equal">
      <formula>0</formula>
    </cfRule>
  </conditionalFormatting>
  <conditionalFormatting sqref="L18">
    <cfRule type="cellIs" dxfId="269" priority="11" operator="equal">
      <formula>0</formula>
    </cfRule>
  </conditionalFormatting>
  <conditionalFormatting sqref="L19">
    <cfRule type="cellIs" dxfId="268" priority="10" operator="equal">
      <formula>0</formula>
    </cfRule>
  </conditionalFormatting>
  <conditionalFormatting sqref="L20">
    <cfRule type="cellIs" dxfId="267" priority="9" operator="equal">
      <formula>0</formula>
    </cfRule>
  </conditionalFormatting>
  <conditionalFormatting sqref="L21">
    <cfRule type="cellIs" dxfId="266" priority="8" operator="equal">
      <formula>0</formula>
    </cfRule>
  </conditionalFormatting>
  <conditionalFormatting sqref="L22">
    <cfRule type="cellIs" dxfId="265" priority="7" operator="equal">
      <formula>0</formula>
    </cfRule>
  </conditionalFormatting>
  <conditionalFormatting sqref="L23">
    <cfRule type="cellIs" dxfId="264" priority="6" operator="equal">
      <formula>0</formula>
    </cfRule>
  </conditionalFormatting>
  <conditionalFormatting sqref="L24">
    <cfRule type="cellIs" dxfId="263" priority="5" operator="equal">
      <formula>0</formula>
    </cfRule>
  </conditionalFormatting>
  <conditionalFormatting sqref="L10">
    <cfRule type="cellIs" dxfId="262" priority="4" operator="equal">
      <formula>0</formula>
    </cfRule>
  </conditionalFormatting>
  <conditionalFormatting sqref="L11">
    <cfRule type="cellIs" dxfId="261" priority="3" operator="equal">
      <formula>0</formula>
    </cfRule>
  </conditionalFormatting>
  <conditionalFormatting sqref="L12">
    <cfRule type="cellIs" dxfId="260" priority="2" operator="equal">
      <formula>0</formula>
    </cfRule>
  </conditionalFormatting>
  <conditionalFormatting sqref="L13">
    <cfRule type="cellIs" dxfId="25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2" t="s">
        <v>367</v>
      </c>
      <c r="N3" s="473" t="s">
        <v>14</v>
      </c>
      <c r="O3" s="476">
        <f ca="1">($G3+$G4+$G5+$G6+$G7)</f>
        <v>801</v>
      </c>
    </row>
    <row r="4" spans="1:15" ht="15" customHeight="1" x14ac:dyDescent="0.3">
      <c r="A4" s="48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4"/>
      <c r="N4" s="474"/>
      <c r="O4" s="477"/>
    </row>
    <row r="5" spans="1:15" ht="15" customHeight="1" x14ac:dyDescent="0.3">
      <c r="A5" s="48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4"/>
      <c r="N5" s="474"/>
      <c r="O5" s="477"/>
    </row>
    <row r="6" spans="1:15" ht="15" customHeight="1" thickBot="1" x14ac:dyDescent="0.35">
      <c r="A6" s="48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4"/>
      <c r="N6" s="474"/>
      <c r="O6" s="477"/>
    </row>
    <row r="7" spans="1:15" ht="15" customHeight="1" thickBot="1" x14ac:dyDescent="0.35">
      <c r="A7" s="48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9"/>
      <c r="N7" s="489"/>
      <c r="O7" s="491"/>
    </row>
    <row r="8" spans="1:15" ht="14.7" customHeight="1" x14ac:dyDescent="0.3">
      <c r="A8" s="50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2" t="s">
        <v>368</v>
      </c>
      <c r="N8" s="473" t="s">
        <v>20</v>
      </c>
      <c r="O8" s="476">
        <f ca="1">($G8+$G9+$G10+$G13)</f>
        <v>992</v>
      </c>
    </row>
    <row r="9" spans="1:15" s="131" customFormat="1" ht="14.7" customHeight="1" x14ac:dyDescent="0.3">
      <c r="A9" s="50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6"/>
      <c r="N9" s="474"/>
      <c r="O9" s="477"/>
    </row>
    <row r="10" spans="1:15" ht="14.7" customHeight="1" thickBot="1" x14ac:dyDescent="0.35">
      <c r="A10" s="50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6"/>
      <c r="N10" s="474"/>
      <c r="O10" s="477"/>
    </row>
    <row r="11" spans="1:15" ht="15" customHeight="1" x14ac:dyDescent="0.3">
      <c r="A11" s="50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4"/>
      <c r="O11" s="477"/>
    </row>
    <row r="12" spans="1:15" ht="39.6" customHeight="1" x14ac:dyDescent="0.3">
      <c r="A12" s="50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6"/>
      <c r="N12" s="474"/>
      <c r="O12" s="477"/>
    </row>
    <row r="13" spans="1:15" ht="15" customHeight="1" thickBot="1" x14ac:dyDescent="0.35">
      <c r="A13" s="50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3"/>
      <c r="N13" s="475"/>
      <c r="O13" s="478"/>
    </row>
    <row r="14" spans="1:15" ht="15" customHeight="1" thickBot="1" x14ac:dyDescent="0.35">
      <c r="A14" s="480" t="s">
        <v>23</v>
      </c>
      <c r="B14" s="43" t="s">
        <v>24</v>
      </c>
      <c r="C14" s="171" t="s">
        <v>613</v>
      </c>
      <c r="D14" s="50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0" t="s">
        <v>369</v>
      </c>
      <c r="N14" s="488" t="s">
        <v>29</v>
      </c>
      <c r="O14" s="490">
        <f ca="1">(4*32+G18+G19+G20+G21+G22+G23)</f>
        <v>128</v>
      </c>
    </row>
    <row r="15" spans="1:15" x14ac:dyDescent="0.3">
      <c r="A15" s="481"/>
      <c r="B15" s="35" t="s">
        <v>30</v>
      </c>
      <c r="C15" s="37" t="s">
        <v>613</v>
      </c>
      <c r="D15" s="50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9"/>
      <c r="N15" s="474"/>
      <c r="O15" s="477"/>
    </row>
    <row r="16" spans="1:15" x14ac:dyDescent="0.3">
      <c r="A16" s="481"/>
      <c r="B16" s="35" t="s">
        <v>31</v>
      </c>
      <c r="C16" s="37" t="s">
        <v>613</v>
      </c>
      <c r="D16" s="50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9"/>
      <c r="N16" s="474"/>
      <c r="O16" s="477"/>
    </row>
    <row r="17" spans="1:15" x14ac:dyDescent="0.3">
      <c r="A17" s="481"/>
      <c r="B17" s="35" t="s">
        <v>32</v>
      </c>
      <c r="C17" s="37" t="s">
        <v>613</v>
      </c>
      <c r="D17" s="50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9"/>
      <c r="N17" s="474"/>
      <c r="O17" s="477"/>
    </row>
    <row r="18" spans="1:15" ht="15" thickBot="1" x14ac:dyDescent="0.35">
      <c r="A18" s="481"/>
      <c r="B18" s="35" t="s">
        <v>34</v>
      </c>
      <c r="C18" s="35" t="s">
        <v>253</v>
      </c>
      <c r="D18" s="50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9"/>
      <c r="N18" s="474"/>
      <c r="O18" s="477"/>
    </row>
    <row r="19" spans="1:15" x14ac:dyDescent="0.3">
      <c r="A19" s="481"/>
      <c r="B19" s="35" t="s">
        <v>36</v>
      </c>
      <c r="C19" s="73" t="s">
        <v>214</v>
      </c>
      <c r="D19" s="50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9"/>
      <c r="N19" s="474"/>
      <c r="O19" s="477"/>
    </row>
    <row r="20" spans="1:15" x14ac:dyDescent="0.3">
      <c r="A20" s="481"/>
      <c r="B20" s="73" t="s">
        <v>246</v>
      </c>
      <c r="C20" s="73" t="s">
        <v>205</v>
      </c>
      <c r="D20" s="50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9"/>
      <c r="N20" s="474"/>
      <c r="O20" s="477"/>
    </row>
    <row r="21" spans="1:15" x14ac:dyDescent="0.3">
      <c r="A21" s="481"/>
      <c r="B21" s="73" t="s">
        <v>250</v>
      </c>
      <c r="C21" s="73" t="s">
        <v>390</v>
      </c>
      <c r="D21" s="50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9"/>
      <c r="N21" s="474"/>
      <c r="O21" s="477"/>
    </row>
    <row r="22" spans="1:15" ht="15" thickBot="1" x14ac:dyDescent="0.35">
      <c r="A22" s="481"/>
      <c r="B22" s="73" t="s">
        <v>251</v>
      </c>
      <c r="C22" s="73" t="s">
        <v>390</v>
      </c>
      <c r="D22" s="50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9"/>
      <c r="N22" s="474"/>
      <c r="O22" s="477"/>
    </row>
    <row r="23" spans="1:15" x14ac:dyDescent="0.3">
      <c r="A23" s="481"/>
      <c r="B23" s="73" t="s">
        <v>252</v>
      </c>
      <c r="C23" s="73" t="s">
        <v>390</v>
      </c>
      <c r="D23" s="50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9"/>
      <c r="N23" s="474"/>
      <c r="O23" s="477"/>
    </row>
    <row r="24" spans="1:15" x14ac:dyDescent="0.3">
      <c r="A24" s="507"/>
      <c r="B24" s="35" t="s">
        <v>38</v>
      </c>
      <c r="C24" s="37" t="s">
        <v>613</v>
      </c>
      <c r="D24" s="50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9"/>
      <c r="N24" s="474"/>
      <c r="O24" s="477"/>
    </row>
    <row r="25" spans="1:15" x14ac:dyDescent="0.3">
      <c r="A25" s="480" t="s">
        <v>41</v>
      </c>
      <c r="B25" s="35" t="s">
        <v>42</v>
      </c>
      <c r="C25" s="35" t="s">
        <v>614</v>
      </c>
      <c r="D25" s="509" t="s">
        <v>43</v>
      </c>
      <c r="E25" s="122"/>
      <c r="F25" s="25" t="s">
        <v>44</v>
      </c>
      <c r="G25" s="39">
        <f ca="1">IF($C25="No Param",32,VLOOKUP($C25,INDIRECT(Config!$B$1),HLOOKUP(D$1,INDIRECT(Config!$E$1),2,FALSE),FALSE)*32)</f>
        <v>0</v>
      </c>
      <c r="H25" s="16" t="str">
        <f ca="1">IF(G25=0,"N/A","0x8000")</f>
        <v>N/A</v>
      </c>
      <c r="I25" s="16" t="s">
        <v>45</v>
      </c>
      <c r="J25" s="16" t="s">
        <v>48</v>
      </c>
      <c r="K25" s="16" t="s">
        <v>387</v>
      </c>
      <c r="L25" s="16"/>
      <c r="M25" s="479" t="s">
        <v>370</v>
      </c>
      <c r="N25" s="474"/>
      <c r="O25" s="477">
        <f ca="1">(G25+G26)</f>
        <v>0</v>
      </c>
    </row>
    <row r="26" spans="1:15" ht="15" thickBot="1" x14ac:dyDescent="0.35">
      <c r="A26" s="483"/>
      <c r="B26" s="74" t="s">
        <v>46</v>
      </c>
      <c r="C26" s="74" t="s">
        <v>615</v>
      </c>
      <c r="D26" s="511"/>
      <c r="E26" s="123"/>
      <c r="F26" s="177" t="s">
        <v>44</v>
      </c>
      <c r="G26" s="75">
        <f ca="1">IF($C26="No Param",32,VLOOKUP($C26,INDIRECT(Config!$B$1),HLOOKUP(D$1,INDIRECT(Config!$E$1),2,FALSE),FALSE)*32)</f>
        <v>0</v>
      </c>
      <c r="H26" s="26" t="str">
        <f ca="1">IF(G26=0,"N/A","0x8004")</f>
        <v>N/A</v>
      </c>
      <c r="I26" s="26" t="s">
        <v>47</v>
      </c>
      <c r="J26" s="26" t="s">
        <v>48</v>
      </c>
      <c r="K26" s="26" t="s">
        <v>387</v>
      </c>
      <c r="L26" s="26"/>
      <c r="M26" s="475"/>
      <c r="N26" s="475"/>
      <c r="O26" s="478"/>
    </row>
    <row r="27" spans="1:15" ht="15" thickBot="1" x14ac:dyDescent="0.35">
      <c r="A27" s="124"/>
    </row>
    <row r="28" spans="1:15" x14ac:dyDescent="0.3">
      <c r="A28" s="47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3" t="s">
        <v>48</v>
      </c>
      <c r="O28" s="476">
        <f ca="1">SUM(G28:G42)</f>
        <v>0</v>
      </c>
    </row>
    <row r="29" spans="1:15" ht="15" customHeight="1" x14ac:dyDescent="0.3">
      <c r="A29" s="4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9" t="s">
        <v>369</v>
      </c>
      <c r="N29" s="474"/>
      <c r="O29" s="477"/>
    </row>
    <row r="30" spans="1:15" x14ac:dyDescent="0.3">
      <c r="A30" s="4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9"/>
      <c r="N30" s="474"/>
      <c r="O30" s="477"/>
    </row>
    <row r="31" spans="1:15" x14ac:dyDescent="0.3">
      <c r="A31" s="4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9"/>
      <c r="N31" s="474"/>
      <c r="O31" s="477"/>
    </row>
    <row r="32" spans="1:15" x14ac:dyDescent="0.3">
      <c r="A32" s="4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7"/>
    </row>
    <row r="33" spans="1:15" x14ac:dyDescent="0.3">
      <c r="A33" s="4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7"/>
    </row>
    <row r="34" spans="1:15" ht="15" customHeight="1" x14ac:dyDescent="0.3">
      <c r="A34" s="4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9" t="s">
        <v>369</v>
      </c>
      <c r="N34" s="474"/>
      <c r="O34" s="477"/>
    </row>
    <row r="35" spans="1:15" x14ac:dyDescent="0.3">
      <c r="A35" s="4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9"/>
      <c r="N35" s="474"/>
      <c r="O35" s="477"/>
    </row>
    <row r="36" spans="1:15" x14ac:dyDescent="0.3">
      <c r="A36" s="4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9"/>
      <c r="N36" s="474"/>
      <c r="O36" s="477"/>
    </row>
    <row r="37" spans="1:15" x14ac:dyDescent="0.3">
      <c r="A37" s="4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7"/>
    </row>
    <row r="38" spans="1:15" x14ac:dyDescent="0.3">
      <c r="A38" s="4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7"/>
    </row>
    <row r="39" spans="1:15" ht="15" customHeight="1" x14ac:dyDescent="0.3">
      <c r="A39" s="4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9" t="s">
        <v>369</v>
      </c>
      <c r="N39" s="474"/>
      <c r="O39" s="477"/>
    </row>
    <row r="40" spans="1:15" x14ac:dyDescent="0.3">
      <c r="A40" s="4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9"/>
      <c r="N40" s="474"/>
      <c r="O40" s="477"/>
    </row>
    <row r="41" spans="1:15" x14ac:dyDescent="0.3">
      <c r="A41" s="4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9"/>
      <c r="N41" s="474"/>
      <c r="O41" s="477"/>
    </row>
    <row r="42" spans="1:15" ht="15" thickBot="1" x14ac:dyDescent="0.35">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58" priority="286" operator="equal">
      <formula>0</formula>
    </cfRule>
  </conditionalFormatting>
  <conditionalFormatting sqref="J28">
    <cfRule type="cellIs" dxfId="257" priority="302" operator="equal">
      <formula>0</formula>
    </cfRule>
  </conditionalFormatting>
  <conditionalFormatting sqref="C3">
    <cfRule type="cellIs" dxfId="256" priority="288" operator="equal">
      <formula>0</formula>
    </cfRule>
  </conditionalFormatting>
  <conditionalFormatting sqref="C4">
    <cfRule type="cellIs" dxfId="255" priority="287" operator="equal">
      <formula>0</formula>
    </cfRule>
  </conditionalFormatting>
  <conditionalFormatting sqref="B3 D3 G14:G26">
    <cfRule type="cellIs" dxfId="254" priority="299" operator="equal">
      <formula>0</formula>
    </cfRule>
  </conditionalFormatting>
  <conditionalFormatting sqref="B4 D4">
    <cfRule type="cellIs" dxfId="253" priority="298" operator="equal">
      <formula>0</formula>
    </cfRule>
  </conditionalFormatting>
  <conditionalFormatting sqref="B5 D5">
    <cfRule type="cellIs" dxfId="252" priority="297" operator="equal">
      <formula>0</formula>
    </cfRule>
  </conditionalFormatting>
  <conditionalFormatting sqref="B7">
    <cfRule type="cellIs" dxfId="251" priority="296" operator="equal">
      <formula>0</formula>
    </cfRule>
  </conditionalFormatting>
  <conditionalFormatting sqref="B8 D8">
    <cfRule type="cellIs" priority="295" operator="equal">
      <formula>0</formula>
    </cfRule>
  </conditionalFormatting>
  <conditionalFormatting sqref="B9 D9">
    <cfRule type="cellIs" dxfId="250" priority="294" operator="equal">
      <formula>0</formula>
    </cfRule>
  </conditionalFormatting>
  <conditionalFormatting sqref="B10 D10">
    <cfRule type="cellIs" dxfId="249" priority="292" operator="equal">
      <formula>0</formula>
    </cfRule>
    <cfRule type="cellIs" dxfId="248" priority="293" operator="equal">
      <formula>0</formula>
    </cfRule>
  </conditionalFormatting>
  <conditionalFormatting sqref="L3:L4">
    <cfRule type="cellIs" dxfId="247" priority="291" operator="equal">
      <formula>0</formula>
    </cfRule>
  </conditionalFormatting>
  <conditionalFormatting sqref="B6 D6">
    <cfRule type="cellIs" dxfId="246" priority="290" operator="equal">
      <formula>0</formula>
    </cfRule>
  </conditionalFormatting>
  <conditionalFormatting sqref="D7">
    <cfRule type="cellIs" dxfId="245" priority="289" operator="equal">
      <formula>0</formula>
    </cfRule>
  </conditionalFormatting>
  <conditionalFormatting sqref="C7">
    <cfRule type="cellIs" dxfId="244" priority="285" operator="equal">
      <formula>0</formula>
    </cfRule>
  </conditionalFormatting>
  <conditionalFormatting sqref="C8">
    <cfRule type="cellIs" priority="284" operator="equal">
      <formula>0</formula>
    </cfRule>
  </conditionalFormatting>
  <conditionalFormatting sqref="C9">
    <cfRule type="cellIs" dxfId="243" priority="283" operator="equal">
      <formula>0</formula>
    </cfRule>
  </conditionalFormatting>
  <conditionalFormatting sqref="C10">
    <cfRule type="cellIs" dxfId="242" priority="281" operator="equal">
      <formula>0</formula>
    </cfRule>
    <cfRule type="cellIs" dxfId="241" priority="282" operator="equal">
      <formula>0</formula>
    </cfRule>
  </conditionalFormatting>
  <conditionalFormatting sqref="C6">
    <cfRule type="cellIs" dxfId="240" priority="280" operator="equal">
      <formula>0</formula>
    </cfRule>
  </conditionalFormatting>
  <conditionalFormatting sqref="G31">
    <cfRule type="cellIs" dxfId="239" priority="204" operator="equal">
      <formula>0</formula>
    </cfRule>
  </conditionalFormatting>
  <conditionalFormatting sqref="G30">
    <cfRule type="cellIs" dxfId="238" priority="203" operator="equal">
      <formula>0</formula>
    </cfRule>
  </conditionalFormatting>
  <conditionalFormatting sqref="G39">
    <cfRule type="cellIs" dxfId="237" priority="202" operator="equal">
      <formula>0</formula>
    </cfRule>
  </conditionalFormatting>
  <conditionalFormatting sqref="G32">
    <cfRule type="cellIs" dxfId="236" priority="209" operator="equal">
      <formula>0</formula>
    </cfRule>
  </conditionalFormatting>
  <conditionalFormatting sqref="G41">
    <cfRule type="cellIs" dxfId="235" priority="201" operator="equal">
      <formula>0</formula>
    </cfRule>
  </conditionalFormatting>
  <conditionalFormatting sqref="G40">
    <cfRule type="cellIs" dxfId="234" priority="200" operator="equal">
      <formula>0</formula>
    </cfRule>
  </conditionalFormatting>
  <conditionalFormatting sqref="L5">
    <cfRule type="cellIs" dxfId="233" priority="248" operator="equal">
      <formula>0</formula>
    </cfRule>
  </conditionalFormatting>
  <conditionalFormatting sqref="L6">
    <cfRule type="cellIs" dxfId="232" priority="247" operator="equal">
      <formula>0</formula>
    </cfRule>
  </conditionalFormatting>
  <conditionalFormatting sqref="L7">
    <cfRule type="cellIs" dxfId="231" priority="246" operator="equal">
      <formula>0</formula>
    </cfRule>
  </conditionalFormatting>
  <conditionalFormatting sqref="L8:L9">
    <cfRule type="cellIs" dxfId="230" priority="245" operator="equal">
      <formula>0</formula>
    </cfRule>
  </conditionalFormatting>
  <conditionalFormatting sqref="L32">
    <cfRule type="cellIs" dxfId="229" priority="241" operator="equal">
      <formula>0</formula>
    </cfRule>
  </conditionalFormatting>
  <conditionalFormatting sqref="L31">
    <cfRule type="cellIs" dxfId="228" priority="240" operator="equal">
      <formula>0</formula>
    </cfRule>
  </conditionalFormatting>
  <conditionalFormatting sqref="L30">
    <cfRule type="cellIs" dxfId="227" priority="239" operator="equal">
      <formula>0</formula>
    </cfRule>
  </conditionalFormatting>
  <conditionalFormatting sqref="L29">
    <cfRule type="cellIs" dxfId="226" priority="238" operator="equal">
      <formula>0</formula>
    </cfRule>
  </conditionalFormatting>
  <conditionalFormatting sqref="L37">
    <cfRule type="cellIs" dxfId="225" priority="237" operator="equal">
      <formula>0</formula>
    </cfRule>
  </conditionalFormatting>
  <conditionalFormatting sqref="L36">
    <cfRule type="cellIs" dxfId="224" priority="236" operator="equal">
      <formula>0</formula>
    </cfRule>
  </conditionalFormatting>
  <conditionalFormatting sqref="L35">
    <cfRule type="cellIs" dxfId="223" priority="235" operator="equal">
      <formula>0</formula>
    </cfRule>
  </conditionalFormatting>
  <conditionalFormatting sqref="L34">
    <cfRule type="cellIs" dxfId="222" priority="234" operator="equal">
      <formula>0</formula>
    </cfRule>
  </conditionalFormatting>
  <conditionalFormatting sqref="L42">
    <cfRule type="cellIs" dxfId="221" priority="233" operator="equal">
      <formula>0</formula>
    </cfRule>
  </conditionalFormatting>
  <conditionalFormatting sqref="L41">
    <cfRule type="cellIs" dxfId="220" priority="232" operator="equal">
      <formula>0</formula>
    </cfRule>
  </conditionalFormatting>
  <conditionalFormatting sqref="L40">
    <cfRule type="cellIs" dxfId="219" priority="231" operator="equal">
      <formula>0</formula>
    </cfRule>
  </conditionalFormatting>
  <conditionalFormatting sqref="L39">
    <cfRule type="cellIs" dxfId="218" priority="230" operator="equal">
      <formula>0</formula>
    </cfRule>
  </conditionalFormatting>
  <conditionalFormatting sqref="L14">
    <cfRule type="cellIs" dxfId="217" priority="229" operator="equal">
      <formula>0</formula>
    </cfRule>
  </conditionalFormatting>
  <conditionalFormatting sqref="L15">
    <cfRule type="cellIs" dxfId="216" priority="228" operator="equal">
      <formula>0</formula>
    </cfRule>
  </conditionalFormatting>
  <conditionalFormatting sqref="L16">
    <cfRule type="cellIs" dxfId="215" priority="227" operator="equal">
      <formula>0</formula>
    </cfRule>
  </conditionalFormatting>
  <conditionalFormatting sqref="L17">
    <cfRule type="cellIs" dxfId="214" priority="226" operator="equal">
      <formula>0</formula>
    </cfRule>
  </conditionalFormatting>
  <conditionalFormatting sqref="L18">
    <cfRule type="cellIs" dxfId="213" priority="225" operator="equal">
      <formula>0</formula>
    </cfRule>
  </conditionalFormatting>
  <conditionalFormatting sqref="L19">
    <cfRule type="cellIs" dxfId="212" priority="224" operator="equal">
      <formula>0</formula>
    </cfRule>
  </conditionalFormatting>
  <conditionalFormatting sqref="L20">
    <cfRule type="cellIs" dxfId="211" priority="223" operator="equal">
      <formula>0</formula>
    </cfRule>
  </conditionalFormatting>
  <conditionalFormatting sqref="L21">
    <cfRule type="cellIs" dxfId="210" priority="222" operator="equal">
      <formula>0</formula>
    </cfRule>
  </conditionalFormatting>
  <conditionalFormatting sqref="L22">
    <cfRule type="cellIs" dxfId="209" priority="221" operator="equal">
      <formula>0</formula>
    </cfRule>
  </conditionalFormatting>
  <conditionalFormatting sqref="L23">
    <cfRule type="cellIs" dxfId="208" priority="220" operator="equal">
      <formula>0</formula>
    </cfRule>
  </conditionalFormatting>
  <conditionalFormatting sqref="L24">
    <cfRule type="cellIs" dxfId="207" priority="219" operator="equal">
      <formula>0</formula>
    </cfRule>
  </conditionalFormatting>
  <conditionalFormatting sqref="G34">
    <cfRule type="cellIs" dxfId="206" priority="212" operator="equal">
      <formula>0</formula>
    </cfRule>
  </conditionalFormatting>
  <conditionalFormatting sqref="G36">
    <cfRule type="cellIs" dxfId="205" priority="211" operator="equal">
      <formula>0</formula>
    </cfRule>
  </conditionalFormatting>
  <conditionalFormatting sqref="G29">
    <cfRule type="cellIs" dxfId="204" priority="205" operator="equal">
      <formula>0</formula>
    </cfRule>
  </conditionalFormatting>
  <conditionalFormatting sqref="G33">
    <cfRule type="cellIs" dxfId="203" priority="208" operator="equal">
      <formula>0</formula>
    </cfRule>
  </conditionalFormatting>
  <conditionalFormatting sqref="G28">
    <cfRule type="cellIs" dxfId="202" priority="210" operator="equal">
      <formula>0</formula>
    </cfRule>
  </conditionalFormatting>
  <conditionalFormatting sqref="G38">
    <cfRule type="cellIs" dxfId="201" priority="207" operator="equal">
      <formula>0</formula>
    </cfRule>
  </conditionalFormatting>
  <conditionalFormatting sqref="G35">
    <cfRule type="cellIs" dxfId="200" priority="206" operator="equal">
      <formula>0</formula>
    </cfRule>
  </conditionalFormatting>
  <conditionalFormatting sqref="G37">
    <cfRule type="cellIs" dxfId="199" priority="199" operator="equal">
      <formula>0</formula>
    </cfRule>
  </conditionalFormatting>
  <conditionalFormatting sqref="G42">
    <cfRule type="cellIs" dxfId="198" priority="198" operator="equal">
      <formula>0</formula>
    </cfRule>
  </conditionalFormatting>
  <conditionalFormatting sqref="E10">
    <cfRule type="cellIs" priority="155" operator="equal">
      <formula>0</formula>
    </cfRule>
  </conditionalFormatting>
  <conditionalFormatting sqref="E4">
    <cfRule type="cellIs" dxfId="197" priority="168" operator="equal">
      <formula>0</formula>
    </cfRule>
  </conditionalFormatting>
  <conditionalFormatting sqref="E3">
    <cfRule type="cellIs" dxfId="196" priority="170" operator="equal">
      <formula>0</formula>
    </cfRule>
  </conditionalFormatting>
  <conditionalFormatting sqref="E3">
    <cfRule type="cellIs" priority="169" operator="equal">
      <formula>0</formula>
    </cfRule>
  </conditionalFormatting>
  <conditionalFormatting sqref="E5">
    <cfRule type="cellIs" dxfId="195" priority="166" operator="equal">
      <formula>0</formula>
    </cfRule>
  </conditionalFormatting>
  <conditionalFormatting sqref="E5">
    <cfRule type="cellIs" priority="165" operator="equal">
      <formula>0</formula>
    </cfRule>
  </conditionalFormatting>
  <conditionalFormatting sqref="E7">
    <cfRule type="cellIs" dxfId="194" priority="162" operator="equal">
      <formula>0</formula>
    </cfRule>
  </conditionalFormatting>
  <conditionalFormatting sqref="E7">
    <cfRule type="cellIs" priority="161" operator="equal">
      <formula>0</formula>
    </cfRule>
  </conditionalFormatting>
  <conditionalFormatting sqref="E9">
    <cfRule type="cellIs" dxfId="19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2" priority="164" operator="equal">
      <formula>0</formula>
    </cfRule>
  </conditionalFormatting>
  <conditionalFormatting sqref="E6">
    <cfRule type="cellIs" priority="163" operator="equal">
      <formula>0</formula>
    </cfRule>
  </conditionalFormatting>
  <conditionalFormatting sqref="E8">
    <cfRule type="cellIs" dxfId="191" priority="160" operator="equal">
      <formula>0</formula>
    </cfRule>
  </conditionalFormatting>
  <conditionalFormatting sqref="E8">
    <cfRule type="cellIs" priority="159" operator="equal">
      <formula>0</formula>
    </cfRule>
  </conditionalFormatting>
  <conditionalFormatting sqref="E10">
    <cfRule type="cellIs" dxfId="190" priority="156" operator="equal">
      <formula>0</formula>
    </cfRule>
  </conditionalFormatting>
  <conditionalFormatting sqref="G4:G10">
    <cfRule type="cellIs" dxfId="189" priority="122" operator="equal">
      <formula>0</formula>
    </cfRule>
  </conditionalFormatting>
  <conditionalFormatting sqref="F3 F7 F11 F15 F19 F23">
    <cfRule type="cellIs" dxfId="188" priority="121" operator="equal">
      <formula>0</formula>
    </cfRule>
  </conditionalFormatting>
  <conditionalFormatting sqref="F4 F8 F12 F16 F20 F24">
    <cfRule type="cellIs" dxfId="187" priority="120" operator="equal">
      <formula>0</formula>
    </cfRule>
  </conditionalFormatting>
  <conditionalFormatting sqref="H5">
    <cfRule type="cellIs" dxfId="186" priority="106" operator="equal">
      <formula>0</formula>
    </cfRule>
  </conditionalFormatting>
  <conditionalFormatting sqref="I7">
    <cfRule type="cellIs" dxfId="185" priority="109" operator="equal">
      <formula>0</formula>
    </cfRule>
  </conditionalFormatting>
  <conditionalFormatting sqref="F6 F10 F14 F18 F22">
    <cfRule type="cellIs" dxfId="184" priority="113" operator="equal">
      <formula>0</formula>
    </cfRule>
  </conditionalFormatting>
  <conditionalFormatting sqref="G3:I3">
    <cfRule type="cellIs" dxfId="183" priority="112" operator="equal">
      <formula>0</formula>
    </cfRule>
  </conditionalFormatting>
  <conditionalFormatting sqref="H4:I4">
    <cfRule type="cellIs" dxfId="182" priority="111" operator="equal">
      <formula>0</formula>
    </cfRule>
  </conditionalFormatting>
  <conditionalFormatting sqref="I6">
    <cfRule type="cellIs" dxfId="181" priority="107" operator="equal">
      <formula>0</formula>
    </cfRule>
  </conditionalFormatting>
  <conditionalFormatting sqref="H6">
    <cfRule type="cellIs" dxfId="180" priority="105" operator="equal">
      <formula>0</formula>
    </cfRule>
  </conditionalFormatting>
  <conditionalFormatting sqref="I9:I10">
    <cfRule type="cellIs" priority="101" operator="equal">
      <formula>0</formula>
    </cfRule>
  </conditionalFormatting>
  <conditionalFormatting sqref="F5 F9 F13 F17 F21">
    <cfRule type="cellIs" dxfId="179" priority="119" operator="equal">
      <formula>0</formula>
    </cfRule>
  </conditionalFormatting>
  <conditionalFormatting sqref="H9:H10">
    <cfRule type="cellIs" priority="117" operator="equal">
      <formula>0</formula>
    </cfRule>
  </conditionalFormatting>
  <conditionalFormatting sqref="H7">
    <cfRule type="cellIs" dxfId="178" priority="104" operator="equal">
      <formula>0</formula>
    </cfRule>
  </conditionalFormatting>
  <conditionalFormatting sqref="I5">
    <cfRule type="cellIs" dxfId="177" priority="110" operator="equal">
      <formula>0</formula>
    </cfRule>
  </conditionalFormatting>
  <conditionalFormatting sqref="H8:I8">
    <cfRule type="cellIs" priority="108" operator="equal">
      <formula>0</formula>
    </cfRule>
  </conditionalFormatting>
  <conditionalFormatting sqref="E11 G11">
    <cfRule type="cellIs" dxfId="176" priority="84" operator="equal">
      <formula>0</formula>
    </cfRule>
  </conditionalFormatting>
  <conditionalFormatting sqref="I11">
    <cfRule type="cellIs" priority="83" operator="equal">
      <formula>0</formula>
    </cfRule>
  </conditionalFormatting>
  <conditionalFormatting sqref="E13 G13">
    <cfRule type="cellIs" dxfId="17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7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7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72" priority="28" operator="equal">
      <formula>0</formula>
    </cfRule>
  </conditionalFormatting>
  <conditionalFormatting sqref="K26">
    <cfRule type="cellIs" dxfId="171" priority="27" operator="equal">
      <formula>0</formula>
    </cfRule>
  </conditionalFormatting>
  <conditionalFormatting sqref="J25">
    <cfRule type="cellIs" dxfId="170" priority="26" operator="equal">
      <formula>0</formula>
    </cfRule>
  </conditionalFormatting>
  <conditionalFormatting sqref="J26">
    <cfRule type="cellIs" dxfId="169" priority="25" operator="equal">
      <formula>0</formula>
    </cfRule>
  </conditionalFormatting>
  <conditionalFormatting sqref="K3:K4">
    <cfRule type="cellIs" dxfId="168" priority="24" operator="equal">
      <formula>0</formula>
    </cfRule>
  </conditionalFormatting>
  <conditionalFormatting sqref="K5">
    <cfRule type="cellIs" dxfId="167" priority="23" operator="equal">
      <formula>0</formula>
    </cfRule>
  </conditionalFormatting>
  <conditionalFormatting sqref="K6">
    <cfRule type="cellIs" dxfId="166" priority="22" operator="equal">
      <formula>0</formula>
    </cfRule>
  </conditionalFormatting>
  <conditionalFormatting sqref="K9">
    <cfRule type="cellIs" dxfId="165" priority="21" operator="equal">
      <formula>0</formula>
    </cfRule>
  </conditionalFormatting>
  <conditionalFormatting sqref="K10">
    <cfRule type="cellIs" dxfId="164" priority="20" operator="equal">
      <formula>0</formula>
    </cfRule>
  </conditionalFormatting>
  <conditionalFormatting sqref="K7">
    <cfRule type="cellIs" dxfId="163" priority="19" operator="equal">
      <formula>0</formula>
    </cfRule>
  </conditionalFormatting>
  <conditionalFormatting sqref="K8">
    <cfRule type="cellIs" dxfId="162" priority="18" operator="equal">
      <formula>0</formula>
    </cfRule>
  </conditionalFormatting>
  <conditionalFormatting sqref="K11">
    <cfRule type="cellIs" dxfId="161" priority="17" operator="equal">
      <formula>0</formula>
    </cfRule>
  </conditionalFormatting>
  <conditionalFormatting sqref="K13">
    <cfRule type="cellIs" dxfId="160" priority="16" operator="equal">
      <formula>0</formula>
    </cfRule>
  </conditionalFormatting>
  <conditionalFormatting sqref="K12">
    <cfRule type="cellIs" dxfId="159" priority="15" operator="equal">
      <formula>0</formula>
    </cfRule>
  </conditionalFormatting>
  <conditionalFormatting sqref="J3:J4">
    <cfRule type="cellIs" dxfId="158" priority="14" operator="equal">
      <formula>0</formula>
    </cfRule>
  </conditionalFormatting>
  <conditionalFormatting sqref="J5">
    <cfRule type="cellIs" dxfId="157" priority="13" operator="equal">
      <formula>0</formula>
    </cfRule>
  </conditionalFormatting>
  <conditionalFormatting sqref="J6">
    <cfRule type="cellIs" dxfId="156" priority="12" operator="equal">
      <formula>0</formula>
    </cfRule>
  </conditionalFormatting>
  <conditionalFormatting sqref="J9">
    <cfRule type="cellIs" dxfId="155" priority="11" operator="equal">
      <formula>0</formula>
    </cfRule>
  </conditionalFormatting>
  <conditionalFormatting sqref="J10">
    <cfRule type="cellIs" dxfId="154" priority="10" operator="equal">
      <formula>0</formula>
    </cfRule>
  </conditionalFormatting>
  <conditionalFormatting sqref="J7">
    <cfRule type="cellIs" dxfId="153" priority="9" operator="equal">
      <formula>0</formula>
    </cfRule>
  </conditionalFormatting>
  <conditionalFormatting sqref="J8">
    <cfRule type="cellIs" dxfId="152" priority="8" operator="equal">
      <formula>0</formula>
    </cfRule>
  </conditionalFormatting>
  <conditionalFormatting sqref="J11">
    <cfRule type="cellIs" dxfId="151" priority="7" operator="equal">
      <formula>0</formula>
    </cfRule>
  </conditionalFormatting>
  <conditionalFormatting sqref="J13">
    <cfRule type="cellIs" dxfId="150" priority="6" operator="equal">
      <formula>0</formula>
    </cfRule>
  </conditionalFormatting>
  <conditionalFormatting sqref="J12">
    <cfRule type="cellIs" dxfId="149" priority="5" operator="equal">
      <formula>0</formula>
    </cfRule>
  </conditionalFormatting>
  <conditionalFormatting sqref="L10">
    <cfRule type="cellIs" dxfId="148" priority="4" operator="equal">
      <formula>0</formula>
    </cfRule>
  </conditionalFormatting>
  <conditionalFormatting sqref="L11">
    <cfRule type="cellIs" dxfId="147" priority="3" operator="equal">
      <formula>0</formula>
    </cfRule>
  </conditionalFormatting>
  <conditionalFormatting sqref="L12">
    <cfRule type="cellIs" dxfId="146" priority="2" operator="equal">
      <formula>0</formula>
    </cfRule>
  </conditionalFormatting>
  <conditionalFormatting sqref="L13">
    <cfRule type="cellIs" dxfId="14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3" t="s">
        <v>48</v>
      </c>
      <c r="O3" s="476">
        <f ca="1">SUM(F3:F17)</f>
        <v>576</v>
      </c>
    </row>
    <row r="4" spans="1:15" ht="15.45" customHeight="1" x14ac:dyDescent="0.3">
      <c r="A4" s="47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9" t="s">
        <v>369</v>
      </c>
      <c r="N4" s="474"/>
      <c r="O4" s="477"/>
    </row>
    <row r="5" spans="1:15" ht="15.45" customHeight="1" x14ac:dyDescent="0.3">
      <c r="A5" s="47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9"/>
      <c r="N5" s="474"/>
      <c r="O5" s="477"/>
    </row>
    <row r="6" spans="1:15" ht="15.45" customHeight="1" x14ac:dyDescent="0.3">
      <c r="A6" s="47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9"/>
      <c r="N6" s="474"/>
      <c r="O6" s="477"/>
    </row>
    <row r="7" spans="1:15" ht="15.45" customHeight="1" x14ac:dyDescent="0.3">
      <c r="A7" s="47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4"/>
      <c r="O7" s="477"/>
    </row>
    <row r="8" spans="1:15" ht="15.45" customHeight="1" x14ac:dyDescent="0.3">
      <c r="A8" s="47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4"/>
      <c r="O8" s="477"/>
    </row>
    <row r="9" spans="1:15" ht="15.45" customHeight="1" x14ac:dyDescent="0.3">
      <c r="A9" s="47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9" t="s">
        <v>369</v>
      </c>
      <c r="N9" s="474"/>
      <c r="O9" s="477"/>
    </row>
    <row r="10" spans="1:15" ht="15.45" customHeight="1" x14ac:dyDescent="0.3">
      <c r="A10" s="47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9"/>
      <c r="N10" s="474"/>
      <c r="O10" s="477"/>
    </row>
    <row r="11" spans="1:15" ht="15.45" customHeight="1" x14ac:dyDescent="0.3">
      <c r="A11" s="47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9"/>
      <c r="N11" s="474"/>
      <c r="O11" s="477"/>
    </row>
    <row r="12" spans="1:15" ht="15.45" customHeight="1" x14ac:dyDescent="0.3">
      <c r="A12" s="47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4"/>
      <c r="O12" s="477"/>
    </row>
    <row r="13" spans="1:15" ht="15.45" customHeight="1" x14ac:dyDescent="0.3">
      <c r="A13" s="47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4"/>
      <c r="O13" s="477"/>
    </row>
    <row r="14" spans="1:15" ht="15.45" customHeight="1" x14ac:dyDescent="0.3">
      <c r="A14" s="47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9" t="s">
        <v>369</v>
      </c>
      <c r="N14" s="474"/>
      <c r="O14" s="477"/>
    </row>
    <row r="15" spans="1:15" ht="15.45" customHeight="1" x14ac:dyDescent="0.3">
      <c r="A15" s="47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9"/>
      <c r="N15" s="474"/>
      <c r="O15" s="477"/>
    </row>
    <row r="16" spans="1:15" ht="15.45" customHeight="1" x14ac:dyDescent="0.3">
      <c r="A16" s="47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9"/>
      <c r="N16" s="474"/>
      <c r="O16" s="477"/>
    </row>
    <row r="17" spans="1:15" ht="15.45" customHeight="1" thickBot="1" x14ac:dyDescent="0.35">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5"/>
      <c r="O17" s="47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144" priority="138" operator="equal">
      <formula>0</formula>
    </cfRule>
  </conditionalFormatting>
  <conditionalFormatting sqref="K7">
    <cfRule type="cellIs" dxfId="143" priority="75" operator="equal">
      <formula>0</formula>
    </cfRule>
  </conditionalFormatting>
  <conditionalFormatting sqref="K6">
    <cfRule type="cellIs" dxfId="142" priority="74" operator="equal">
      <formula>0</formula>
    </cfRule>
  </conditionalFormatting>
  <conditionalFormatting sqref="K5">
    <cfRule type="cellIs" dxfId="141" priority="73" operator="equal">
      <formula>0</formula>
    </cfRule>
  </conditionalFormatting>
  <conditionalFormatting sqref="K4">
    <cfRule type="cellIs" dxfId="140" priority="72" operator="equal">
      <formula>0</formula>
    </cfRule>
  </conditionalFormatting>
  <conditionalFormatting sqref="K12">
    <cfRule type="cellIs" dxfId="139" priority="71" operator="equal">
      <formula>0</formula>
    </cfRule>
  </conditionalFormatting>
  <conditionalFormatting sqref="K11">
    <cfRule type="cellIs" dxfId="138" priority="70" operator="equal">
      <formula>0</formula>
    </cfRule>
  </conditionalFormatting>
  <conditionalFormatting sqref="K10">
    <cfRule type="cellIs" dxfId="137" priority="69" operator="equal">
      <formula>0</formula>
    </cfRule>
  </conditionalFormatting>
  <conditionalFormatting sqref="K9">
    <cfRule type="cellIs" dxfId="136" priority="68" operator="equal">
      <formula>0</formula>
    </cfRule>
  </conditionalFormatting>
  <conditionalFormatting sqref="K17">
    <cfRule type="cellIs" dxfId="135" priority="67" operator="equal">
      <formula>0</formula>
    </cfRule>
  </conditionalFormatting>
  <conditionalFormatting sqref="K16">
    <cfRule type="cellIs" dxfId="134" priority="66" operator="equal">
      <formula>0</formula>
    </cfRule>
  </conditionalFormatting>
  <conditionalFormatting sqref="K15">
    <cfRule type="cellIs" dxfId="133" priority="65" operator="equal">
      <formula>0</formula>
    </cfRule>
  </conditionalFormatting>
  <conditionalFormatting sqref="K14">
    <cfRule type="cellIs" dxfId="132" priority="64" operator="equal">
      <formula>0</formula>
    </cfRule>
  </conditionalFormatting>
  <conditionalFormatting sqref="L7:L8 L12 L3:L5">
    <cfRule type="cellIs" dxfId="131" priority="42" operator="equal">
      <formula>0</formula>
    </cfRule>
  </conditionalFormatting>
  <conditionalFormatting sqref="L6">
    <cfRule type="cellIs" dxfId="130" priority="41" operator="equal">
      <formula>0</formula>
    </cfRule>
  </conditionalFormatting>
  <conditionalFormatting sqref="L13">
    <cfRule type="cellIs" dxfId="129" priority="34" operator="equal">
      <formula>0</formula>
    </cfRule>
  </conditionalFormatting>
  <conditionalFormatting sqref="L9">
    <cfRule type="cellIs" dxfId="128" priority="39" operator="equal">
      <formula>0</formula>
    </cfRule>
  </conditionalFormatting>
  <conditionalFormatting sqref="L11">
    <cfRule type="cellIs" dxfId="127" priority="38" operator="equal">
      <formula>0</formula>
    </cfRule>
  </conditionalFormatting>
  <conditionalFormatting sqref="L16">
    <cfRule type="cellIs" dxfId="126" priority="36" operator="equal">
      <formula>0</formula>
    </cfRule>
  </conditionalFormatting>
  <conditionalFormatting sqref="F9">
    <cfRule type="cellIs" dxfId="125" priority="18" operator="equal">
      <formula>0</formula>
    </cfRule>
  </conditionalFormatting>
  <conditionalFormatting sqref="F11">
    <cfRule type="cellIs" dxfId="124" priority="17" operator="equal">
      <formula>0</formula>
    </cfRule>
  </conditionalFormatting>
  <conditionalFormatting sqref="F4">
    <cfRule type="cellIs" dxfId="123" priority="11" operator="equal">
      <formula>0</formula>
    </cfRule>
  </conditionalFormatting>
  <conditionalFormatting sqref="F7">
    <cfRule type="cellIs" dxfId="122" priority="15" operator="equal">
      <formula>0</formula>
    </cfRule>
  </conditionalFormatting>
  <conditionalFormatting sqref="F8">
    <cfRule type="cellIs" dxfId="121" priority="14" operator="equal">
      <formula>0</formula>
    </cfRule>
  </conditionalFormatting>
  <conditionalFormatting sqref="F3">
    <cfRule type="cellIs" dxfId="120" priority="16" operator="equal">
      <formula>0</formula>
    </cfRule>
  </conditionalFormatting>
  <conditionalFormatting sqref="F13">
    <cfRule type="cellIs" dxfId="119" priority="13" operator="equal">
      <formula>0</formula>
    </cfRule>
  </conditionalFormatting>
  <conditionalFormatting sqref="F10">
    <cfRule type="cellIs" dxfId="118" priority="12" operator="equal">
      <formula>0</formula>
    </cfRule>
  </conditionalFormatting>
  <conditionalFormatting sqref="F6">
    <cfRule type="cellIs" dxfId="117" priority="10" operator="equal">
      <formula>0</formula>
    </cfRule>
  </conditionalFormatting>
  <conditionalFormatting sqref="F5">
    <cfRule type="cellIs" dxfId="116" priority="9" operator="equal">
      <formula>0</formula>
    </cfRule>
  </conditionalFormatting>
  <conditionalFormatting sqref="F14">
    <cfRule type="cellIs" dxfId="115" priority="8" operator="equal">
      <formula>0</formula>
    </cfRule>
  </conditionalFormatting>
  <conditionalFormatting sqref="F16">
    <cfRule type="cellIs" dxfId="114" priority="7" operator="equal">
      <formula>0</formula>
    </cfRule>
  </conditionalFormatting>
  <conditionalFormatting sqref="F15">
    <cfRule type="cellIs" dxfId="113" priority="6" operator="equal">
      <formula>0</formula>
    </cfRule>
  </conditionalFormatting>
  <conditionalFormatting sqref="F12">
    <cfRule type="cellIs" dxfId="112" priority="5" operator="equal">
      <formula>0</formula>
    </cfRule>
  </conditionalFormatting>
  <conditionalFormatting sqref="F17">
    <cfRule type="cellIs" dxfId="111" priority="4" operator="equal">
      <formula>0</formula>
    </cfRule>
  </conditionalFormatting>
  <conditionalFormatting sqref="L14">
    <cfRule type="cellIs" dxfId="110" priority="3" operator="equal">
      <formula>0</formula>
    </cfRule>
  </conditionalFormatting>
  <conditionalFormatting sqref="L10">
    <cfRule type="cellIs" dxfId="109" priority="2" operator="equal">
      <formula>0</formula>
    </cfRule>
  </conditionalFormatting>
  <conditionalFormatting sqref="L15">
    <cfRule type="cellIs" dxfId="10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9" t="s">
        <v>38</v>
      </c>
      <c r="B104" s="4" t="s">
        <v>613</v>
      </c>
      <c r="C104" s="203">
        <v>0</v>
      </c>
      <c r="D104" s="203">
        <v>16</v>
      </c>
      <c r="E104" s="242" t="s">
        <v>262</v>
      </c>
      <c r="F104" s="203" t="s">
        <v>262</v>
      </c>
      <c r="G104" s="51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5"/>
      <c r="B105" s="4" t="s">
        <v>613</v>
      </c>
      <c r="C105" s="203">
        <v>16</v>
      </c>
      <c r="D105" s="203">
        <v>8</v>
      </c>
      <c r="E105" s="242" t="s">
        <v>263</v>
      </c>
      <c r="F105" s="203" t="s">
        <v>263</v>
      </c>
      <c r="G105" s="51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5"/>
      <c r="B106" s="4" t="s">
        <v>613</v>
      </c>
      <c r="C106" s="203">
        <v>24</v>
      </c>
      <c r="D106" s="203">
        <v>4</v>
      </c>
      <c r="E106" s="242" t="s">
        <v>264</v>
      </c>
      <c r="F106" s="203" t="s">
        <v>264</v>
      </c>
      <c r="G106" s="51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8"/>
      <c r="B107" s="4" t="s">
        <v>613</v>
      </c>
      <c r="C107" s="203">
        <v>28</v>
      </c>
      <c r="D107" s="203">
        <v>4</v>
      </c>
      <c r="E107" s="242" t="s">
        <v>265</v>
      </c>
      <c r="F107" s="203" t="s">
        <v>265</v>
      </c>
      <c r="G107" s="51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107" priority="6" operator="equal">
      <formula>"N/A"</formula>
    </cfRule>
  </conditionalFormatting>
  <conditionalFormatting sqref="P119:R119">
    <cfRule type="cellIs" dxfId="106" priority="5" operator="equal">
      <formula>"N/A"</formula>
    </cfRule>
  </conditionalFormatting>
  <conditionalFormatting sqref="P121:R121">
    <cfRule type="cellIs" dxfId="105" priority="4" operator="equal">
      <formula>"N/A"</formula>
    </cfRule>
  </conditionalFormatting>
  <conditionalFormatting sqref="P84:R84">
    <cfRule type="cellIs" dxfId="104" priority="3" operator="equal">
      <formula>"N/A"</formula>
    </cfRule>
  </conditionalFormatting>
  <conditionalFormatting sqref="P64:R64">
    <cfRule type="cellIs" dxfId="103" priority="2" operator="equal">
      <formula>"N/A"</formula>
    </cfRule>
  </conditionalFormatting>
  <conditionalFormatting sqref="P65:R65">
    <cfRule type="cellIs" dxfId="10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9" t="s">
        <v>38</v>
      </c>
      <c r="B104" s="4" t="s">
        <v>613</v>
      </c>
      <c r="C104" s="203">
        <v>0</v>
      </c>
      <c r="D104" s="203">
        <v>16</v>
      </c>
      <c r="E104" s="203" t="s">
        <v>262</v>
      </c>
      <c r="F104" s="51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5"/>
      <c r="B105" s="4" t="s">
        <v>613</v>
      </c>
      <c r="C105" s="203">
        <v>16</v>
      </c>
      <c r="D105" s="203">
        <v>8</v>
      </c>
      <c r="E105" s="203" t="s">
        <v>263</v>
      </c>
      <c r="F105" s="51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5"/>
      <c r="B106" s="4" t="s">
        <v>613</v>
      </c>
      <c r="C106" s="203">
        <v>24</v>
      </c>
      <c r="D106" s="203">
        <v>4</v>
      </c>
      <c r="E106" s="203" t="s">
        <v>264</v>
      </c>
      <c r="F106" s="51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8"/>
      <c r="B107" s="4" t="s">
        <v>613</v>
      </c>
      <c r="C107" s="203">
        <v>28</v>
      </c>
      <c r="D107" s="203">
        <v>4</v>
      </c>
      <c r="E107" s="203" t="s">
        <v>265</v>
      </c>
      <c r="F107" s="51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101" priority="6" operator="equal">
      <formula>"N/A"</formula>
    </cfRule>
  </conditionalFormatting>
  <conditionalFormatting sqref="O119:Q119">
    <cfRule type="cellIs" dxfId="100" priority="5" operator="equal">
      <formula>"N/A"</formula>
    </cfRule>
  </conditionalFormatting>
  <conditionalFormatting sqref="O121:Q121">
    <cfRule type="cellIs" dxfId="99" priority="4" operator="equal">
      <formula>"N/A"</formula>
    </cfRule>
  </conditionalFormatting>
  <conditionalFormatting sqref="O84:Q84">
    <cfRule type="cellIs" dxfId="98" priority="3" operator="equal">
      <formula>"N/A"</formula>
    </cfRule>
  </conditionalFormatting>
  <conditionalFormatting sqref="O64:Q64">
    <cfRule type="cellIs" dxfId="97" priority="2" operator="equal">
      <formula>"N/A"</formula>
    </cfRule>
  </conditionalFormatting>
  <conditionalFormatting sqref="O65:Q65">
    <cfRule type="cellIs" dxfId="9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3">
      <c r="A4" s="49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5"/>
      <c r="M4" s="520"/>
    </row>
    <row r="5" spans="1:13" x14ac:dyDescent="0.3">
      <c r="A5" s="49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5"/>
      <c r="M5" s="520"/>
    </row>
    <row r="6" spans="1:13" s="15" customFormat="1" x14ac:dyDescent="0.3">
      <c r="A6" s="49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9"/>
      <c r="M6" s="521"/>
    </row>
    <row r="7" spans="1:13" ht="15" thickBot="1" x14ac:dyDescent="0.35">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7" customHeight="1" x14ac:dyDescent="0.3">
      <c r="A8" s="49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3">
      <c r="A9" s="49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3">
      <c r="A10" s="49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3">
      <c r="A11" s="49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5" customHeight="1" x14ac:dyDescent="0.3">
      <c r="A12" s="49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7" customHeight="1" thickBot="1" x14ac:dyDescent="0.35">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95" priority="124" operator="equal">
      <formula>0</formula>
    </cfRule>
  </conditionalFormatting>
  <conditionalFormatting sqref="B6 D6:F6">
    <cfRule type="cellIs" dxfId="94" priority="76" operator="equal">
      <formula>0</formula>
    </cfRule>
  </conditionalFormatting>
  <conditionalFormatting sqref="B3 D3:F3">
    <cfRule type="cellIs" dxfId="93" priority="84" operator="equal">
      <formula>0</formula>
    </cfRule>
  </conditionalFormatting>
  <conditionalFormatting sqref="B4 D4:F4">
    <cfRule type="cellIs" dxfId="92" priority="83" operator="equal">
      <formula>0</formula>
    </cfRule>
  </conditionalFormatting>
  <conditionalFormatting sqref="B5 D5:F5">
    <cfRule type="cellIs" dxfId="91" priority="82" operator="equal">
      <formula>0</formula>
    </cfRule>
  </conditionalFormatting>
  <conditionalFormatting sqref="B7 F7">
    <cfRule type="cellIs" dxfId="90" priority="81" operator="equal">
      <formula>0</formula>
    </cfRule>
  </conditionalFormatting>
  <conditionalFormatting sqref="J6">
    <cfRule type="cellIs" dxfId="89" priority="93" operator="equal">
      <formula>0</formula>
    </cfRule>
  </conditionalFormatting>
  <conditionalFormatting sqref="G3:I3">
    <cfRule type="cellIs" dxfId="88" priority="65" operator="equal">
      <formula>0</formula>
    </cfRule>
  </conditionalFormatting>
  <conditionalFormatting sqref="D7:E7">
    <cfRule type="cellIs" dxfId="87" priority="75" operator="equal">
      <formula>0</formula>
    </cfRule>
  </conditionalFormatting>
  <conditionalFormatting sqref="C3">
    <cfRule type="cellIs" dxfId="86" priority="50" operator="equal">
      <formula>0</formula>
    </cfRule>
  </conditionalFormatting>
  <conditionalFormatting sqref="H7">
    <cfRule type="cellIs" dxfId="85" priority="54" operator="equal">
      <formula>0</formula>
    </cfRule>
  </conditionalFormatting>
  <conditionalFormatting sqref="C4">
    <cfRule type="cellIs" dxfId="84" priority="49" operator="equal">
      <formula>0</formula>
    </cfRule>
  </conditionalFormatting>
  <conditionalFormatting sqref="I6">
    <cfRule type="cellIs" dxfId="83" priority="57" operator="equal">
      <formula>0</formula>
    </cfRule>
  </conditionalFormatting>
  <conditionalFormatting sqref="H5">
    <cfRule type="cellIs" dxfId="82" priority="56" operator="equal">
      <formula>0</formula>
    </cfRule>
  </conditionalFormatting>
  <conditionalFormatting sqref="H4:I4">
    <cfRule type="cellIs" dxfId="81" priority="64" operator="equal">
      <formula>0</formula>
    </cfRule>
  </conditionalFormatting>
  <conditionalFormatting sqref="I5">
    <cfRule type="cellIs" dxfId="80" priority="63" operator="equal">
      <formula>0</formula>
    </cfRule>
  </conditionalFormatting>
  <conditionalFormatting sqref="I7">
    <cfRule type="cellIs" dxfId="79" priority="62" operator="equal">
      <formula>0</formula>
    </cfRule>
  </conditionalFormatting>
  <conditionalFormatting sqref="H6">
    <cfRule type="cellIs" dxfId="78" priority="55" operator="equal">
      <formula>0</formula>
    </cfRule>
  </conditionalFormatting>
  <conditionalFormatting sqref="C5">
    <cfRule type="cellIs" dxfId="77" priority="48" operator="equal">
      <formula>0</formula>
    </cfRule>
  </conditionalFormatting>
  <conditionalFormatting sqref="C7">
    <cfRule type="cellIs" dxfId="76" priority="47" operator="equal">
      <formula>0</formula>
    </cfRule>
  </conditionalFormatting>
  <conditionalFormatting sqref="C6">
    <cfRule type="cellIs" dxfId="75" priority="42" operator="equal">
      <formula>0</formula>
    </cfRule>
  </conditionalFormatting>
  <conditionalFormatting sqref="G8:G10 J8:K10 E8:E10">
    <cfRule type="cellIs" dxfId="74" priority="25" operator="equal">
      <formula>0</formula>
    </cfRule>
  </conditionalFormatting>
  <conditionalFormatting sqref="B9 D9:F9">
    <cfRule type="cellIs" dxfId="73" priority="23" operator="equal">
      <formula>0</formula>
    </cfRule>
  </conditionalFormatting>
  <conditionalFormatting sqref="B8 D8:F8 H9:H10">
    <cfRule type="cellIs" priority="24" operator="equal">
      <formula>0</formula>
    </cfRule>
  </conditionalFormatting>
  <conditionalFormatting sqref="B10 D10:F10">
    <cfRule type="cellIs" dxfId="72" priority="21" operator="equal">
      <formula>0</formula>
    </cfRule>
    <cfRule type="cellIs" dxfId="71" priority="22" operator="equal">
      <formula>0</formula>
    </cfRule>
  </conditionalFormatting>
  <conditionalFormatting sqref="C9">
    <cfRule type="cellIs" dxfId="70" priority="18" operator="equal">
      <formula>0</formula>
    </cfRule>
  </conditionalFormatting>
  <conditionalFormatting sqref="C8">
    <cfRule type="cellIs" priority="19" operator="equal">
      <formula>0</formula>
    </cfRule>
  </conditionalFormatting>
  <conditionalFormatting sqref="C10">
    <cfRule type="cellIs" dxfId="69" priority="16" operator="equal">
      <formula>0</formula>
    </cfRule>
    <cfRule type="cellIs" dxfId="6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7" priority="14" operator="equal">
      <formula>0</formula>
    </cfRule>
  </conditionalFormatting>
  <conditionalFormatting sqref="I11">
    <cfRule type="cellIs" priority="13" operator="equal">
      <formula>0</formula>
    </cfRule>
  </conditionalFormatting>
  <conditionalFormatting sqref="K13 E13 G13">
    <cfRule type="cellIs" dxfId="66" priority="12" operator="equal">
      <formula>0</formula>
    </cfRule>
  </conditionalFormatting>
  <conditionalFormatting sqref="J13">
    <cfRule type="cellIs" dxfId="6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64" priority="8" operator="equal">
      <formula>0</formula>
    </cfRule>
  </conditionalFormatting>
  <conditionalFormatting sqref="J12">
    <cfRule type="cellIs" dxfId="6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3">
        <v>0</v>
      </c>
      <c r="B2" s="57" t="s">
        <v>577</v>
      </c>
      <c r="C2" s="16">
        <v>0</v>
      </c>
      <c r="D2" s="16"/>
      <c r="E2" s="58"/>
    </row>
    <row r="3" spans="1:5" x14ac:dyDescent="0.3">
      <c r="A3" s="533"/>
      <c r="B3" s="16" t="s">
        <v>578</v>
      </c>
      <c r="C3" s="16">
        <v>8</v>
      </c>
      <c r="D3" s="16"/>
      <c r="E3" s="58"/>
    </row>
    <row r="4" spans="1:5" x14ac:dyDescent="0.3">
      <c r="A4" s="533"/>
      <c r="B4" s="99" t="s">
        <v>584</v>
      </c>
      <c r="C4" s="99" t="s">
        <v>585</v>
      </c>
      <c r="D4" s="16"/>
      <c r="E4" s="58"/>
    </row>
    <row r="5" spans="1:5" x14ac:dyDescent="0.3">
      <c r="A5" s="533"/>
      <c r="B5" s="16" t="s">
        <v>586</v>
      </c>
      <c r="C5" s="16" t="s">
        <v>587</v>
      </c>
      <c r="D5" s="16"/>
      <c r="E5" s="58"/>
    </row>
    <row r="6" spans="1:5" x14ac:dyDescent="0.3">
      <c r="A6" s="533"/>
      <c r="B6" s="16" t="s">
        <v>588</v>
      </c>
      <c r="C6" s="16" t="s">
        <v>589</v>
      </c>
      <c r="D6" s="16"/>
      <c r="E6" s="58"/>
    </row>
    <row r="7" spans="1:5" x14ac:dyDescent="0.3">
      <c r="A7" s="533"/>
      <c r="B7" s="16" t="s">
        <v>590</v>
      </c>
      <c r="C7" s="16" t="s">
        <v>591</v>
      </c>
      <c r="D7" s="16"/>
      <c r="E7" s="58"/>
    </row>
    <row r="8" spans="1:5" ht="57.6" x14ac:dyDescent="0.3">
      <c r="A8" s="533">
        <v>1</v>
      </c>
      <c r="B8" s="98" t="s">
        <v>420</v>
      </c>
      <c r="C8" s="16">
        <v>11</v>
      </c>
      <c r="D8" s="16"/>
      <c r="E8" s="58" t="s">
        <v>595</v>
      </c>
    </row>
    <row r="9" spans="1:5" x14ac:dyDescent="0.3">
      <c r="A9" s="533"/>
      <c r="B9" s="98" t="s">
        <v>581</v>
      </c>
      <c r="C9" s="16">
        <v>0</v>
      </c>
      <c r="D9" s="16"/>
      <c r="E9" s="58" t="s">
        <v>599</v>
      </c>
    </row>
    <row r="10" spans="1:5" x14ac:dyDescent="0.3">
      <c r="A10" s="533"/>
      <c r="B10" s="98" t="s">
        <v>582</v>
      </c>
      <c r="C10" s="16">
        <v>0</v>
      </c>
      <c r="D10" s="16"/>
      <c r="E10" s="58" t="s">
        <v>386</v>
      </c>
    </row>
    <row r="11" spans="1:5" x14ac:dyDescent="0.3">
      <c r="A11" s="533"/>
      <c r="B11" s="98" t="s">
        <v>592</v>
      </c>
      <c r="C11" s="16">
        <v>7</v>
      </c>
      <c r="D11" s="16"/>
      <c r="E11" s="58"/>
    </row>
    <row r="12" spans="1:5" x14ac:dyDescent="0.3">
      <c r="A12" s="533"/>
      <c r="B12" s="98" t="s">
        <v>593</v>
      </c>
      <c r="C12" s="16" t="s">
        <v>594</v>
      </c>
      <c r="D12" s="16"/>
      <c r="E12" s="58"/>
    </row>
    <row r="13" spans="1:5" x14ac:dyDescent="0.3">
      <c r="A13" s="533"/>
      <c r="B13" s="16" t="s">
        <v>390</v>
      </c>
      <c r="C13" s="16"/>
      <c r="D13" s="16"/>
      <c r="E13" s="58"/>
    </row>
    <row r="14" spans="1:5" x14ac:dyDescent="0.3">
      <c r="A14" s="533"/>
      <c r="B14" s="16" t="s">
        <v>205</v>
      </c>
      <c r="C14" s="16"/>
      <c r="D14" s="16"/>
      <c r="E14" s="58"/>
    </row>
    <row r="15" spans="1:5" x14ac:dyDescent="0.3">
      <c r="A15" s="533"/>
      <c r="B15" s="16" t="s">
        <v>579</v>
      </c>
      <c r="C15" s="16" t="s">
        <v>580</v>
      </c>
      <c r="D15" s="16"/>
      <c r="E15" s="58"/>
    </row>
    <row r="16" spans="1:5" x14ac:dyDescent="0.3">
      <c r="A16" s="533"/>
      <c r="B16" s="16" t="s">
        <v>598</v>
      </c>
      <c r="C16" s="16"/>
      <c r="D16" s="16"/>
      <c r="E16" s="58"/>
    </row>
    <row r="17" spans="1:5" x14ac:dyDescent="0.3">
      <c r="A17" s="533">
        <v>2</v>
      </c>
      <c r="B17" s="99" t="s">
        <v>566</v>
      </c>
      <c r="C17" s="99">
        <v>128</v>
      </c>
      <c r="D17" s="16" t="s">
        <v>597</v>
      </c>
      <c r="E17" s="58"/>
    </row>
    <row r="18" spans="1:5" x14ac:dyDescent="0.3">
      <c r="A18" s="533"/>
      <c r="B18" s="99" t="s">
        <v>560</v>
      </c>
      <c r="C18" s="99" t="s">
        <v>563</v>
      </c>
      <c r="D18" s="16"/>
      <c r="E18" s="58"/>
    </row>
    <row r="19" spans="1:5" x14ac:dyDescent="0.3">
      <c r="A19" s="533"/>
      <c r="B19" s="16" t="s">
        <v>561</v>
      </c>
      <c r="C19" s="16" t="s">
        <v>562</v>
      </c>
      <c r="D19" s="16"/>
      <c r="E19" s="58"/>
    </row>
    <row r="20" spans="1:5" x14ac:dyDescent="0.3">
      <c r="A20" s="533"/>
      <c r="B20" s="16" t="s">
        <v>564</v>
      </c>
      <c r="C20" s="16" t="s">
        <v>565</v>
      </c>
      <c r="D20" s="16"/>
      <c r="E20" s="58"/>
    </row>
    <row r="21" spans="1:5" x14ac:dyDescent="0.3">
      <c r="A21" s="533">
        <v>3</v>
      </c>
      <c r="B21" s="99" t="s">
        <v>567</v>
      </c>
      <c r="C21" s="99" t="s">
        <v>568</v>
      </c>
      <c r="D21" s="16"/>
      <c r="E21" s="58"/>
    </row>
    <row r="22" spans="1:5" x14ac:dyDescent="0.3">
      <c r="A22" s="533"/>
      <c r="B22" s="99" t="s">
        <v>569</v>
      </c>
      <c r="C22" s="99" t="s">
        <v>570</v>
      </c>
      <c r="D22" s="16"/>
      <c r="E22" s="58"/>
    </row>
    <row r="23" spans="1:5" x14ac:dyDescent="0.3">
      <c r="A23" s="533"/>
      <c r="B23" s="16" t="s">
        <v>571</v>
      </c>
      <c r="C23" s="16" t="s">
        <v>572</v>
      </c>
      <c r="D23" s="16"/>
      <c r="E23" s="58"/>
    </row>
    <row r="24" spans="1:5" x14ac:dyDescent="0.3">
      <c r="A24" s="533"/>
      <c r="B24" s="16" t="s">
        <v>573</v>
      </c>
      <c r="C24" s="16" t="s">
        <v>574</v>
      </c>
      <c r="D24" s="16"/>
      <c r="E24" s="58"/>
    </row>
    <row r="25" spans="1:5" x14ac:dyDescent="0.3">
      <c r="A25" s="533">
        <v>4</v>
      </c>
      <c r="B25" s="98" t="s">
        <v>575</v>
      </c>
      <c r="C25" s="98" t="s">
        <v>576</v>
      </c>
      <c r="D25" s="16"/>
      <c r="E25" s="58"/>
    </row>
    <row r="26" spans="1:5" x14ac:dyDescent="0.3">
      <c r="A26" s="533"/>
      <c r="B26" s="98" t="s">
        <v>421</v>
      </c>
      <c r="C26" s="16">
        <v>2</v>
      </c>
      <c r="D26" s="16"/>
      <c r="E26" s="58" t="s">
        <v>596</v>
      </c>
    </row>
    <row r="27" spans="1:5" x14ac:dyDescent="0.3">
      <c r="A27" s="53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6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2021-09-19T10:38:46Z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