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stan14\OneDrive - Intel Corporation\Documents\Siang Lin\Intel SIP\depot\depot\projects\coe\CSME\ArchSpecs\Working\"/>
    </mc:Choice>
  </mc:AlternateContent>
  <xr:revisionPtr revIDLastSave="0" documentId="13_ncr:1_{E8A05D9B-DD67-43A0-BE43-D3EBAB5530F2}" xr6:coauthVersionLast="45" xr6:coauthVersionMax="45" xr10:uidLastSave="{00000000-0000-0000-0000-000000000000}"/>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70" i="31" l="1"/>
  <c r="R70" i="31"/>
  <c r="Q70" i="31"/>
  <c r="P70" i="31"/>
  <c r="O70" i="31"/>
  <c r="N70" i="31"/>
  <c r="M70" i="31"/>
  <c r="L70" i="31"/>
  <c r="K70" i="31"/>
  <c r="J70" i="31"/>
  <c r="I70" i="31"/>
  <c r="H70" i="31"/>
  <c r="G70" i="31"/>
  <c r="F70" i="31"/>
  <c r="E70" i="31"/>
  <c r="U70" i="31" l="1"/>
  <c r="T70" i="31"/>
  <c r="S91" i="31" l="1"/>
  <c r="S69" i="31"/>
  <c r="F291" i="39" l="1"/>
  <c r="F290" i="39"/>
  <c r="F287" i="39"/>
  <c r="F286" i="39"/>
  <c r="F285" i="39"/>
  <c r="F284" i="39"/>
  <c r="F283" i="39"/>
  <c r="U91" i="31" l="1"/>
  <c r="U69" i="31"/>
  <c r="U97" i="31" l="1"/>
  <c r="T91" i="31" l="1"/>
  <c r="T69" i="31"/>
  <c r="T97" i="31" l="1"/>
  <c r="P69" i="31"/>
  <c r="Q69" i="31"/>
  <c r="R69" i="31"/>
  <c r="N69" i="31"/>
  <c r="O69" i="31"/>
  <c r="H91" i="31" l="1"/>
  <c r="H69" i="31"/>
  <c r="H97" i="31" l="1"/>
  <c r="F91" i="31"/>
  <c r="G91" i="31"/>
  <c r="I91" i="31"/>
  <c r="J91" i="31"/>
  <c r="K91" i="31"/>
  <c r="L91" i="31"/>
  <c r="M91" i="31"/>
  <c r="N91" i="31"/>
  <c r="O91" i="31"/>
  <c r="P91" i="31"/>
  <c r="Q91" i="31"/>
  <c r="R91" i="31"/>
  <c r="R97" i="31" s="1"/>
  <c r="E91" i="31"/>
  <c r="F69" i="31"/>
  <c r="G69" i="31"/>
  <c r="I69" i="31"/>
  <c r="J69" i="31"/>
  <c r="K69" i="31"/>
  <c r="L69" i="31"/>
  <c r="M69" i="31"/>
  <c r="E69" i="31"/>
  <c r="F97" i="31" l="1"/>
  <c r="K97" i="31"/>
  <c r="N97" i="31"/>
  <c r="Q97" i="31"/>
  <c r="J97" i="31"/>
  <c r="P97" i="31"/>
  <c r="M97" i="31"/>
  <c r="I97" i="31"/>
  <c r="E97" i="31"/>
  <c r="O97" i="31"/>
  <c r="L97" i="31"/>
  <c r="G97" i="3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D125" i="7" l="1"/>
  <c r="D124" i="7"/>
  <c r="D123" i="7"/>
  <c r="L18" i="24"/>
  <c r="O124" i="7"/>
  <c r="Q110" i="7"/>
  <c r="Q125" i="30"/>
  <c r="O118" i="7"/>
  <c r="G9" i="15"/>
  <c r="O38" i="7"/>
  <c r="G4" i="15"/>
  <c r="L15" i="24"/>
  <c r="P118" i="7"/>
  <c r="Q53" i="30"/>
  <c r="P6" i="7"/>
  <c r="P38" i="7"/>
  <c r="O101" i="7"/>
  <c r="O96" i="7"/>
  <c r="O46" i="7"/>
  <c r="R40" i="30"/>
  <c r="N11" i="8"/>
  <c r="Q52" i="30"/>
  <c r="G28" i="24"/>
  <c r="N19" i="8"/>
  <c r="G7" i="28"/>
  <c r="M11" i="8"/>
  <c r="Q32" i="7"/>
  <c r="L14" i="28"/>
  <c r="P34" i="30"/>
  <c r="O25" i="7"/>
  <c r="Q116" i="30"/>
  <c r="Q74" i="30"/>
  <c r="P44" i="7"/>
  <c r="G34" i="27"/>
  <c r="G26" i="27"/>
  <c r="O95" i="7"/>
  <c r="G18" i="29"/>
  <c r="R123" i="30"/>
  <c r="F6" i="21"/>
  <c r="N34" i="8"/>
  <c r="R56" i="30"/>
  <c r="M41" i="8"/>
  <c r="L31" i="24"/>
  <c r="R25" i="30"/>
  <c r="G18" i="27"/>
  <c r="R118" i="30"/>
  <c r="R88" i="30"/>
  <c r="P125" i="7"/>
  <c r="G19" i="24"/>
  <c r="L4" i="24"/>
  <c r="L29" i="27"/>
  <c r="L41" i="28"/>
  <c r="P33" i="30"/>
  <c r="P92" i="7"/>
  <c r="O98" i="7"/>
  <c r="M38" i="8"/>
  <c r="F10" i="21"/>
  <c r="R75" i="30"/>
  <c r="L42" i="24"/>
  <c r="O120" i="7"/>
  <c r="M32" i="8"/>
  <c r="P112" i="7"/>
  <c r="L10" i="27"/>
  <c r="G32" i="24"/>
  <c r="O113" i="7"/>
  <c r="G13" i="27"/>
  <c r="G35" i="28"/>
  <c r="L40" i="27"/>
  <c r="R12" i="30"/>
  <c r="Q28" i="7"/>
  <c r="R46" i="30"/>
  <c r="O109" i="7"/>
  <c r="Q94" i="30"/>
  <c r="P53" i="30"/>
  <c r="M18" i="8"/>
  <c r="Q116" i="7"/>
  <c r="R38" i="30"/>
  <c r="P30" i="7"/>
  <c r="P120" i="30"/>
  <c r="Q96" i="7"/>
  <c r="L19" i="27"/>
  <c r="P14" i="7"/>
  <c r="L20" i="24"/>
  <c r="M57" i="8"/>
  <c r="O88" i="7"/>
  <c r="Q61" i="7"/>
  <c r="R27" i="30"/>
  <c r="Q53" i="7"/>
  <c r="G23" i="24"/>
  <c r="G38" i="27"/>
  <c r="O33" i="7"/>
  <c r="M22" i="8"/>
  <c r="L2" i="8"/>
  <c r="G21" i="28"/>
  <c r="R77" i="30"/>
  <c r="Q61" i="30"/>
  <c r="L24" i="27"/>
  <c r="G10" i="29"/>
  <c r="M37" i="8"/>
  <c r="L24" i="28"/>
  <c r="P43" i="7"/>
  <c r="Q111" i="7"/>
  <c r="P121" i="30"/>
  <c r="O60" i="7"/>
  <c r="P120" i="7"/>
  <c r="R48" i="30"/>
  <c r="O117" i="7"/>
  <c r="L34" i="28"/>
  <c r="P41" i="30"/>
  <c r="Q100" i="7"/>
  <c r="Q124" i="30"/>
  <c r="N9" i="8"/>
  <c r="O24" i="7"/>
  <c r="G35" i="27"/>
  <c r="L12" i="28"/>
  <c r="P27" i="30"/>
  <c r="Q109" i="7"/>
  <c r="R100" i="30"/>
  <c r="L7" i="24"/>
  <c r="L58" i="8"/>
  <c r="L9" i="28"/>
  <c r="N37" i="8"/>
  <c r="L30" i="27"/>
  <c r="Q44" i="7"/>
  <c r="N33" i="8"/>
  <c r="L34" i="27"/>
  <c r="Q23" i="7"/>
  <c r="G23" i="27"/>
  <c r="P83" i="30"/>
  <c r="G35" i="29"/>
  <c r="Q33" i="30"/>
  <c r="L3" i="8"/>
  <c r="L12" i="24"/>
  <c r="M9" i="8"/>
  <c r="G25" i="24"/>
  <c r="Q98" i="30"/>
  <c r="Q48" i="7"/>
  <c r="P77" i="7"/>
  <c r="G3" i="29"/>
  <c r="Q33" i="7"/>
  <c r="R61" i="30"/>
  <c r="G34" i="24"/>
  <c r="O78" i="7"/>
  <c r="L37" i="8"/>
  <c r="O21" i="7"/>
  <c r="G6" i="15"/>
  <c r="O50" i="7"/>
  <c r="L39" i="8"/>
  <c r="N60" i="8"/>
  <c r="O82" i="7"/>
  <c r="O11" i="7"/>
  <c r="O26" i="7"/>
  <c r="P6" i="30"/>
  <c r="Q24" i="30"/>
  <c r="P40" i="7"/>
  <c r="F11" i="21"/>
  <c r="P24" i="7"/>
  <c r="Q7" i="7"/>
  <c r="P29" i="30"/>
  <c r="Q96" i="30"/>
  <c r="P53" i="7"/>
  <c r="N23" i="8"/>
  <c r="L3" i="27"/>
  <c r="Q60" i="7"/>
  <c r="G29" i="28"/>
  <c r="L5" i="24"/>
  <c r="Q7" i="30"/>
  <c r="O125" i="7"/>
  <c r="Q56" i="7"/>
  <c r="R34" i="30"/>
  <c r="L16" i="28"/>
  <c r="P26" i="30"/>
  <c r="N22" i="8"/>
  <c r="N58" i="8"/>
  <c r="O47" i="7"/>
  <c r="G39" i="24"/>
  <c r="F3" i="21"/>
  <c r="R93" i="30"/>
  <c r="O52" i="7"/>
  <c r="R78" i="30"/>
  <c r="L4" i="8"/>
  <c r="Q30" i="30"/>
  <c r="P55" i="30"/>
  <c r="P81" i="30"/>
  <c r="P94" i="7"/>
  <c r="O22" i="7"/>
  <c r="P94" i="30"/>
  <c r="P81" i="7"/>
  <c r="L10" i="24"/>
  <c r="L40" i="28"/>
  <c r="R26" i="30"/>
  <c r="Q98" i="7"/>
  <c r="Q91" i="7"/>
  <c r="M23" i="8"/>
  <c r="L21" i="24"/>
  <c r="N3" i="8"/>
  <c r="L23" i="27"/>
  <c r="Q17" i="30"/>
  <c r="N35" i="8"/>
  <c r="P37" i="30"/>
  <c r="O111" i="7"/>
  <c r="G12" i="24"/>
  <c r="L11" i="8"/>
  <c r="Q4" i="30"/>
  <c r="P36" i="30"/>
  <c r="R15" i="30"/>
  <c r="G18" i="28"/>
  <c r="P20" i="7"/>
  <c r="R81" i="30"/>
  <c r="Q114" i="30"/>
  <c r="P7" i="7"/>
  <c r="L64" i="8"/>
  <c r="P46" i="30"/>
  <c r="P124" i="7"/>
  <c r="L24" i="29"/>
  <c r="Q23" i="30"/>
  <c r="G33" i="24"/>
  <c r="R59" i="30"/>
  <c r="O99" i="7"/>
  <c r="R83" i="30"/>
  <c r="L9" i="8"/>
  <c r="O37" i="7"/>
  <c r="Q125" i="7"/>
  <c r="Q81" i="30"/>
  <c r="Q80" i="7"/>
  <c r="L18" i="27"/>
  <c r="Q78" i="30"/>
  <c r="G21" i="24"/>
  <c r="R122" i="30"/>
  <c r="P17" i="7"/>
  <c r="O83" i="7"/>
  <c r="G5" i="24"/>
  <c r="P46" i="7"/>
  <c r="Q113" i="30"/>
  <c r="L22" i="27"/>
  <c r="L35" i="28"/>
  <c r="O53" i="7"/>
  <c r="G10" i="27"/>
  <c r="G19" i="29"/>
  <c r="P49" i="30"/>
  <c r="P83" i="7"/>
  <c r="Q59" i="7"/>
  <c r="Q29" i="30"/>
  <c r="G7" i="24"/>
  <c r="P95" i="7"/>
  <c r="M8" i="8"/>
  <c r="R112" i="30"/>
  <c r="G37" i="24"/>
  <c r="Q37" i="30"/>
  <c r="L62" i="8"/>
  <c r="L11" i="28"/>
  <c r="G8" i="27"/>
  <c r="G12" i="27"/>
  <c r="R54" i="30"/>
  <c r="Q60" i="30"/>
  <c r="P97" i="7"/>
  <c r="G37" i="29"/>
  <c r="Q4" i="7"/>
  <c r="Q38" i="30"/>
  <c r="P116" i="7"/>
  <c r="L24" i="24"/>
  <c r="G12" i="29"/>
  <c r="G29" i="24"/>
  <c r="O7" i="7"/>
  <c r="P30" i="30"/>
  <c r="Q11" i="7"/>
  <c r="O112" i="7"/>
  <c r="Q21" i="30"/>
  <c r="P48" i="30"/>
  <c r="P118" i="30"/>
  <c r="O17" i="7"/>
  <c r="L6" i="24"/>
  <c r="G8" i="29"/>
  <c r="O27" i="7"/>
  <c r="Q6" i="30"/>
  <c r="M33" i="8"/>
  <c r="F12" i="21"/>
  <c r="R21" i="30"/>
  <c r="G40" i="29"/>
  <c r="L53" i="8"/>
  <c r="Q77" i="30"/>
  <c r="P123" i="7"/>
  <c r="L42" i="8"/>
  <c r="N50" i="8"/>
  <c r="O23" i="7"/>
  <c r="L12" i="8"/>
  <c r="Q36" i="30"/>
  <c r="R50" i="30"/>
  <c r="Q78" i="7"/>
  <c r="R95" i="30"/>
  <c r="L22" i="8"/>
  <c r="G11" i="28"/>
  <c r="R53" i="30"/>
  <c r="G10" i="28"/>
  <c r="Q97" i="7"/>
  <c r="N61" i="8"/>
  <c r="Q43" i="7"/>
  <c r="Q43" i="30"/>
  <c r="G8" i="28"/>
  <c r="G26" i="29"/>
  <c r="Q103" i="30"/>
  <c r="Q13" i="30"/>
  <c r="R115" i="30"/>
  <c r="L35" i="27"/>
  <c r="G25" i="28"/>
  <c r="P102" i="7"/>
  <c r="G13" i="29"/>
  <c r="P112" i="30"/>
  <c r="G12" i="15"/>
  <c r="L12" i="29"/>
  <c r="Q17" i="7"/>
  <c r="G31" i="28"/>
  <c r="P93" i="7"/>
  <c r="Q29" i="7"/>
  <c r="Q38" i="7"/>
  <c r="L13" i="8"/>
  <c r="G41" i="29"/>
  <c r="L11" i="24"/>
  <c r="G5" i="29"/>
  <c r="F5" i="21"/>
  <c r="Q58" i="7"/>
  <c r="R102" i="30"/>
  <c r="Q113" i="7"/>
  <c r="P61" i="7"/>
  <c r="N2" i="8"/>
  <c r="Q99" i="7"/>
  <c r="P82" i="30"/>
  <c r="Q111" i="30"/>
  <c r="P80" i="7"/>
  <c r="N12" i="8"/>
  <c r="G28" i="29"/>
  <c r="L18" i="28"/>
  <c r="R23" i="30"/>
  <c r="L15" i="27"/>
  <c r="L15" i="28"/>
  <c r="R108" i="30"/>
  <c r="R28" i="30"/>
  <c r="L23" i="8"/>
  <c r="Q15" i="30"/>
  <c r="P113" i="7"/>
  <c r="P11" i="7"/>
  <c r="N63" i="8"/>
  <c r="M58" i="8"/>
  <c r="G20" i="27"/>
  <c r="G12" i="28"/>
  <c r="P116" i="30"/>
  <c r="M40" i="8"/>
  <c r="P25" i="30"/>
  <c r="G5" i="27"/>
  <c r="G31" i="27"/>
  <c r="N32" i="8"/>
  <c r="O61" i="7"/>
  <c r="P113" i="30"/>
  <c r="G11" i="24"/>
  <c r="L41" i="24"/>
  <c r="L8" i="28"/>
  <c r="O36" i="7"/>
  <c r="Q115" i="7"/>
  <c r="L16" i="29"/>
  <c r="O54" i="7"/>
  <c r="P11" i="30"/>
  <c r="L18" i="8"/>
  <c r="O97" i="7"/>
  <c r="P14" i="30"/>
  <c r="G22" i="28"/>
  <c r="Q32" i="30"/>
  <c r="G3" i="27"/>
  <c r="G5" i="15"/>
  <c r="R103" i="30"/>
  <c r="L31" i="28"/>
  <c r="O74" i="7"/>
  <c r="Q30" i="7"/>
  <c r="G33" i="29"/>
  <c r="L8" i="8"/>
  <c r="P101" i="7"/>
  <c r="G28" i="28"/>
  <c r="P100" i="30"/>
  <c r="O123" i="7"/>
  <c r="G21" i="27"/>
  <c r="L41" i="27"/>
  <c r="O13" i="7"/>
  <c r="G6" i="29"/>
  <c r="Q92" i="7"/>
  <c r="Q51" i="30"/>
  <c r="P4" i="7"/>
  <c r="G18" i="24"/>
  <c r="O108" i="7"/>
  <c r="L40" i="24"/>
  <c r="O59" i="7"/>
  <c r="G9" i="24"/>
  <c r="R60" i="30"/>
  <c r="O81" i="7"/>
  <c r="L22" i="28"/>
  <c r="O91" i="7"/>
  <c r="L41" i="8"/>
  <c r="L17" i="27"/>
  <c r="P82" i="7"/>
  <c r="P26" i="7"/>
  <c r="Q120" i="7"/>
  <c r="M19" i="8"/>
  <c r="Q37" i="7"/>
  <c r="N57" i="8"/>
  <c r="K16" i="21"/>
  <c r="Q92" i="30"/>
  <c r="R30" i="30"/>
  <c r="N64" i="8"/>
  <c r="P80" i="30"/>
  <c r="P54" i="30"/>
  <c r="Q91" i="30"/>
  <c r="Q51" i="7"/>
  <c r="O20" i="7"/>
  <c r="P119" i="30"/>
  <c r="P58" i="30"/>
  <c r="R74" i="30"/>
  <c r="Q27" i="30"/>
  <c r="L14" i="27"/>
  <c r="Q108" i="30"/>
  <c r="P99" i="7"/>
  <c r="G7" i="15"/>
  <c r="F4" i="21"/>
  <c r="G9" i="27"/>
  <c r="O51" i="7"/>
  <c r="L31" i="8"/>
  <c r="O110" i="7"/>
  <c r="Q25" i="7"/>
  <c r="M4" i="8"/>
  <c r="R121" i="30"/>
  <c r="O75" i="7"/>
  <c r="R51" i="30"/>
  <c r="P88" i="30"/>
  <c r="Q12" i="7"/>
  <c r="L37" i="24"/>
  <c r="R13" i="30"/>
  <c r="Q117" i="30"/>
  <c r="G25" i="29"/>
  <c r="K7" i="21"/>
  <c r="L4" i="28"/>
  <c r="N39" i="8"/>
  <c r="L59" i="8"/>
  <c r="O32" i="7"/>
  <c r="M61" i="8"/>
  <c r="Q120" i="30"/>
  <c r="P13" i="7"/>
  <c r="N6" i="8"/>
  <c r="Q121" i="30"/>
  <c r="O119" i="7"/>
  <c r="G41" i="28"/>
  <c r="Q118" i="30"/>
  <c r="F8" i="21"/>
  <c r="R96" i="30"/>
  <c r="G26" i="28"/>
  <c r="O56" i="7"/>
  <c r="P4" i="30"/>
  <c r="Q83" i="30"/>
  <c r="G41" i="27"/>
  <c r="G3" i="24"/>
  <c r="R17" i="30"/>
  <c r="G42" i="28"/>
  <c r="P27" i="7"/>
  <c r="L4" i="27"/>
  <c r="Q12" i="30"/>
  <c r="R11" i="30"/>
  <c r="L8" i="29"/>
  <c r="G30" i="27"/>
  <c r="G19" i="28"/>
  <c r="N31" i="8"/>
  <c r="P100" i="7"/>
  <c r="P56" i="7"/>
  <c r="G22" i="27"/>
  <c r="L38" i="8"/>
  <c r="P115" i="30"/>
  <c r="R58" i="30"/>
  <c r="L32" i="24"/>
  <c r="P37" i="7"/>
  <c r="M2" i="8"/>
  <c r="L13" i="29"/>
  <c r="Q55" i="7"/>
  <c r="O55" i="7"/>
  <c r="P103" i="30"/>
  <c r="M7" i="8"/>
  <c r="L19" i="24"/>
  <c r="R124" i="30"/>
  <c r="P96" i="30"/>
  <c r="Q44" i="30"/>
  <c r="L37" i="29"/>
  <c r="M60" i="8"/>
  <c r="L36" i="24"/>
  <c r="P44" i="30"/>
  <c r="Q123" i="7"/>
  <c r="Q122" i="7"/>
  <c r="P99" i="30"/>
  <c r="G9" i="29"/>
  <c r="O44" i="7"/>
  <c r="L15" i="29"/>
  <c r="O49" i="7"/>
  <c r="Q95" i="30"/>
  <c r="P52" i="7"/>
  <c r="O80" i="7"/>
  <c r="P34" i="7"/>
  <c r="P15" i="30"/>
  <c r="F9" i="21"/>
  <c r="Q99" i="30"/>
  <c r="N53" i="8"/>
  <c r="P32" i="30"/>
  <c r="L6" i="27"/>
  <c r="L65" i="8"/>
  <c r="M35" i="8"/>
  <c r="P43" i="30"/>
  <c r="Q75" i="7"/>
  <c r="G6" i="27"/>
  <c r="G40" i="27"/>
  <c r="R97" i="30"/>
  <c r="P108" i="30"/>
  <c r="G6" i="24"/>
  <c r="Q110" i="30"/>
  <c r="L10" i="28"/>
  <c r="Q15" i="7"/>
  <c r="K6" i="21"/>
  <c r="L9" i="24"/>
  <c r="P109" i="7"/>
  <c r="R32" i="30"/>
  <c r="R41" i="30"/>
  <c r="G9" i="28"/>
  <c r="G3" i="28"/>
  <c r="Q14" i="30"/>
  <c r="G10" i="24"/>
  <c r="P101" i="30"/>
  <c r="Q28" i="30"/>
  <c r="P22" i="30"/>
  <c r="O15" i="7"/>
  <c r="K12" i="21"/>
  <c r="L23" i="28"/>
  <c r="Q101" i="7"/>
  <c r="G13" i="28"/>
  <c r="Q47" i="30"/>
  <c r="M39" i="8"/>
  <c r="G23" i="28"/>
  <c r="P114" i="30"/>
  <c r="R92" i="30"/>
  <c r="Q26" i="30"/>
  <c r="L14" i="29"/>
  <c r="Q75" i="30"/>
  <c r="P56" i="30"/>
  <c r="G39" i="28"/>
  <c r="L30" i="24"/>
  <c r="P55" i="7"/>
  <c r="P50" i="30"/>
  <c r="G36" i="29"/>
  <c r="N62" i="8"/>
  <c r="G39" i="29"/>
  <c r="L39" i="29" s="1"/>
  <c r="Q52" i="7"/>
  <c r="P51" i="7"/>
  <c r="K9" i="21"/>
  <c r="L29" i="24"/>
  <c r="R120" i="30"/>
  <c r="R6" i="30"/>
  <c r="R109" i="30"/>
  <c r="P58" i="7"/>
  <c r="P114" i="7"/>
  <c r="N65" i="8"/>
  <c r="M34" i="8"/>
  <c r="R49" i="30"/>
  <c r="M6" i="8"/>
  <c r="L19" i="8"/>
  <c r="P88" i="7"/>
  <c r="G32" i="27"/>
  <c r="R117" i="30"/>
  <c r="M53" i="8"/>
  <c r="P33" i="7"/>
  <c r="L9" i="27"/>
  <c r="G30" i="24"/>
  <c r="P74" i="30"/>
  <c r="L13" i="27"/>
  <c r="K11" i="21"/>
  <c r="L10" i="29"/>
  <c r="Q26" i="7"/>
  <c r="M36" i="8"/>
  <c r="R94" i="30"/>
  <c r="Q119" i="7"/>
  <c r="Q49" i="7"/>
  <c r="Q94" i="7"/>
  <c r="L3" i="28"/>
  <c r="L36" i="8"/>
  <c r="L30" i="28"/>
  <c r="N8" i="8"/>
  <c r="P48" i="7"/>
  <c r="L21" i="27"/>
  <c r="R47" i="30"/>
  <c r="Q24" i="7"/>
  <c r="P47" i="30"/>
  <c r="R37" i="30"/>
  <c r="O6" i="7"/>
  <c r="L3" i="24"/>
  <c r="Q54" i="7"/>
  <c r="G42" i="29"/>
  <c r="Q46" i="30"/>
  <c r="R36" i="30"/>
  <c r="L17" i="24"/>
  <c r="R7" i="30"/>
  <c r="P15" i="7"/>
  <c r="O90" i="7"/>
  <c r="P117" i="7"/>
  <c r="L43" i="8"/>
  <c r="Q40" i="30"/>
  <c r="L39" i="27"/>
  <c r="R98" i="30"/>
  <c r="K5" i="21"/>
  <c r="G20" i="29"/>
  <c r="G4" i="24"/>
  <c r="M3" i="8"/>
  <c r="Q55" i="30"/>
  <c r="O28" i="7"/>
  <c r="G31" i="29"/>
  <c r="L31" i="29" s="1"/>
  <c r="R33" i="30"/>
  <c r="M59" i="8"/>
  <c r="O100" i="7"/>
  <c r="O77" i="7"/>
  <c r="P12" i="30"/>
  <c r="Q114" i="7"/>
  <c r="Q102" i="7"/>
  <c r="L7" i="27"/>
  <c r="F16" i="21"/>
  <c r="G33" i="28"/>
  <c r="Q34" i="30"/>
  <c r="L18" i="29"/>
  <c r="G6" i="28"/>
  <c r="P78" i="7"/>
  <c r="Q100" i="30"/>
  <c r="Q90" i="30"/>
  <c r="P93" i="30"/>
  <c r="G35" i="24"/>
  <c r="P122" i="30"/>
  <c r="L39" i="28"/>
  <c r="Q109" i="30"/>
  <c r="Q80" i="30"/>
  <c r="Q20" i="30"/>
  <c r="Q117" i="7"/>
  <c r="F14" i="21"/>
  <c r="L33" i="8"/>
  <c r="G11" i="15"/>
  <c r="L34" i="24"/>
  <c r="P38" i="30"/>
  <c r="L35" i="24"/>
  <c r="L61" i="8"/>
  <c r="M62" i="8"/>
  <c r="R113" i="30"/>
  <c r="L31" i="27"/>
  <c r="G22" i="24"/>
  <c r="Q56" i="30"/>
  <c r="Q103" i="7"/>
  <c r="L8" i="24"/>
  <c r="G40" i="28"/>
  <c r="G42" i="24"/>
  <c r="L39" i="24"/>
  <c r="P92" i="30"/>
  <c r="O12" i="7"/>
  <c r="P75" i="30"/>
  <c r="Q59" i="30"/>
  <c r="L7" i="8"/>
  <c r="M42" i="8"/>
  <c r="Q123" i="30"/>
  <c r="L23" i="24"/>
  <c r="N7" i="8"/>
  <c r="P97" i="30"/>
  <c r="L12" i="27"/>
  <c r="R14" i="30"/>
  <c r="P74" i="7"/>
  <c r="P119" i="7"/>
  <c r="K15" i="21"/>
  <c r="Q88" i="7"/>
  <c r="P41" i="7"/>
  <c r="P59" i="30"/>
  <c r="R111" i="30"/>
  <c r="R24" i="30"/>
  <c r="P60" i="30"/>
  <c r="P91" i="7"/>
  <c r="G34" i="29"/>
  <c r="P125" i="30"/>
  <c r="L42" i="28"/>
  <c r="R82" i="30"/>
  <c r="Q47" i="7"/>
  <c r="G4" i="27"/>
  <c r="G37" i="27"/>
  <c r="N41" i="8"/>
  <c r="G4" i="29"/>
  <c r="G29" i="27"/>
  <c r="O43" i="7"/>
  <c r="P95" i="30"/>
  <c r="O29" i="7"/>
  <c r="Q82" i="30"/>
  <c r="P17" i="30"/>
  <c r="P49" i="7"/>
  <c r="P23" i="30"/>
  <c r="G28" i="27"/>
  <c r="P122" i="7"/>
  <c r="K10" i="21"/>
  <c r="G10" i="15"/>
  <c r="L6" i="29"/>
  <c r="P121" i="7"/>
  <c r="R43" i="30"/>
  <c r="G11" i="27"/>
  <c r="P12" i="7"/>
  <c r="P77" i="30"/>
  <c r="Q41" i="7"/>
  <c r="O103" i="7"/>
  <c r="G5" i="28"/>
  <c r="G33" i="27"/>
  <c r="O122" i="7"/>
  <c r="P28" i="7"/>
  <c r="G13" i="15"/>
  <c r="R114" i="30"/>
  <c r="L8" i="27"/>
  <c r="R22" i="30"/>
  <c r="G30" i="28"/>
  <c r="R29" i="30"/>
  <c r="L20" i="28"/>
  <c r="Q74" i="7"/>
  <c r="Q6" i="7"/>
  <c r="P60" i="7"/>
  <c r="L40" i="29"/>
  <c r="M64" i="8"/>
  <c r="Q46" i="7"/>
  <c r="G13" i="24"/>
  <c r="P61" i="30"/>
  <c r="O40" i="7"/>
  <c r="R99" i="30"/>
  <c r="M13" i="8"/>
  <c r="P123" i="30"/>
  <c r="O93" i="7"/>
  <c r="Q121" i="7"/>
  <c r="M12" i="8"/>
  <c r="N43" i="8"/>
  <c r="Q21" i="7"/>
  <c r="P22" i="7"/>
  <c r="L17" i="28"/>
  <c r="L6" i="28"/>
  <c r="P98" i="7"/>
  <c r="O102" i="7"/>
  <c r="Q41" i="30"/>
  <c r="R125" i="30"/>
  <c r="K17" i="21"/>
  <c r="N4" i="8"/>
  <c r="L11" i="27"/>
  <c r="Q50" i="30"/>
  <c r="O58" i="7"/>
  <c r="P91" i="30"/>
  <c r="G26" i="24"/>
  <c r="G4" i="28"/>
  <c r="P13" i="30"/>
  <c r="Q97" i="30"/>
  <c r="R90" i="30"/>
  <c r="G8" i="24"/>
  <c r="O114" i="7"/>
  <c r="P90" i="30"/>
  <c r="P103" i="7"/>
  <c r="P21" i="7"/>
  <c r="G7" i="27"/>
  <c r="Q102" i="30"/>
  <c r="O121" i="7"/>
  <c r="Q14" i="7"/>
  <c r="N59" i="8"/>
  <c r="G36" i="28"/>
  <c r="F13" i="21"/>
  <c r="P90" i="7"/>
  <c r="L36" i="28"/>
  <c r="P28" i="30"/>
  <c r="G22" i="29"/>
  <c r="P51" i="30"/>
  <c r="G40" i="24"/>
  <c r="G38" i="29"/>
  <c r="Q77" i="7"/>
  <c r="L29" i="28"/>
  <c r="P23" i="7"/>
  <c r="L40" i="8"/>
  <c r="L41" i="29"/>
  <c r="L9" i="29"/>
  <c r="L42" i="29"/>
  <c r="O116" i="7"/>
  <c r="O115" i="7"/>
  <c r="M31" i="8"/>
  <c r="P75" i="7"/>
  <c r="F17" i="21"/>
  <c r="L42" i="27"/>
  <c r="P96" i="7"/>
  <c r="Q82" i="7"/>
  <c r="Q93" i="30"/>
  <c r="L22" i="24"/>
  <c r="M50" i="8"/>
  <c r="P20" i="30"/>
  <c r="L5" i="29"/>
  <c r="R80" i="30"/>
  <c r="Q22" i="30"/>
  <c r="R110" i="30"/>
  <c r="G3" i="15"/>
  <c r="L14" i="24"/>
  <c r="Q50" i="7"/>
  <c r="L37" i="27"/>
  <c r="Q88" i="30"/>
  <c r="F7" i="21"/>
  <c r="R116" i="30"/>
  <c r="L37" i="28"/>
  <c r="Q22" i="7"/>
  <c r="R55" i="30"/>
  <c r="R4" i="30"/>
  <c r="L21" i="28"/>
  <c r="Q124" i="7"/>
  <c r="R91" i="30"/>
  <c r="L63" i="8"/>
  <c r="L19" i="28"/>
  <c r="P109" i="30"/>
  <c r="N13" i="8"/>
  <c r="Q27" i="7"/>
  <c r="R101" i="30"/>
  <c r="L35" i="29"/>
  <c r="L32" i="27"/>
  <c r="N36" i="8"/>
  <c r="G32" i="29"/>
  <c r="R20" i="30"/>
  <c r="Q90" i="7"/>
  <c r="P52" i="30"/>
  <c r="L50" i="8"/>
  <c r="L6" i="8"/>
  <c r="P36" i="7"/>
  <c r="G7" i="29"/>
  <c r="Q93" i="7"/>
  <c r="P25" i="7"/>
  <c r="O41" i="7"/>
  <c r="O4" i="7"/>
  <c r="L7" i="29"/>
  <c r="G23" i="29"/>
  <c r="G37" i="28"/>
  <c r="G20" i="28"/>
  <c r="L3" i="29"/>
  <c r="Q122" i="30"/>
  <c r="G39" i="27"/>
  <c r="N18" i="8"/>
  <c r="L60" i="8"/>
  <c r="K4" i="21"/>
  <c r="L7" i="28"/>
  <c r="L5" i="28"/>
  <c r="L36" i="27"/>
  <c r="O14" i="7"/>
  <c r="Q40" i="7"/>
  <c r="Q34" i="7"/>
  <c r="P50" i="7"/>
  <c r="N40" i="8"/>
  <c r="L36" i="29"/>
  <c r="P21" i="30"/>
  <c r="Q58" i="30"/>
  <c r="Q49" i="30"/>
  <c r="G32" i="28"/>
  <c r="Q101" i="30"/>
  <c r="L4" i="29"/>
  <c r="L16" i="27"/>
  <c r="L34" i="29"/>
  <c r="G21" i="29"/>
  <c r="G25" i="27"/>
  <c r="N42" i="8"/>
  <c r="P111" i="7"/>
  <c r="L13" i="24"/>
  <c r="P110" i="7"/>
  <c r="P115" i="7"/>
  <c r="P117" i="30"/>
  <c r="L20" i="27"/>
  <c r="Q115" i="30"/>
  <c r="P78" i="30"/>
  <c r="Q54" i="30"/>
  <c r="P111" i="30"/>
  <c r="Q13" i="7"/>
  <c r="Q36" i="7"/>
  <c r="Q95" i="7"/>
  <c r="R52" i="30"/>
  <c r="Q11" i="30"/>
  <c r="G20" i="24"/>
  <c r="R44" i="30"/>
  <c r="Q25" i="30"/>
  <c r="P110" i="30"/>
  <c r="P47" i="7"/>
  <c r="Q119" i="30"/>
  <c r="L13" i="28"/>
  <c r="O34" i="7"/>
  <c r="M65" i="8"/>
  <c r="P7" i="30"/>
  <c r="L17" i="29"/>
  <c r="L35" i="8"/>
  <c r="Q48" i="30"/>
  <c r="P102" i="30"/>
  <c r="G42" i="27"/>
  <c r="P32" i="7"/>
  <c r="Q112" i="30"/>
  <c r="G11" i="29"/>
  <c r="N38" i="8"/>
  <c r="L57" i="8"/>
  <c r="L32" i="28"/>
  <c r="L22" i="29"/>
  <c r="G34" i="28"/>
  <c r="P124" i="30"/>
  <c r="Q118" i="7"/>
  <c r="L32" i="8"/>
  <c r="Q83" i="7"/>
  <c r="L34" i="8"/>
  <c r="P108" i="7"/>
  <c r="M43" i="8"/>
  <c r="K14" i="21"/>
  <c r="G19" i="27"/>
  <c r="G36" i="24"/>
  <c r="P54" i="7"/>
  <c r="G38" i="28"/>
  <c r="O92" i="7"/>
  <c r="L5" i="27"/>
  <c r="Q112" i="7"/>
  <c r="G30" i="29"/>
  <c r="L30" i="29" s="1"/>
  <c r="P24" i="30"/>
  <c r="L19" i="29"/>
  <c r="G8" i="15"/>
  <c r="P29" i="7"/>
  <c r="G41" i="24"/>
  <c r="G38" i="24"/>
  <c r="P98" i="30"/>
  <c r="F15" i="21"/>
  <c r="Q108" i="7"/>
  <c r="G29" i="29"/>
  <c r="L16" i="24"/>
  <c r="P40" i="30"/>
  <c r="R119" i="30"/>
  <c r="O94" i="7"/>
  <c r="P59" i="7"/>
  <c r="O48" i="7"/>
  <c r="Q81" i="7"/>
  <c r="G36" i="27"/>
  <c r="M63" i="8"/>
  <c r="O30" i="7"/>
  <c r="G31" i="24"/>
  <c r="Q20" i="7"/>
  <c r="L23" i="29"/>
  <c r="L20" i="29"/>
  <c r="L21" i="29"/>
  <c r="L11" i="29"/>
  <c r="H19" i="27" l="1"/>
  <c r="H11" i="29"/>
  <c r="I11" i="29"/>
  <c r="H20" i="24"/>
  <c r="O25" i="27"/>
  <c r="H25" i="27"/>
  <c r="H21" i="29"/>
  <c r="H20" i="28"/>
  <c r="H23" i="29"/>
  <c r="I7" i="29"/>
  <c r="H7" i="29"/>
  <c r="H22" i="29"/>
  <c r="I7" i="27"/>
  <c r="H7" i="27"/>
  <c r="O8" i="24"/>
  <c r="H4" i="28"/>
  <c r="I4" i="28"/>
  <c r="H26" i="24"/>
  <c r="I13" i="24"/>
  <c r="H13" i="24"/>
  <c r="I13" i="15"/>
  <c r="H13" i="15"/>
  <c r="I5" i="28"/>
  <c r="H5" i="28"/>
  <c r="I11" i="27"/>
  <c r="H11" i="27"/>
  <c r="H10" i="15"/>
  <c r="I10" i="15"/>
  <c r="O28" i="27"/>
  <c r="I4" i="29"/>
  <c r="H4" i="29"/>
  <c r="I4" i="27"/>
  <c r="H4" i="27"/>
  <c r="H22" i="24"/>
  <c r="H11" i="15"/>
  <c r="I11" i="15"/>
  <c r="H6" i="28"/>
  <c r="I6" i="28"/>
  <c r="H4" i="24"/>
  <c r="I4" i="24"/>
  <c r="H20" i="29"/>
  <c r="H23" i="28"/>
  <c r="I13" i="28"/>
  <c r="H13" i="28"/>
  <c r="H10" i="24"/>
  <c r="I10" i="24"/>
  <c r="O3" i="28"/>
  <c r="H9" i="28"/>
  <c r="I9" i="28"/>
  <c r="I6" i="24"/>
  <c r="H6" i="24"/>
  <c r="H6" i="27"/>
  <c r="I6" i="27"/>
  <c r="I9" i="29"/>
  <c r="H9" i="29"/>
  <c r="H22" i="27"/>
  <c r="H19" i="28"/>
  <c r="O3" i="24"/>
  <c r="H26" i="28"/>
  <c r="H25" i="29"/>
  <c r="O25" i="29"/>
  <c r="H9" i="27"/>
  <c r="I9" i="27"/>
  <c r="H7" i="15"/>
  <c r="I7" i="15"/>
  <c r="I9" i="24"/>
  <c r="H9" i="24"/>
  <c r="K18" i="24"/>
  <c r="O14" i="24"/>
  <c r="H18" i="24"/>
  <c r="I6" i="29"/>
  <c r="H6" i="29"/>
  <c r="H21" i="27"/>
  <c r="O28" i="28"/>
  <c r="H5" i="15"/>
  <c r="I5" i="15"/>
  <c r="O3" i="27"/>
  <c r="H22" i="28"/>
  <c r="I11" i="24"/>
  <c r="H11" i="24"/>
  <c r="H5" i="27"/>
  <c r="I5" i="27"/>
  <c r="I12" i="28"/>
  <c r="H12" i="28"/>
  <c r="H20" i="27"/>
  <c r="O28" i="29"/>
  <c r="H5" i="29"/>
  <c r="I5" i="29"/>
  <c r="I12" i="15"/>
  <c r="H12" i="15"/>
  <c r="I13" i="29"/>
  <c r="H13" i="29"/>
  <c r="O25" i="28"/>
  <c r="H25" i="28"/>
  <c r="H26" i="29"/>
  <c r="O8" i="28"/>
  <c r="H10" i="28"/>
  <c r="I10" i="28"/>
  <c r="I11" i="28"/>
  <c r="H11" i="28"/>
  <c r="O8" i="29"/>
  <c r="H12" i="29"/>
  <c r="I12" i="29"/>
  <c r="H12" i="27"/>
  <c r="I12" i="27"/>
  <c r="O8" i="27"/>
  <c r="H7" i="24"/>
  <c r="I7" i="24"/>
  <c r="H19" i="29"/>
  <c r="I10" i="27"/>
  <c r="H10" i="27"/>
  <c r="H5" i="24"/>
  <c r="I5" i="24"/>
  <c r="H21" i="24"/>
  <c r="O14" i="28"/>
  <c r="H18" i="28"/>
  <c r="K18" i="28"/>
  <c r="H12" i="24"/>
  <c r="I12" i="24"/>
  <c r="O3" i="21"/>
  <c r="H6" i="15"/>
  <c r="I6" i="15"/>
  <c r="O3" i="29"/>
  <c r="H25" i="24"/>
  <c r="O25" i="24"/>
  <c r="H23" i="27"/>
  <c r="I10" i="29"/>
  <c r="H10" i="29"/>
  <c r="H21" i="28"/>
  <c r="H23" i="24"/>
  <c r="I13" i="27"/>
  <c r="H13" i="27"/>
  <c r="H19" i="24"/>
  <c r="K18" i="27"/>
  <c r="O14" i="27"/>
  <c r="H18" i="27"/>
  <c r="K18" i="29"/>
  <c r="O14" i="29"/>
  <c r="H18" i="29"/>
  <c r="H26" i="27"/>
  <c r="I7" i="28"/>
  <c r="H7" i="28"/>
  <c r="O28" i="24"/>
  <c r="H4" i="15"/>
  <c r="I4" i="15"/>
  <c r="I9" i="15"/>
  <c r="H9" i="15"/>
  <c r="L29" i="29"/>
  <c r="L32"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S69" authorId="1" shapeId="0" xr:uid="{4C08B5EF-57EB-4343-836B-885BA7713A18}">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S70" authorId="1" shapeId="0" xr:uid="{186807A4-FB60-4BBF-957E-4CB0B227442A}">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I7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0"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1"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92"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94"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94"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4"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S102" authorId="1" shapeId="0" xr:uid="{C090E6A9-20D0-4FD9-B2E7-D5CAE793A182}">
      <text>
        <r>
          <rPr>
            <b/>
            <sz val="9"/>
            <color indexed="81"/>
            <rFont val="Tahoma"/>
            <family val="2"/>
          </rPr>
          <t>Tan, Siang Lin:</t>
        </r>
        <r>
          <rPr>
            <sz val="9"/>
            <color indexed="81"/>
            <rFont val="Tahoma"/>
            <family val="2"/>
          </rPr>
          <t xml:space="preserve">
Question to Yaxin/Chaitu:
1. OSSE need 4K HVM and 16K IntelIFP. Shall we create a row to tell the IntelHVM Size, like the way we tell the IFP size in row 94?</t>
        </r>
      </text>
    </comment>
    <comment ref="A107"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8"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9"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8"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18"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18"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1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1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0"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0"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0"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22"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22"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2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23" authorId="0" shapeId="0" xr:uid="{932680D4-BCE7-4FC4-A166-6D3F901B67BC}">
      <text>
        <r>
          <rPr>
            <b/>
            <sz val="9"/>
            <color indexed="81"/>
            <rFont val="Tahoma"/>
            <family val="2"/>
          </rPr>
          <t>Shui, Yaxin:</t>
        </r>
        <r>
          <rPr>
            <sz val="9"/>
            <color indexed="81"/>
            <rFont val="Tahoma"/>
            <family val="2"/>
          </rPr>
          <t xml:space="preserve">
No Clink </t>
        </r>
      </text>
    </comment>
    <comment ref="K123" authorId="0" shapeId="0" xr:uid="{2A350FB0-9CBC-4A29-8F8B-2455A60055BC}">
      <text>
        <r>
          <rPr>
            <b/>
            <sz val="9"/>
            <color indexed="81"/>
            <rFont val="Tahoma"/>
            <family val="2"/>
          </rPr>
          <t>Shui, Yaxin:</t>
        </r>
        <r>
          <rPr>
            <sz val="9"/>
            <color indexed="81"/>
            <rFont val="Tahoma"/>
            <family val="2"/>
          </rPr>
          <t xml:space="preserve">
No Clink </t>
        </r>
      </text>
    </comment>
    <comment ref="L123" authorId="0" shapeId="0" xr:uid="{32F47547-E1EE-4BF5-B204-B998BF7DA593}">
      <text>
        <r>
          <rPr>
            <b/>
            <sz val="9"/>
            <color indexed="81"/>
            <rFont val="Tahoma"/>
            <family val="2"/>
          </rPr>
          <t>Shui, Yaxin:</t>
        </r>
        <r>
          <rPr>
            <sz val="9"/>
            <color indexed="81"/>
            <rFont val="Tahoma"/>
            <family val="2"/>
          </rPr>
          <t xml:space="preserve">
No Clink </t>
        </r>
      </text>
    </comment>
    <comment ref="M123" authorId="0" shapeId="0" xr:uid="{CA075824-6F47-4D6A-AA2D-8AAAEB02CE3F}">
      <text>
        <r>
          <rPr>
            <b/>
            <sz val="9"/>
            <color indexed="81"/>
            <rFont val="Tahoma"/>
            <family val="2"/>
          </rPr>
          <t>Shui, Yaxin:</t>
        </r>
        <r>
          <rPr>
            <sz val="9"/>
            <color indexed="81"/>
            <rFont val="Tahoma"/>
            <family val="2"/>
          </rPr>
          <t xml:space="preserve">
No Clink </t>
        </r>
      </text>
    </comment>
    <comment ref="I12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2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26"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28"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32"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33"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34"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34"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34"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34"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35"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3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37"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38" authorId="9"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38" authorId="0" shapeId="0" xr:uid="{9B8AE0DD-25B1-4119-8209-3681A845741F}">
      <text>
        <r>
          <rPr>
            <b/>
            <sz val="9"/>
            <color indexed="81"/>
            <rFont val="Tahoma"/>
            <family val="2"/>
          </rPr>
          <t>Shui, Yaxin:</t>
        </r>
        <r>
          <rPr>
            <sz val="9"/>
            <color indexed="81"/>
            <rFont val="Tahoma"/>
            <family val="2"/>
          </rPr>
          <t xml:space="preserve">
same as ADP-S, BUF</t>
        </r>
      </text>
    </comment>
    <comment ref="S139"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0"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41"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42"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I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E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F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L5" authorId="1" shapeId="0" xr:uid="{A6687DDA-2CD0-442A-B8B7-C9259FD8AACB}">
      <text>
        <r>
          <rPr>
            <b/>
            <sz val="9"/>
            <color indexed="81"/>
            <rFont val="Tahoma"/>
            <family val="2"/>
          </rPr>
          <t>Shui, Yaxin:</t>
        </r>
        <r>
          <rPr>
            <sz val="9"/>
            <color indexed="81"/>
            <rFont val="Tahoma"/>
            <family val="2"/>
          </rPr>
          <t xml:space="preserve">
FW Direct Read from IOSF-SB</t>
        </r>
      </text>
    </comment>
    <comment ref="R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P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R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S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X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S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T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7" authorId="1" shapeId="0" xr:uid="{29CFDFB6-DFE8-476B-B903-24E2FC7FDA32}">
      <text>
        <r>
          <rPr>
            <b/>
            <sz val="9"/>
            <color indexed="81"/>
            <rFont val="Tahoma"/>
            <family val="2"/>
          </rPr>
          <t>Shui, Yaxin:</t>
        </r>
        <r>
          <rPr>
            <sz val="9"/>
            <color indexed="81"/>
            <rFont val="Tahoma"/>
            <family val="2"/>
          </rPr>
          <t xml:space="preserve">
although set to 1 for the disable fuses is prefered, for deprecated fuse, according to DCN, the fuse wire has no connection to any logic gate and any RTL partition blocks. Deafult value set to 0, no config is required.</t>
        </r>
      </text>
    </comment>
    <comment ref="C32" authorId="1"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D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H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G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C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H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E80" authorId="6" shapeId="0" xr:uid="{E9952A2D-01F5-401C-9E56-150F00DE0CFD}">
      <text>
        <r>
          <rPr>
            <b/>
            <sz val="9"/>
            <color indexed="81"/>
            <rFont val="Tahoma"/>
            <family val="2"/>
          </rPr>
          <t>Kakeda, Masahide:</t>
        </r>
        <r>
          <rPr>
            <sz val="9"/>
            <color indexed="81"/>
            <rFont val="Tahoma"/>
            <family val="2"/>
          </rPr>
          <t xml:space="preserve">
(1 &lt;&lt; x ) - 1
</t>
        </r>
      </text>
    </comment>
    <comment ref="C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X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C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C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C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H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H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G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H12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H12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H12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L18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N186" authorId="0" shapeId="0" xr:uid="{40A28FBE-081A-45FD-84B1-5FD99F45C2E8}">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T18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B193" authorId="0" shapeId="0" xr:uid="{DD10F10D-2D5E-4F9B-812D-B2AF3A15712A}">
      <text>
        <r>
          <rPr>
            <sz val="9"/>
            <color indexed="81"/>
            <rFont val="Tahoma"/>
            <family val="2"/>
          </rPr>
          <t>8 July 2001 sianglin:
Yanai feedback: This is not needed in OSSE. It's only applicable to GSC</t>
        </r>
      </text>
    </comment>
    <comment ref="L194"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D207"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B209"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B210" authorId="0"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B211" authorId="0"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B212" authorId="0" shapeId="0" xr:uid="{10123608-2B82-4F2F-A740-DED932680D1F}">
      <text>
        <r>
          <rPr>
            <sz val="9"/>
            <color indexed="81"/>
            <rFont val="Tahoma"/>
            <family val="2"/>
          </rPr>
          <t>8 July 2001 sianglin:
Xiaoyu feedback: This is not needed in OSSE. Because OSSE doesn’t have PUF.</t>
        </r>
      </text>
    </comment>
    <comment ref="C213"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F247"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R247"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<sst xmlns="http://schemas.openxmlformats.org/spreadsheetml/2006/main" count="12483" uniqueCount="2206">
  <si>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</si>
  <si>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</si>
  <si>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</si>
  <si>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</si>
  <si>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</si>
  <si>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</si>
  <si>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</si>
  <si>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</si>
  <si>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</si>
  <si>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</si>
  <si>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</si>
  <si>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</si>
  <si>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</si>
  <si>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</si>
  <si>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</si>
  <si>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</si>
  <si>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</si>
  <si>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</si>
  <si>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</si>
  <si>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</si>
  <si>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</si>
  <si>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</si>
  <si>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</si>
  <si>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</si>
  <si>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</si>
  <si>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</si>
  <si>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</si>
  <si>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</si>
  <si>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</si>
  <si>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</si>
  <si>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</si>
  <si>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</si>
  <si>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</si>
  <si>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</si>
  <si>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</si>
  <si>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</si>
  <si>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</si>
  <si>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</si>
  <si>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</si>
  <si>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</si>
  <si>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</si>
  <si>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</si>
  <si>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</si>
  <si>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</si>
  <si>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</si>
  <si>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</si>
  <si>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</si>
  <si>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</si>
  <si>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</si>
  <si>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</si>
  <si>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</si>
  <si>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</si>
  <si>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</si>
  <si>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</si>
  <si>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</si>
  <si>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</si>
  <si>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</si>
  <si>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</si>
  <si>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</si>
  <si>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</si>
  <si>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</si>
  <si>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</si>
  <si>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</si>
  <si>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</si>
  <si>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</si>
  <si>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</si>
  <si>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</si>
  <si>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</si>
  <si>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</si>
  <si>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</si>
  <si>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</si>
  <si>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</si>
  <si>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</si>
  <si>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</si>
  <si>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</si>
  <si>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</si>
  <si>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</si>
  <si>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</si>
  <si>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</si>
  <si>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</si>
  <si>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</si>
  <si>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</si>
  <si>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</si>
  <si>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</si>
  <si>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</si>
  <si>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</si>
  <si>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</si>
  <si>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</si>
  <si>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</si>
  <si>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</si>
  <si>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</si>
  <si>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</si>
  <si>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</si>
  <si>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</si>
  <si>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</si>
  <si>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</si>
  <si>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</si>
  <si>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</si>
  <si>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</si>
  <si>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</si>
  <si>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</si>
  <si>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</si>
  <si>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</si>
  <si>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</si>
  <si>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</si>
  <si>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</si>
  <si>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</si>
  <si>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</si>
  <si>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</si>
  <si>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</si>
  <si>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</si>
  <si>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</si>
  <si>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</si>
  <si>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</si>
  <si>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</si>
  <si>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</si>
  <si>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</si>
  <si>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</si>
  <si>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</si>
  <si>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</si>
  <si>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</si>
  <si>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</si>
  <si>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</si>
  <si>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</si>
  <si>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</si>
  <si>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</si>
  <si>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</si>
  <si>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</si>
  <si>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</si>
  <si>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</si>
  <si>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</si>
  <si>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</si>
  <si>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</si>
  <si>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</si>
  <si>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</si>
  <si>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</si>
  <si>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</si>
  <si>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</si>
  <si>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</si>
  <si>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</si>
  <si>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</si>
  <si>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</si>
  <si>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</si>
  <si>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</si>
  <si>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</si>
  <si>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</si>
  <si>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</si>
  <si>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</si>
  <si>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</si>
  <si>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</si>
  <si>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</si>
  <si>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</si>
  <si>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</si>
  <si>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</si>
  <si>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</si>
  <si>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</si>
  <si>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</si>
  <si>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</si>
  <si>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</si>
  <si>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</si>
  <si>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</si>
  <si>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</si>
  <si>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</si>
  <si>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</si>
  <si>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</si>
  <si>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</si>
  <si>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</si>
  <si>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</si>
  <si>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</si>
  <si>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</si>
  <si>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</si>
  <si>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</si>
  <si>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</si>
  <si>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</si>
  <si>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</si>
  <si>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</si>
  <si>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</si>
  <si>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</si>
  <si>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</si>
  <si>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</si>
  <si>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</si>
  <si>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</si>
  <si>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</si>
  <si>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</si>
  <si>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</si>
  <si>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</si>
  <si>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</si>
  <si>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</si>
  <si>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</si>
  <si>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</si>
  <si>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</si>
  <si>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</si>
  <si>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</si>
  <si>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</si>
  <si>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</si>
  <si>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</si>
  <si>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</si>
  <si>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</si>
  <si>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</si>
  <si>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</si>
  <si>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</si>
  <si>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</si>
  <si>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</si>
  <si>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</si>
  <si>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</si>
  <si>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</si>
  <si>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</si>
  <si>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</si>
  <si>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</si>
  <si>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</si>
  <si>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</si>
  <si>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</si>
  <si>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</si>
  <si>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</si>
  <si>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</si>
  <si>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</si>
  <si>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</si>
  <si>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</si>
  <si>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</si>
  <si>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</si>
  <si>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</si>
  <si>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</si>
  <si>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</si>
  <si>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</si>
  <si>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</si>
  <si>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</si>
  <si>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</si>
  <si>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</si>
  <si>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</si>
  <si>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</si>
  <si>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</si>
  <si>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</si>
  <si>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</si>
  <si>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</si>
  <si>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</si>
  <si>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</si>
  <si>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</si>
  <si>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</si>
  <si>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</si>
  <si>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</si>
  <si>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</si>
  <si>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</si>
  <si>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</si>
  <si>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</si>
  <si>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</si>
  <si>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</si>
  <si>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</si>
  <si>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</si>
  <si>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</si>
  <si>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</si>
  <si>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</si>
  <si>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</si>
  <si>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</si>
  <si>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</si>
  <si>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</si>
  <si>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</si>
  <si>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</si>
  <si>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</si>
  <si>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</si>
  <si>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</si>
  <si>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</si>
  <si>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</si>
  <si>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</si>
  <si>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</si>
  <si>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</si>
  <si>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</si>
  <si>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</si>
  <si>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</si>
  <si>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</si>
  <si>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</si>
  <si>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</si>
  <si>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</si>
  <si>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</si>
  <si>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</si>
  <si>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</si>
  <si>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</si>
  <si>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</si>
  <si>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</si>
  <si>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</si>
  <si>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</si>
  <si>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</si>
  <si>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</si>
  <si>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</si>
  <si>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</si>
  <si>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</si>
  <si>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</si>
  <si>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</si>
  <si>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</si>
  <si>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</si>
  <si>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</si>
  <si>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</si>
  <si>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</si>
  <si>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</si>
  <si>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</si>
  <si>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</si>
  <si>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</si>
  <si>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</si>
  <si>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</si>
  <si>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</si>
  <si>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</si>
  <si>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</si>
  <si>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</si>
  <si>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</si>
  <si>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</si>
  <si>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</si>
  <si>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</si>
  <si>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</si>
  <si>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</si>
  <si>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</si>
  <si>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</si>
  <si>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</si>
  <si>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</si>
  <si>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</si>
  <si>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</si>
  <si>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</si>
  <si>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</si>
  <si>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</si>
  <si>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</si>
  <si>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</si>
  <si>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</si>
  <si>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</si>
  <si>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</si>
  <si>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</si>
  <si>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</si>
  <si>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</si>
  <si>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</si>
  <si>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</si>
  <si>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</si>
  <si>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</si>
  <si>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</si>
  <si>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</si>
  <si>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</si>
  <si>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</si>
  <si>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</si>
  <si>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</si>
  <si>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</si>
  <si>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</si>
  <si>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</si>
  <si>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</si>
  <si>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</si>
  <si>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</si>
  <si>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</si>
  <si>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</si>
  <si>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</si>
  <si>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</si>
  <si>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</si>
  <si>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</si>
  <si>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</si>
  <si>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</si>
  <si>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</si>
  <si>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</si>
  <si>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</si>
  <si>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</si>
  <si>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</si>
  <si>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</si>
  <si>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</si>
  <si>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</si>
  <si>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</si>
  <si>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</si>
  <si>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</si>
  <si>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</si>
  <si>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</si>
  <si>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</si>
  <si>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</si>
  <si>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</si>
  <si>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</si>
  <si>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</si>
  <si>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</si>
  <si>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</si>
  <si>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</si>
  <si>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</si>
  <si>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</si>
  <si>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</si>
  <si>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</si>
  <si>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</si>
  <si>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</si>
  <si>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</si>
  <si>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</si>
  <si>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</si>
  <si>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</si>
  <si>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</si>
  <si>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</si>
  <si>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</si>
  <si>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</si>
  <si>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</si>
  <si>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</si>
  <si>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</si>
  <si>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</si>
  <si>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</si>
  <si>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</si>
  <si>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</si>
  <si>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</si>
  <si>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</si>
  <si>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</si>
  <si>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</si>
  <si>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</si>
  <si>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</si>
  <si>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</si>
  <si>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</si>
  <si>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</si>
  <si>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</si>
  <si>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</si>
  <si>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</si>
  <si>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</si>
  <si>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</si>
  <si>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</si>
  <si>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</si>
  <si>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</si>
  <si>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</si>
  <si>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</si>
  <si>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</si>
  <si>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</si>
  <si>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</si>
  <si>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</si>
  <si>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</si>
  <si>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</si>
  <si>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</si>
  <si>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</si>
  <si>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</si>
  <si>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</si>
  <si>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</si>
  <si>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</si>
  <si>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</si>
  <si>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</si>
  <si>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</si>
  <si>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</si>
  <si>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</si>
  <si>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</si>
  <si>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</si>
  <si>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</si>
  <si>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</si>
  <si>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</si>
  <si>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</si>
  <si>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</si>
  <si>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</si>
  <si>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</si>
  <si>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</si>
  <si>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</si>
  <si>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</si>
  <si>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</si>
  <si>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</si>
  <si>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</si>
  <si>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</si>
  <si>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</si>
  <si>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</si>
  <si>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</si>
  <si>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</si>
  <si>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</si>
  <si>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</si>
  <si>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</si>
  <si>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</si>
  <si>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</si>
  <si>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</si>
  <si>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</si>
  <si>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</si>
  <si>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</si>
  <si>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</si>
  <si>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</si>
  <si>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</si>
  <si>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</si>
  <si>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</si>
  <si>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</si>
  <si>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</si>
  <si>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</si>
  <si>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</si>
  <si>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</si>
  <si>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</si>
  <si>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</si>
  <si>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</si>
  <si>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</si>
  <si>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</si>
  <si>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</si>
  <si>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</si>
  <si>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</si>
  <si>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</si>
  <si>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</si>
  <si>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</si>
  <si>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</si>
  <si>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</si>
  <si>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</si>
  <si>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</si>
  <si>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</si>
  <si>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</si>
  <si>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</si>
  <si>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</si>
  <si>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</si>
  <si>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</si>
  <si>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</si>
  <si>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</si>
  <si>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</si>
  <si>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</si>
  <si>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</si>
  <si>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</si>
  <si>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</si>
  <si>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</si>
  <si>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</si>
  <si>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</si>
  <si>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</si>
  <si>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</si>
  <si>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</si>
  <si>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</si>
  <si>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</si>
  <si>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</si>
  <si>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</si>
  <si>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</si>
  <si>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</si>
  <si>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</si>
  <si>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</si>
  <si>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</si>
  <si>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</si>
  <si>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</si>
  <si>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</si>
  <si>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</si>
  <si>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</si>
  <si>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</si>
  <si>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</si>
  <si>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</si>
  <si>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</si>
  <si>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</si>
  <si>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</si>
  <si>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</si>
  <si>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</si>
  <si>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</si>
  <si>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</si>
  <si>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</si>
  <si>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</si>
  <si>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</si>
  <si>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</si>
  <si>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</si>
  <si>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</si>
  <si>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</si>
  <si>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</si>
  <si>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</si>
  <si>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</si>
  <si>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</si>
  <si>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</si>
  <si>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</si>
  <si>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</si>
  <si>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</si>
  <si>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</si>
  <si>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</si>
  <si>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</si>
  <si>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</si>
  <si>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</si>
  <si>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</si>
  <si>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</si>
  <si>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</si>
  <si>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</si>
  <si>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</si>
  <si>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</si>
  <si>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</si>
  <si>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</si>
  <si>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</si>
  <si>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</si>
  <si>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</si>
  <si>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</si>
  <si>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</si>
  <si>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</si>
  <si>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</si>
  <si>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</si>
  <si>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</si>
  <si>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</si>
  <si>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</si>
  <si>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</si>
  <si>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</si>
  <si>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</si>
  <si>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</si>
  <si>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</si>
  <si>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</si>
  <si>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</si>
  <si>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</si>
  <si>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</si>
  <si>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</si>
  <si>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</si>
  <si>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</si>
  <si>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</si>
  <si>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</si>
  <si>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</si>
  <si>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</si>
  <si>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</si>
  <si>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</si>
  <si>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</si>
  <si>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</si>
  <si>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</si>
  <si>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</si>
  <si>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</si>
  <si>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</si>
  <si>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</si>
  <si>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</si>
  <si>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</si>
  <si>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</si>
  <si>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</si>
  <si>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</si>
  <si>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</si>
  <si>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</si>
  <si>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</si>
  <si>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</si>
  <si>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</si>
  <si>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</si>
  <si>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</si>
  <si>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</si>
  <si>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</si>
  <si>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</si>
  <si>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</si>
  <si>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</si>
  <si>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</si>
  <si>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</si>
  <si>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</si>
  <si>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</si>
  <si>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</si>
  <si>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</si>
  <si>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</si>
  <si>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</si>
  <si>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</si>
  <si>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</si>
  <si>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</si>
  <si>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</si>
  <si>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</si>
  <si>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</si>
  <si>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</si>
  <si>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</si>
  <si>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</si>
  <si>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</si>
  <si>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</si>
  <si>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</si>
  <si>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</si>
  <si>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</si>
  <si>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</si>
  <si>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</si>
  <si>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</si>
  <si>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</si>
  <si>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</si>
  <si>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</si>
  <si>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</si>
  <si>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</si>
  <si>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</si>
  <si>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</si>
  <si>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</si>
  <si>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</si>
  <si>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</si>
  <si>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</si>
  <si>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</si>
  <si>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</si>
  <si>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</si>
  <si>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</si>
  <si>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</si>
  <si>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</si>
  <si>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</si>
  <si>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</si>
  <si>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</si>
  <si>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</si>
  <si>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</si>
  <si>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</si>
  <si>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</si>
  <si>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</si>
  <si>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</si>
  <si>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</si>
  <si>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</si>
  <si>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</si>
  <si>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</si>
  <si>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</si>
  <si>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</si>
  <si>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</si>
  <si>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</si>
  <si>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</si>
  <si>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</si>
  <si>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</si>
  <si>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</si>
  <si>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</si>
  <si>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</si>
  <si>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</si>
  <si>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</si>
  <si>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</si>
  <si>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</si>
  <si>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</si>
  <si>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</si>
  <si>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</si>
  <si>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</si>
  <si>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</si>
  <si>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</si>
  <si>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</si>
  <si>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</si>
  <si>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</si>
  <si>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</si>
  <si>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</si>
  <si>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</si>
  <si>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</si>
  <si>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</si>
  <si>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</si>
  <si>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</si>
  <si>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</si>
  <si>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</si>
  <si>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</si>
  <si>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</si>
  <si>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</si>
  <si>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</si>
  <si>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</si>
  <si>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</si>
  <si>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</si>
  <si>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</si>
  <si>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</si>
  <si>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</si>
  <si>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</si>
  <si>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</si>
  <si>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</si>
  <si>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</si>
  <si>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</si>
  <si>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</si>
  <si>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</si>
  <si>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</si>
  <si>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</si>
  <si>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</si>
  <si>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</si>
  <si>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</si>
  <si>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</si>
  <si>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</si>
  <si>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</si>
  <si>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</si>
  <si>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</si>
  <si>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</si>
  <si>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</si>
  <si>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</si>
  <si>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</si>
  <si>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</si>
  <si>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</si>
  <si>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</si>
  <si>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</si>
  <si>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</si>
  <si>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</si>
  <si>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</si>
  <si>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</si>
  <si>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</si>
  <si>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</si>
  <si>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</si>
  <si>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</si>
  <si>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</si>
  <si>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</si>
  <si>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</si>
  <si>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</si>
  <si>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</si>
  <si>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</si>
  <si>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</si>
  <si>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</si>
  <si>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</si>
  <si>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</si>
  <si>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</si>
  <si>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</si>
  <si>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</si>
  <si>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</si>
  <si>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</si>
  <si>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</si>
  <si>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</si>
  <si>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</si>
  <si>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</si>
  <si>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</si>
  <si>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</si>
  <si>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</si>
  <si>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</si>
  <si>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</si>
  <si>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</si>
  <si>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</si>
  <si>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</si>
  <si>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</si>
  <si>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</si>
  <si>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</si>
  <si>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</si>
  <si>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</si>
  <si>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</si>
  <si>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</si>
  <si>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</si>
  <si>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</si>
  <si>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</si>
  <si>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</si>
  <si>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</si>
  <si>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</si>
  <si>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</si>
  <si>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</si>
  <si>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</si>
  <si>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</si>
  <si>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</si>
  <si>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</si>
  <si>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</si>
  <si>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</si>
  <si>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</si>
  <si>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</si>
  <si>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</si>
  <si>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</si>
  <si>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</si>
  <si>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</si>
  <si>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</si>
  <si>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</si>
  <si>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</si>
  <si>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</si>
  <si>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</si>
  <si>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</si>
  <si>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</si>
  <si>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</si>
  <si>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</si>
  <si>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</si>
  <si>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</si>
  <si>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</si>
  <si>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</si>
  <si>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</si>
  <si>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</si>
  <si>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</si>
  <si>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</si>
  <si>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</si>
  <si>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</si>
  <si>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</si>
  <si>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</si>
  <si>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</si>
  <si>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</si>
  <si>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</si>
  <si>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</si>
  <si>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</si>
  <si>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</si>
  <si>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</si>
  <si>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</si>
  <si>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</si>
  <si>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</si>
  <si>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</si>
  <si>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</si>
  <si>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</si>
  <si>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</si>
  <si>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</si>
  <si>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</si>
  <si>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</si>
  <si>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</si>
  <si>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</si>
  <si>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</si>
  <si>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</si>
  <si>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</si>
  <si>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</si>
  <si>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</si>
  <si>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</si>
  <si>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</si>
  <si>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</si>
  <si>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</si>
  <si>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</si>
  <si>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</si>
  <si>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</si>
  <si>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</si>
  <si>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</si>
  <si>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</si>
  <si>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</si>
  <si>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</si>
  <si>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</si>
  <si>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</si>
  <si>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</si>
  <si>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</si>
  <si>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</si>
  <si>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</si>
  <si>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</si>
  <si>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</si>
  <si>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</si>
  <si>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</si>
  <si>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</si>
  <si>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</si>
  <si>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</si>
  <si>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</si>
  <si>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</si>
  <si>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</si>
  <si>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</si>
  <si>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</si>
  <si>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</si>
  <si>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</si>
  <si>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</si>
  <si>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</si>
  <si>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</si>
  <si>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</si>
  <si>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</si>
  <si>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</si>
  <si>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</si>
  <si>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</si>
  <si>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</si>
  <si>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</si>
  <si>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</si>
  <si>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</si>
  <si>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</si>
  <si>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</si>
  <si>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</si>
  <si>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</si>
  <si>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</si>
  <si>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</si>
  <si>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</si>
  <si>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</si>
  <si>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</si>
  <si>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</si>
  <si>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</si>
  <si>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</si>
  <si>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</si>
  <si>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</si>
  <si>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</si>
  <si>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</si>
  <si>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</si>
  <si>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</si>
  <si>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</si>
  <si>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</si>
  <si>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</si>
  <si>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</si>
  <si>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</si>
  <si>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</si>
  <si>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</si>
  <si>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</si>
  <si>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</si>
  <si>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</si>
  <si>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</si>
  <si>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</si>
  <si>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</si>
  <si>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</si>
  <si>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</si>
  <si>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</si>
  <si>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</si>
  <si>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</si>
  <si>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</si>
  <si>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</si>
  <si>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</si>
  <si>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</si>
  <si>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</si>
  <si>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</si>
  <si>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</si>
  <si>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</si>
  <si>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</si>
  <si>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</si>
  <si>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</si>
  <si>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</si>
  <si>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</si>
  <si>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</si>
  <si>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</si>
  <si>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</si>
  <si>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</si>
  <si>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</si>
  <si>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</si>
  <si>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</si>
  <si>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</si>
  <si>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</si>
  <si>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</si>
  <si>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</si>
  <si>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</si>
  <si>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</si>
  <si>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</si>
  <si>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</si>
  <si>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</si>
  <si>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</si>
  <si>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</si>
  <si>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</si>
  <si>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</si>
  <si>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</si>
  <si>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</si>
  <si>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</si>
  <si>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</si>
  <si>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</si>
  <si>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</si>
  <si>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</si>
  <si>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</si>
  <si>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</si>
  <si>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</si>
  <si>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</si>
  <si>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</si>
  <si>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</si>
  <si>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</si>
  <si>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</si>
  <si>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</si>
  <si>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</si>
  <si>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</si>
  <si>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</si>
  <si>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</si>
  <si>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</si>
  <si>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</si>
  <si>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</si>
  <si>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</si>
  <si>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</si>
  <si>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</si>
  <si>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</si>
  <si>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</si>
  <si>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</si>
  <si>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</si>
  <si>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</si>
  <si>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</si>
  <si>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</si>
  <si>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</si>
  <si>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</si>
  <si>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</si>
  <si>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</si>
  <si>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</si>
  <si>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</si>
  <si>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</si>
  <si>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</si>
  <si>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</si>
  <si>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</si>
  <si>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</si>
  <si>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</si>
  <si>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</si>
  <si>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</si>
  <si>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</si>
  <si>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</si>
  <si>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</si>
  <si>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</si>
  <si>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</si>
  <si>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</si>
  <si>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</si>
  <si>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</si>
  <si>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</si>
  <si>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</si>
  <si>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</si>
  <si>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</si>
  <si>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</si>
  <si>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</si>
  <si>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</si>
  <si>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</si>
  <si>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</si>
  <si>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</si>
  <si>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</si>
  <si>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</si>
  <si>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</si>
  <si>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</si>
  <si>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</si>
  <si>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</si>
  <si>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</si>
  <si>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</si>
  <si>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</si>
  <si>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</si>
  <si>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</si>
  <si>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</si>
  <si>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</si>
  <si>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</si>
  <si>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</si>
  <si>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</si>
  <si>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</si>
  <si>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</si>
  <si>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</si>
  <si>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</si>
  <si>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</si>
  <si>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</si>
  <si>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</si>
  <si>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</si>
  <si>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</si>
  <si>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</si>
  <si>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</si>
  <si>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</si>
  <si>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</si>
  <si>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</si>
  <si>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</si>
  <si>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</si>
  <si>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</si>
  <si>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</si>
  <si>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</si>
  <si>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</si>
  <si>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</si>
  <si>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</si>
  <si>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</si>
  <si>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</si>
  <si>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</si>
  <si>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</si>
  <si>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</si>
  <si>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</si>
  <si>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</si>
  <si>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</si>
  <si>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</si>
  <si>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</si>
  <si>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</si>
  <si>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</si>
  <si>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</si>
  <si>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</si>
  <si>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</si>
  <si>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</si>
  <si>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</si>
  <si>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</si>
  <si>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</si>
  <si>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</si>
  <si>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</si>
  <si>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</si>
  <si>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</si>
  <si>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</si>
  <si>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</si>
  <si>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</si>
  <si>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</si>
  <si>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</si>
  <si>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</si>
  <si>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</si>
  <si>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</si>
  <si>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</si>
  <si>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</si>
  <si>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</si>
  <si>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</si>
  <si>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</si>
  <si>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</si>
  <si>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</si>
  <si>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</si>
  <si>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</si>
  <si>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</si>
  <si>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</si>
  <si>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</si>
  <si>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</si>
  <si>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</si>
  <si>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</si>
  <si>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</si>
  <si>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</si>
  <si>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</si>
  <si>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</si>
  <si>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</si>
  <si>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</si>
  <si>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</si>
  <si>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</si>
  <si>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</si>
  <si>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</si>
  <si>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</si>
  <si>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</si>
  <si>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</si>
  <si>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</si>
  <si>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</si>
  <si>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</si>
  <si>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</si>
  <si>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</si>
  <si>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</si>
  <si>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</si>
  <si>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</si>
  <si>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</si>
  <si>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</si>
  <si>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</si>
  <si>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</si>
  <si>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</si>
  <si>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</si>
  <si>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</si>
  <si>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</si>
  <si>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</si>
  <si>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</si>
  <si>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</si>
  <si>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</si>
  <si>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</si>
  <si>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</si>
  <si>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</si>
  <si>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</si>
  <si>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</si>
  <si>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</si>
  <si>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</si>
  <si>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</si>
  <si>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</si>
  <si>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</si>
  <si>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</si>
  <si>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</si>
  <si>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</si>
  <si>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</si>
  <si>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</si>
  <si>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</si>
  <si>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</si>
  <si>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</si>
  <si>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</si>
  <si>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</si>
  <si>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</si>
  <si>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</si>
  <si>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</si>
  <si>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</si>
  <si>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</si>
  <si>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</si>
  <si>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</si>
  <si>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</si>
  <si>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</si>
  <si>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</si>
  <si>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</si>
  <si>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</si>
  <si>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</si>
  <si>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</si>
  <si>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</si>
  <si>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</si>
  <si>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</si>
  <si>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</si>
  <si>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</si>
  <si>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</si>
  <si>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</si>
  <si>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</si>
  <si>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</si>
  <si>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</si>
  <si>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</si>
  <si>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</si>
  <si>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</si>
  <si>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</si>
  <si>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</si>
  <si>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</si>
  <si>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</si>
  <si>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</si>
  <si>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</si>
  <si>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</si>
  <si>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</si>
  <si>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</si>
  <si>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</si>
  <si>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</si>
  <si>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</si>
  <si>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</si>
  <si>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</si>
  <si>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</si>
  <si>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</si>
  <si>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</si>
  <si>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</si>
  <si>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</si>
  <si>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</si>
  <si>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</si>
  <si>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</si>
  <si>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</si>
  <si>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</si>
  <si>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</si>
  <si>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</si>
  <si>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</si>
  <si>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</si>
  <si>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</si>
  <si>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</si>
  <si>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</si>
  <si>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</si>
  <si>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</si>
  <si>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</si>
  <si>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</si>
  <si>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</si>
  <si>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</si>
  <si>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</si>
  <si>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</si>
  <si>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</si>
  <si>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</si>
  <si>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</si>
  <si>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</si>
  <si>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</si>
  <si>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</si>
  <si>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</si>
  <si>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</si>
  <si>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</si>
  <si>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</si>
  <si>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</si>
  <si>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</si>
  <si>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</si>
  <si>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</si>
  <si>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</si>
  <si>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</si>
  <si>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</si>
  <si>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</si>
  <si>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</si>
  <si>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</si>
  <si>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</si>
  <si>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</si>
  <si>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</si>
  <si>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</si>
  <si>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</si>
  <si>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</si>
  <si>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</si>
  <si>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</si>
  <si>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</si>
  <si>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</si>
  <si>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</si>
  <si>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</si>
  <si>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</si>
  <si>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</si>
  <si>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</si>
  <si>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</si>
  <si>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</si>
  <si>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</si>
  <si>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</si>
  <si>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</si>
  <si>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</si>
  <si>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</si>
  <si>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</si>
  <si>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</si>
  <si>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</si>
  <si>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</si>
  <si>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</si>
  <si>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</si>
  <si>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</si>
  <si>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</si>
  <si>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</si>
  <si>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</si>
  <si>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</si>
  <si>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</si>
  <si>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</si>
  <si>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</si>
  <si>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</si>
  <si>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</si>
  <si>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</si>
  <si>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</si>
  <si>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</si>
  <si>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</si>
  <si>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</si>
  <si>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</si>
  <si>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</si>
  <si>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</si>
  <si>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</si>
  <si>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</si>
  <si>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</si>
  <si>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</si>
  <si>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</si>
  <si>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</si>
  <si>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</si>
  <si>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</si>
  <si>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</si>
  <si>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</si>
  <si>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</si>
  <si>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</si>
  <si>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</si>
  <si>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</si>
  <si>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</si>
  <si>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</si>
  <si>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</si>
  <si>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</si>
  <si>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</si>
  <si>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</si>
  <si>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</si>
  <si>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</si>
  <si>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</si>
  <si>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</si>
  <si>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</si>
  <si>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</si>
  <si>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</si>
  <si>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</si>
  <si>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</si>
  <si>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</si>
  <si>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</si>
  <si>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</si>
  <si>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</si>
  <si>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</si>
  <si>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</si>
  <si>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</si>
  <si>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</si>
  <si>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</si>
  <si>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</si>
  <si>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</si>
  <si>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</si>
  <si>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</si>
  <si>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</si>
  <si>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</si>
  <si>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</si>
  <si>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</si>
  <si>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</si>
  <si>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</si>
  <si>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</si>
  <si>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</si>
  <si>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</si>
  <si>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</si>
  <si>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</si>
  <si>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</si>
  <si>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</si>
  <si>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</si>
  <si>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</si>
  <si>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</si>
  <si>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</si>
  <si>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</si>
  <si>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</si>
  <si>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</si>
  <si>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</si>
  <si>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</si>
  <si>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</si>
  <si>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</si>
  <si>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</si>
  <si>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</si>
  <si>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</si>
  <si>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</si>
  <si>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</si>
  <si>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</si>
  <si>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</si>
  <si>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</si>
  <si>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</si>
  <si>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</si>
  <si>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</si>
  <si>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</si>
  <si>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</si>
  <si>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</si>
  <si>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</si>
  <si>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</si>
  <si>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</si>
  <si>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</si>
  <si>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</si>
  <si>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</si>
  <si>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</si>
  <si>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</si>
  <si>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</si>
  <si>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</si>
  <si>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</si>
  <si>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</si>
  <si>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</si>
  <si>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</si>
  <si>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</si>
  <si>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</si>
  <si>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</si>
  <si>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</si>
  <si>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</si>
  <si>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</si>
  <si>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</si>
  <si>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</si>
  <si>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</si>
  <si>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</si>
  <si>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</si>
  <si>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</si>
  <si>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</si>
  <si>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</si>
  <si>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</si>
  <si>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</si>
  <si>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</si>
  <si>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</si>
  <si>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</si>
  <si>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</si>
  <si>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</si>
  <si>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</si>
  <si>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</si>
  <si>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</si>
  <si>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</si>
  <si>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</si>
  <si>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</si>
  <si>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</si>
  <si>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</si>
  <si>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</si>
  <si>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</si>
  <si>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</si>
  <si>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</si>
  <si>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</si>
  <si>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</si>
  <si>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</si>
  <si>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</si>
  <si>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</si>
  <si>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</si>
  <si>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</si>
  <si>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</si>
  <si>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</si>
  <si>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</si>
  <si>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</si>
  <si>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</si>
  <si>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</si>
  <si>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</si>
  <si>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HWIFP_B_RSVD_1</t>
  </si>
  <si>
    <t>16'h0244</t>
  </si>
  <si>
    <t>HWIFP_A_RSVD_1</t>
  </si>
  <si>
    <t>16'h0240</t>
  </si>
  <si>
    <t>TRC_GLITCH_DETECTION_ENABLE_IFP_1</t>
  </si>
  <si>
    <t>OEM_IFP_CONFIG_DONE_1</t>
  </si>
  <si>
    <t xml:space="preserve">OEM_IFP_CONFIG_DONE_1
</t>
  </si>
  <si>
    <t>IFP2 Configure Fuse</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</si>
  <si>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</si>
  <si>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</si>
  <si>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</si>
  <si>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</si>
  <si>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</si>
  <si>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</si>
  <si>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</si>
  <si>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</si>
  <si>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</si>
  <si>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</si>
  <si>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</si>
  <si>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</si>
  <si>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</si>
  <si>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</si>
  <si>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</si>
  <si>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</si>
  <si>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</si>
  <si>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</si>
  <si>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</si>
  <si>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</si>
  <si>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</si>
  <si>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</si>
  <si>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</si>
  <si>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</si>
  <si>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</si>
  <si>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</si>
  <si>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</si>
  <si>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</si>
  <si>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</si>
  <si>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</si>
  <si>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</si>
  <si>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</si>
  <si>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</si>
  <si>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</si>
  <si>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</si>
  <si>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</si>
  <si>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</si>
  <si>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</si>
  <si>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</si>
  <si>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</si>
  <si>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</si>
  <si>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</si>
  <si>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</si>
  <si>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</si>
  <si>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</si>
  <si>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</si>
  <si>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</si>
  <si>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</si>
  <si>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</si>
  <si>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</si>
  <si>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</si>
  <si>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</si>
  <si>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</si>
  <si>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</si>
  <si>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</si>
  <si>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</si>
  <si>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</si>
  <si>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</si>
  <si>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</si>
  <si>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</si>
  <si>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</si>
  <si>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</si>
  <si>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</si>
  <si>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</si>
  <si>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</si>
  <si>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</si>
  <si>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</si>
  <si>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</si>
  <si>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</si>
  <si>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</si>
  <si>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</si>
  <si>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</si>
  <si>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</si>
  <si>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</si>
  <si>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</si>
  <si>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</si>
  <si>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</si>
  <si>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</si>
  <si>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</si>
  <si>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</si>
  <si>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</si>
  <si>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</si>
  <si>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</si>
  <si>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</si>
  <si>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</si>
  <si>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</si>
  <si>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</si>
  <si>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</si>
  <si>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</si>
  <si>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</si>
  <si>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</si>
  <si>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</si>
  <si>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</si>
  <si>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</si>
  <si>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</si>
  <si>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</si>
  <si>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</si>
  <si>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</si>
  <si>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</si>
  <si>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</si>
  <si>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</si>
  <si>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</si>
  <si>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</si>
  <si>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</si>
  <si>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</si>
  <si>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</si>
  <si>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</si>
  <si>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</si>
  <si>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</si>
  <si>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</si>
  <si>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</si>
  <si>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</si>
  <si>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</si>
  <si>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</si>
  <si>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</si>
  <si>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</si>
  <si>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</si>
  <si>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</si>
  <si>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</si>
  <si>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</si>
  <si>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</si>
  <si>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</si>
  <si>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</si>
  <si>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</si>
  <si>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</si>
  <si>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</si>
  <si>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</si>
  <si>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</si>
  <si>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</si>
  <si>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</si>
  <si>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</si>
  <si>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</si>
  <si>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</si>
  <si>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</si>
  <si>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</si>
  <si>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</si>
  <si>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</si>
  <si>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</si>
  <si>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</si>
  <si>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</si>
  <si>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</si>
  <si>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</si>
  <si>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</si>
  <si>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</si>
  <si>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</si>
  <si>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</si>
  <si>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</si>
  <si>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</si>
  <si>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</si>
  <si>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</si>
  <si>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</si>
  <si>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</si>
  <si>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</si>
  <si>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</si>
  <si>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</si>
  <si>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</si>
  <si>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</si>
  <si>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</si>
  <si>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</si>
  <si>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</si>
  <si>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</si>
  <si>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</si>
  <si>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</si>
  <si>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</si>
  <si>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</si>
  <si>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</si>
  <si>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</si>
  <si>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</si>
  <si>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</si>
  <si>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</si>
  <si>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</si>
  <si>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</si>
  <si>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</si>
  <si>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</si>
  <si>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</si>
  <si>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</si>
  <si>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</si>
  <si>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</si>
  <si>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</si>
  <si>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</si>
  <si>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</si>
  <si>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</si>
  <si>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</si>
  <si>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</si>
  <si>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</si>
  <si>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</si>
  <si>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</si>
  <si>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</si>
  <si>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</si>
  <si>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</si>
  <si>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</si>
  <si>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</si>
  <si>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</si>
  <si>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</si>
  <si>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</si>
  <si>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</si>
  <si>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</si>
  <si>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</si>
  <si>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</si>
  <si>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</si>
  <si>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</si>
  <si>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</si>
  <si>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</si>
  <si>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</si>
  <si>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</si>
  <si>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</si>
  <si>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</si>
  <si>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</si>
  <si>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</si>
  <si>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</si>
  <si>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</si>
  <si>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</si>
  <si>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</si>
  <si>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</si>
  <si>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</si>
  <si>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</si>
  <si>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</si>
  <si>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</si>
  <si>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</si>
  <si>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</si>
  <si>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</si>
  <si>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</si>
  <si>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</si>
  <si>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</si>
  <si>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</si>
  <si>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</si>
  <si>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</si>
  <si>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</si>
  <si>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</si>
  <si>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</si>
  <si>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</si>
  <si>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</si>
  <si>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</si>
  <si>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</si>
  <si>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</si>
  <si>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</si>
  <si>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</si>
  <si>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</si>
  <si>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</si>
  <si>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</si>
  <si>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</si>
  <si>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</si>
  <si>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</si>
  <si>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</si>
  <si>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</si>
  <si>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</si>
  <si>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</si>
  <si>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</si>
  <si>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</si>
  <si>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</si>
  <si>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</si>
  <si>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</si>
  <si>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</si>
  <si>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</si>
  <si>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</si>
  <si>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</si>
  <si>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</si>
  <si>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</si>
  <si>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</si>
  <si>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</si>
  <si>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</si>
  <si>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</si>
  <si>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</si>
  <si>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</si>
  <si>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</si>
  <si>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</si>
  <si>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</si>
  <si>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</si>
  <si>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</si>
  <si>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</si>
  <si>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</si>
  <si>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</si>
  <si>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</si>
  <si>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</si>
  <si>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</si>
  <si>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</si>
  <si>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</si>
  <si>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</si>
  <si>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</si>
  <si>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</si>
  <si>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</si>
  <si>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</si>
  <si>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</si>
  <si>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</si>
  <si>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</si>
  <si>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</si>
  <si>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</si>
  <si>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</si>
  <si>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</si>
  <si>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</si>
  <si>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</si>
  <si>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</si>
  <si>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</si>
  <si>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</si>
  <si>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</si>
  <si>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</si>
  <si>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</si>
  <si>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</si>
  <si>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</si>
  <si>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</si>
  <si>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</si>
  <si>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</si>
  <si>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</si>
  <si>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</si>
  <si>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</si>
  <si>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</si>
  <si>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</si>
  <si>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</si>
  <si>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</si>
  <si>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</si>
  <si>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</si>
  <si>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</si>
  <si>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</si>
  <si>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</si>
  <si>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</si>
  <si>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</si>
  <si>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</si>
  <si>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</si>
  <si>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</si>
  <si>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</si>
  <si>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</si>
  <si>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</si>
  <si>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</si>
  <si>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</si>
  <si>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</si>
  <si>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</si>
  <si>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</si>
  <si>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</si>
  <si>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</si>
  <si>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</si>
  <si>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</si>
  <si>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</si>
  <si>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</si>
  <si>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</si>
  <si>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</si>
  <si>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</si>
  <si>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</si>
  <si>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</si>
  <si>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</si>
  <si>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</si>
  <si>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</si>
  <si>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</si>
  <si>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</si>
  <si>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</si>
  <si>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</si>
  <si>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</si>
  <si>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</si>
  <si>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</si>
  <si>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</si>
  <si>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</si>
  <si>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</si>
  <si>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</si>
  <si>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</si>
  <si>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</si>
  <si>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</si>
  <si>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</si>
  <si>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</si>
  <si>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</si>
  <si>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</si>
  <si>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</si>
  <si>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</si>
  <si>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</si>
  <si>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</si>
  <si>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</si>
  <si>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</si>
  <si>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</si>
  <si>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</si>
  <si>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</si>
  <si>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</si>
  <si>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</si>
  <si>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</si>
  <si>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</si>
  <si>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</si>
  <si>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</si>
  <si>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</si>
  <si>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</si>
  <si>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</si>
  <si>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</si>
  <si>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</si>
  <si>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</si>
  <si>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</si>
  <si>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</si>
  <si>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</si>
  <si>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</si>
  <si>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</si>
  <si>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</si>
  <si>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</si>
  <si>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</si>
  <si>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</si>
  <si>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</si>
  <si>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</si>
  <si>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</si>
  <si>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</si>
  <si>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</si>
  <si>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</si>
  <si>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</si>
  <si>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</si>
  <si>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</si>
  <si>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</si>
  <si>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</si>
  <si>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</si>
  <si>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</si>
  <si>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</si>
  <si>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</si>
  <si>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</si>
  <si>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</si>
  <si>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</si>
  <si>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</si>
  <si>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</si>
  <si>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</si>
  <si>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</si>
  <si>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</si>
  <si>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</si>
  <si>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</si>
  <si>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</si>
  <si>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</si>
  <si>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</si>
  <si>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</si>
  <si>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</si>
  <si>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</si>
  <si>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</si>
  <si>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</si>
  <si>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</si>
  <si>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</si>
  <si>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</si>
  <si>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</si>
  <si>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</si>
  <si>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</si>
  <si>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</si>
  <si>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</si>
  <si>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</si>
  <si>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</si>
  <si>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</si>
  <si>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</si>
  <si>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</si>
  <si>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</si>
  <si>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</si>
  <si>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</si>
  <si>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</si>
  <si>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</si>
  <si>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</si>
  <si>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</si>
  <si>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</si>
  <si>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</si>
  <si>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</si>
  <si>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</si>
  <si>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</si>
  <si>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</si>
  <si>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</si>
  <si>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</si>
  <si>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</si>
  <si>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</si>
  <si>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</si>
  <si>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</si>
  <si>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</si>
  <si>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</si>
  <si>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</si>
  <si>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</si>
  <si>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</si>
  <si>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</si>
  <si>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</si>
  <si>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</si>
  <si>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</si>
  <si>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</si>
  <si>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</si>
  <si>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</si>
  <si>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</si>
  <si>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</si>
  <si>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</si>
  <si>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</si>
  <si>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</si>
  <si>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</si>
  <si>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</si>
  <si>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</si>
  <si>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</si>
  <si>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</si>
  <si>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</si>
  <si>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</si>
  <si>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</si>
  <si>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</si>
  <si>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</si>
  <si>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</si>
  <si>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</si>
  <si>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</si>
  <si>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</si>
  <si>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</si>
  <si>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</si>
  <si>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</si>
  <si>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</si>
  <si>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</si>
  <si>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</si>
  <si>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</si>
  <si>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</si>
  <si>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</si>
  <si>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</si>
  <si>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</si>
  <si>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</si>
  <si>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</si>
  <si>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</si>
  <si>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</si>
  <si>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</si>
  <si>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</si>
  <si>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</si>
  <si>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</si>
  <si>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</si>
  <si>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</si>
  <si>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</si>
  <si>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</si>
  <si>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</si>
  <si>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</si>
  <si>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</si>
  <si>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</si>
  <si>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</si>
  <si>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</si>
  <si>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</si>
  <si>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</si>
  <si>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</si>
  <si>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</si>
  <si>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</si>
  <si>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</si>
  <si>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</si>
  <si>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</si>
  <si>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</si>
  <si>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</si>
  <si>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</si>
  <si>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</si>
  <si>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</si>
  <si>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</si>
  <si>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</si>
  <si>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</si>
  <si>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</si>
  <si>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</si>
  <si>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</si>
  <si>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</si>
  <si>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</si>
  <si>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</si>
  <si>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</si>
  <si>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</si>
  <si>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</si>
  <si>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</si>
  <si>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</si>
  <si>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</si>
  <si>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</si>
  <si>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</si>
  <si>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</si>
  <si>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</si>
  <si>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</si>
  <si>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</si>
  <si>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</si>
  <si>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</si>
  <si>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</si>
  <si>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</si>
  <si>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</si>
  <si>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</si>
  <si>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</si>
  <si>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</si>
  <si>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</si>
  <si>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</si>
  <si>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</si>
  <si>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</si>
  <si>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</si>
  <si>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</si>
  <si>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</si>
  <si>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</si>
  <si>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</si>
  <si>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</si>
  <si>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</si>
  <si>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</si>
  <si>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</si>
  <si>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</si>
  <si>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</si>
  <si>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</si>
  <si>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</si>
  <si>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</si>
  <si>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</si>
  <si>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</si>
  <si>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</si>
  <si>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</si>
  <si>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</si>
  <si>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</si>
  <si>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</si>
  <si>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</si>
  <si>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</si>
  <si>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</si>
  <si>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</si>
  <si>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</si>
  <si>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</si>
  <si>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</si>
  <si>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</si>
  <si>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</si>
  <si>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</si>
  <si>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</si>
  <si>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</si>
  <si>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</si>
  <si>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</si>
  <si>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</si>
  <si>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</si>
  <si>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</si>
  <si>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</si>
  <si>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</si>
  <si>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</si>
  <si>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</si>
  <si>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</si>
  <si>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</si>
  <si>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</si>
  <si>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</si>
  <si>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</si>
  <si>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</si>
  <si>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</si>
  <si>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</si>
  <si>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</si>
  <si>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</si>
  <si>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</si>
  <si>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</si>
  <si>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</si>
  <si>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</si>
  <si>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</si>
  <si>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</si>
  <si>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</si>
  <si>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</si>
  <si>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</si>
  <si>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</si>
  <si>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</si>
  <si>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</si>
  <si>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</si>
  <si>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</si>
  <si>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</si>
  <si>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</si>
  <si>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</si>
  <si>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</si>
  <si>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</si>
  <si>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</si>
  <si>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</si>
  <si>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</si>
  <si>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</si>
  <si>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</si>
  <si>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</si>
  <si>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</si>
  <si>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</si>
  <si>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</si>
  <si>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</si>
  <si>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</si>
  <si>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</si>
  <si>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</si>
  <si>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</si>
  <si>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</si>
  <si>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</si>
  <si>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</si>
  <si>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</si>
  <si>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</si>
  <si>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</si>
  <si>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</si>
  <si>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</si>
  <si>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</si>
  <si>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</si>
  <si>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</si>
  <si>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</si>
  <si>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</si>
  <si>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</si>
  <si>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</si>
  <si>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</si>
  <si>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</si>
  <si>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</si>
  <si>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</si>
  <si>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</si>
  <si>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</si>
  <si>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</si>
  <si>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</si>
  <si>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</si>
  <si>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</si>
  <si>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</si>
  <si>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</si>
  <si>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</si>
  <si>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</si>
  <si>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</si>
  <si>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</si>
  <si>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</si>
  <si>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</si>
  <si>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</si>
  <si>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</si>
  <si>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</si>
  <si>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</si>
  <si>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</si>
  <si>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</si>
  <si>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</si>
  <si>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</si>
  <si>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</si>
  <si>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</si>
  <si>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</si>
  <si>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</si>
  <si>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</si>
  <si>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</si>
  <si>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</si>
  <si>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</si>
  <si>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</si>
  <si>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</si>
  <si>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</si>
  <si>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</si>
  <si>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</si>
  <si>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</si>
  <si>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</si>
  <si>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</si>
  <si>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</si>
  <si>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</si>
  <si>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</si>
  <si>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OSSE TPM FW use this SoftStrap to get informed by the TPM Selector decision maker (ESE FW) that it's the selected TPM for the platform. This SoftStrap is only applicable to OSSE FW but not CSE/ESE FW.</t>
  </si>
  <si>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</si>
  <si>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</si>
  <si>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</si>
  <si>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</si>
  <si>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</si>
  <si>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</si>
  <si>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</si>
  <si>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</si>
  <si>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</si>
  <si>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</si>
  <si>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</si>
  <si>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fuse is Active High of PUF_Global_Disable. ROM uses two bits {PUF_Global_Disable_Act_Lo, PUF_Global_Disable_Act_Hi} to disable Physical Unclonable Function (PUF).
When the value is 2'b01, ROM disables the usage of PUF. If not, ROM always enables the usage of PUF.</t>
  </si>
  <si>
    <t>This fuse is Active Low of PUF_Global_Disable. ROM uses two bits {PUF_Global_Disable_Act_Lo, PUF_Global_Disable_Act_Hi} to disable Physical Unclonable Function (PUF).
When the value is 2'b01, ROM disables the usage of PUF. If not, ROM always enables the usage of PUF.</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</si>
  <si>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</si>
  <si>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</si>
  <si>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</si>
  <si>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</si>
  <si>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</si>
  <si>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</si>
  <si>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</si>
  <si>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</si>
  <si>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</si>
  <si>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</si>
  <si>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</si>
  <si>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</si>
  <si>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</si>
  <si>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</si>
  <si>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</si>
  <si>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</si>
  <si>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</si>
  <si>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</si>
  <si>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</si>
  <si>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</si>
  <si>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</si>
  <si>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r>
      <rPr>
        <strike/>
        <sz val="10"/>
        <color theme="1"/>
        <rFont val="Calibri"/>
        <family val="2"/>
        <scheme val="minor"/>
      </rPr>
      <t>0</t>
    </r>
    <r>
      <rPr>
        <sz val="10"/>
        <color theme="1"/>
        <rFont val="Calibri"/>
        <family val="2"/>
        <scheme val="minor"/>
      </rPr>
      <t xml:space="preserve"> 1</t>
    </r>
  </si>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</sst>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1"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s>
  <fills count="31">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492">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0" fillId="14" borderId="2" xfId="0" applyFont="1" applyFill="1" applyBorder="1"/>
    <xf numFmtId="0" fontId="0" fillId="14" borderId="4" xfId="0"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50" fillId="0" borderId="0" xfId="0" applyFont="1" applyAlignment="1">
      <alignment horizontal="left" vertical="top" wrapText="1"/>
    </xf>
  </cellXfs>
  <cellStyles count="2">
    <cellStyle name="Hyperlink" xfId="1" builtinId="8"/>
    <cellStyle name="Normal" xfId="0" builtinId="0"/>
  </cellStyles>
  <dxfs count="760">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34998626667073579"/>
      </font>
    </dxf>
    <dxf>
      <font>
        <color theme="0" tint="-0.34998626667073579"/>
      </font>
    </dxf>
    <dxf>
      <font>
        <color theme="0" tint="-0.34998626667073579"/>
      </font>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34998626667073579"/>
      </font>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rgb="FF9C0006"/>
      </font>
      <fill>
        <patternFill>
          <bgColor rgb="FFFFC7CE"/>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rgb="FF9C0006"/>
      </font>
      <fill>
        <patternFill>
          <bgColor rgb="FFFFC7CE"/>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66FF99"/>
      <color rgb="FFFFCC00"/>
      <color rgb="FFFFFF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B4:AG280" totalsRowShown="0" headerRowDxfId="759" dataDxfId="757" headerRowBorderDxfId="758">
  <autoFilter ref="B4:AG280" xr:uid="{5AC71680-DE96-4D5C-A1F5-D9F97567B45C}"/>
  <tableColumns count="32">
    <tableColumn id="1" xr3:uid="{9EDAF894-8331-4743-94F4-7A2C61AEC0A1}" name="Fuse Registers" dataDxfId="756"/>
    <tableColumn id="2" xr3:uid="{56080C49-2132-4BBC-BD70-66605F446E4C}" name="Fuse name " dataDxfId="755"/>
    <tableColumn id="30" xr3:uid="{BCE7ED6A-C51D-4638-9C64-0F0837DAC72E}" name="Usage (HW, FW,ROM,  RB)" dataDxfId="754"/>
    <tableColumn id="3" xr3:uid="{82A3AB6F-2E1A-4461-9A3C-6FFC945FECF1}" name="Parameter" dataDxfId="753"/>
    <tableColumn id="28" xr3:uid="{C108EEE1-7EC3-4EC5-921A-A7282B0850D8}" name="Deprecator (Deprecated_prj, New_prj)" dataDxfId="752"/>
    <tableColumn id="4" xr3:uid="{BB2BCB78-F408-4B6B-921B-9C4173134BF7}" name="Attributes (show when attribute is TRUE)_x000a__x000a_This column includes BOD,JtagRd,JtarWr,SBRd,SBWr,R4Err" dataDxfId="751"/>
    <tableColumn id="21" xr3:uid="{D7EDDA1C-9A33-4016-9C63-467315747559}" name="Default" dataDxfId="750"/>
    <tableColumn id="20" xr3:uid="{38861B6B-B95F-422E-A032-993645580F06}" name="Category" dataDxfId="749"/>
    <tableColumn id="5" xr3:uid="{3F162C8D-1B65-4512-AE9E-472563802795}" name="Group" dataDxfId="748"/>
    <tableColumn id="6" xr3:uid="{DA79B23D-5FE0-43F6-829B-8D575A2A0C4E}" name="Bit Width" dataDxfId="747"/>
    <tableColumn id="31" xr3:uid="{49A0585B-46EB-481C-9A2F-CF10416CBBEC}" name="GSK Addr_x000a_Base: 0x0F00B0000" dataDxfId="746"/>
    <tableColumn id="7" xr3:uid="{511BA9F9-3C6B-4C63-866D-52DFBC8525D9}" name="Receiver Addr" dataDxfId="745"/>
    <tableColumn id="18" xr3:uid="{87197C3F-A42F-4DDA-864A-968D83B48D5E}" name="Descriptions " dataDxfId="744"/>
    <tableColumn id="11" xr3:uid="{2C3BC7C9-07FC-405D-8BC0-ED6E89154F90}" name="ADP-S_x000a_(Kaizen Sheet)" dataDxfId="743"/>
    <tableColumn id="8" xr3:uid="{27226D23-4345-4FE7-A41C-5F515779B1C4}" name="MTL-M CSME _x000a_(Kaizen Sheet)" dataDxfId="742"/>
    <tableColumn id="10" xr3:uid="{BF367567-B609-4EB6-BD3D-80CCCDD3DB11}" name="MTL-M ESE _x000a_(Kaizen Sheet)" dataDxfId="741"/>
    <tableColumn id="14" xr3:uid="{EDC8F3D1-15DA-47B8-B419-42C2ECC31D0B}" name="MTP-PCH-S CSME" dataDxfId="740"/>
    <tableColumn id="15" xr3:uid="{51424B1A-17A0-415B-A62E-161C9907ADD7}" name="MTP-PCH-S ESE" dataDxfId="739"/>
    <tableColumn id="17" xr3:uid="{D0DEA104-7BF8-4527-AC3F-3B36CA6A520B}" name="MTL-SOC-S CSE (ZBB-ed)" dataDxfId="738"/>
    <tableColumn id="16" xr3:uid="{3C0A934E-AC5E-4047-B641-7E684018856A}" name="MTL-SOC-S ESE (ZBB-ed)" dataDxfId="737"/>
    <tableColumn id="22" xr3:uid="{06D8154B-4A39-45E2-9FE6-D860FF964ED3}" name="MTL-SOC-S ESE++" dataDxfId="736"/>
    <tableColumn id="25" xr3:uid="{E605F94B-9624-4919-BDD6-32E7668D22F8}" name="Elasti CSC" dataDxfId="735"/>
    <tableColumn id="24" xr3:uid="{D7D9443C-8A8B-4604-A120-9101A4A030AD}" name="Elasti GSC " dataDxfId="734"/>
    <tableColumn id="27" xr3:uid="{F9FE8313-3D8E-4C48-99FE-57623D313E49}" name="LNL GSC" dataDxfId="733"/>
    <tableColumn id="23" xr3:uid="{BDFC0B63-7EBE-4EA2-8777-5862008338BA}" name="LNL-SOC-M CSME" dataDxfId="732"/>
    <tableColumn id="26" xr3:uid="{538DF79E-54BC-4DC1-9F8F-CBB8389447F5}" name="LNL-SOC-M ESE" dataDxfId="731"/>
    <tableColumn id="32" xr3:uid="{A961D978-3FFA-4EDA-AFDE-DE05963A05BB}" name="LNL-SOC-M OSSE" dataDxfId="730"/>
    <tableColumn id="9" xr3:uid="{025D42BA-8D40-4BF5-A107-32DA8E79D40E}" name="Note" dataDxfId="729"/>
    <tableColumn id="29" xr3:uid="{B6BF83CA-0F92-4400-B742-BA67624DFD90}" name="SFIP Feedback WW08'21 (for MTL-S/Elasti/LNL) Hadas/Eli/Ilan/Simcha/Yanai/Yonatan" dataDxfId="728"/>
    <tableColumn id="12" xr3:uid="{B4A9B220-D9C2-414A-A890-9AF9449678C0}" name="MB Comment (8/31)" dataDxfId="727"/>
    <tableColumn id="13" xr3:uid="{5BD9F532-FB37-48F7-8624-F84F895D40F2}" name="ELI Comment (8/31)" dataDxfId="726"/>
    <tableColumn id="19" xr3:uid="{8A21F9C7-D960-4B70-90D2-F1220CE4D69C}" name="yanai (9/1)" dataDxfId="725"/>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2" dT="2020-11-23T23:47:38.64" personId="{A2DE5FF8-E295-4803-B02B-F176E08C7223}" id="{BF07C77B-0029-4BB9-9298-74BBF08A04F5}">
    <text>Adding a parameter to allow FW_CONFIG fuses to be overriden</text>
  </threadedComment>
  <threadedComment ref="A12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33" dT="2020-11-23T23:33:22.14" personId="{A2DE5FF8-E295-4803-B02B-F176E08C7223}" id="{075E0309-8EF5-4731-AB74-41411E933874}">
    <text>what is this parameter for REPAIR_FUSE_SUPPORT_EN</text>
  </threadedComment>
  <threadedComment ref="N134" dT="2020-11-24T22:46:52.85" personId="{A2DE5FF8-E295-4803-B02B-F176E08C7223}" id="{AAD9B433-651F-4766-B13B-C310CF9DAF9A}">
    <text>no internal fuse pull for CSC starting DG2</text>
  </threadedComment>
  <threadedComment ref="T134" dT="2020-11-24T22:46:52.85" personId="{A2DE5FF8-E295-4803-B02B-F176E08C7223}" id="{CE23C33A-4023-418E-8B1A-770275106D97}">
    <text>no internal fuse pull for CSC starting DG2</text>
  </threadedComment>
  <threadedComment ref="U134" dT="2020-11-24T22:46:52.85" personId="{A2DE5FF8-E295-4803-B02B-F176E08C7223}" id="{EC0D816C-F2F3-4205-90B6-5F3B038F1E8E}">
    <text>no internal fuse pull for CSC starting DG2</text>
  </threadedComment>
  <threadedComment ref="A13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W10" dT="2020-12-01T21:42:55.95" personId="{A2DE5FF8-E295-4803-B02B-F176E08C7223}" id="{D47101E2-B0A9-4A5D-986A-11D891BD48EC}">
    <text>Triple Redundancy is handled by Fuse Controller</text>
  </threadedComment>
  <threadedComment ref="X10" dT="2020-12-01T21:42:55.95" personId="{A2DE5FF8-E295-4803-B02B-F176E08C7223}" id="{1AFD0AB3-84A9-409F-AA29-C6CA326F7DA1}">
    <text>Triple Redundancy is handled by Fuse Controller</text>
  </threadedComment>
  <threadedComment ref="Y10" dT="2020-12-01T21:42:55.95" personId="{A2DE5FF8-E295-4803-B02B-F176E08C7223}" id="{12648E5C-0C0F-4C00-B7D6-F3EC2AC8931B}">
    <text>Triple Redundancy is handled by Fuse Controller</text>
  </threadedComment>
  <threadedComment ref="C65" dT="2020-12-01T19:29:22.04" personId="{A2DE5FF8-E295-4803-B02B-F176E08C7223}" id="{455372B5-9F9E-4CD0-A998-16B0971769BD}">
    <text>update the description . to stay currently its not used reserved for future pavp services</text>
  </threadedComment>
  <threadedComment ref="X90" dT="2021-04-16T23:53:46.86" personId="{A2DE5FF8-E295-4803-B02B-F176E08C7223}" id="{9A1A1257-C9C0-4F93-8DF0-BA082BC537DF}">
    <text>Appear in Fuse RDL as IP_Config Fuses</text>
  </threadedComment>
  <threadedComment ref="C95" dT="2020-11-23T22:38:52.31" personId="{A2DE5FF8-E295-4803-B02B-F176E08C7223}" id="{5F61125A-8E8B-48BE-9ACF-757E3B6C8EAF}">
    <text>Requested by this PCR # 1308156372</text>
  </threadedComment>
  <threadedComment ref="G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86"/>
  <sheetViews>
    <sheetView tabSelected="1" topLeftCell="A83" zoomScaleNormal="100" workbookViewId="0">
      <selection activeCell="D85" sqref="A85:D85"/>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48"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289">
        <v>44055</v>
      </c>
      <c r="C24" s="247" t="s">
        <v>606</v>
      </c>
      <c r="D24" s="138" t="s">
        <v>1166</v>
      </c>
    </row>
    <row r="25" spans="1:4" ht="30" x14ac:dyDescent="0.25">
      <c r="A25" s="134">
        <v>24</v>
      </c>
      <c r="B25" s="289">
        <v>44056</v>
      </c>
      <c r="C25" s="247" t="s">
        <v>606</v>
      </c>
      <c r="D25" s="138" t="s">
        <v>1167</v>
      </c>
    </row>
    <row r="26" spans="1:4" ht="30" x14ac:dyDescent="0.25">
      <c r="A26" s="134">
        <v>25</v>
      </c>
      <c r="B26" s="289">
        <v>44056</v>
      </c>
      <c r="C26" s="247" t="s">
        <v>1468</v>
      </c>
      <c r="D26" s="138" t="s">
        <v>1469</v>
      </c>
    </row>
    <row r="27" spans="1:4" ht="90" x14ac:dyDescent="0.25">
      <c r="A27" s="134">
        <v>26</v>
      </c>
      <c r="B27" s="289">
        <v>44077</v>
      </c>
      <c r="C27" s="247" t="s">
        <v>1468</v>
      </c>
      <c r="D27" s="138" t="s">
        <v>1470</v>
      </c>
    </row>
    <row r="28" spans="1:4" ht="75" x14ac:dyDescent="0.25">
      <c r="A28" s="134">
        <v>27</v>
      </c>
      <c r="B28" s="290">
        <v>44098</v>
      </c>
      <c r="C28" s="247" t="s">
        <v>1468</v>
      </c>
      <c r="D28" s="138" t="s">
        <v>1471</v>
      </c>
    </row>
    <row r="29" spans="1:4" ht="135" x14ac:dyDescent="0.25">
      <c r="A29" s="134">
        <v>28</v>
      </c>
      <c r="B29" s="291">
        <v>44099</v>
      </c>
      <c r="C29" s="247" t="s">
        <v>1468</v>
      </c>
      <c r="D29" s="138" t="s">
        <v>1472</v>
      </c>
    </row>
    <row r="30" spans="1:4" ht="165" x14ac:dyDescent="0.25">
      <c r="A30" s="134">
        <v>29</v>
      </c>
      <c r="B30" s="291">
        <v>44125</v>
      </c>
      <c r="C30" s="384" t="s">
        <v>1468</v>
      </c>
      <c r="D30" s="332" t="s">
        <v>1473</v>
      </c>
    </row>
    <row r="31" spans="1:4" ht="120" x14ac:dyDescent="0.25">
      <c r="A31" s="16"/>
      <c r="B31" s="16"/>
      <c r="C31" s="16"/>
      <c r="D31" s="138" t="s">
        <v>1474</v>
      </c>
    </row>
    <row r="32" spans="1:4" ht="195" x14ac:dyDescent="0.25">
      <c r="A32" s="16"/>
      <c r="B32" s="16"/>
      <c r="C32" s="16"/>
      <c r="D32" s="138" t="s">
        <v>1475</v>
      </c>
    </row>
    <row r="33" spans="1:4" ht="90" x14ac:dyDescent="0.25">
      <c r="A33" s="16"/>
      <c r="B33" s="16"/>
      <c r="C33" s="16"/>
      <c r="D33" s="138" t="s">
        <v>1476</v>
      </c>
    </row>
    <row r="34" spans="1:4" x14ac:dyDescent="0.25">
      <c r="A34" s="134">
        <v>30</v>
      </c>
      <c r="B34" s="235">
        <v>44126</v>
      </c>
      <c r="C34" s="384" t="s">
        <v>555</v>
      </c>
      <c r="D34" s="138" t="s">
        <v>1477</v>
      </c>
    </row>
    <row r="35" spans="1:4" ht="225" x14ac:dyDescent="0.25">
      <c r="A35" s="16">
        <v>31</v>
      </c>
      <c r="B35" s="293">
        <v>44153</v>
      </c>
      <c r="C35" s="16" t="s">
        <v>1468</v>
      </c>
      <c r="D35" s="138" t="s">
        <v>1478</v>
      </c>
    </row>
    <row r="36" spans="1:4" ht="240" x14ac:dyDescent="0.25">
      <c r="A36" s="16">
        <v>32</v>
      </c>
      <c r="B36" s="293">
        <v>44155</v>
      </c>
      <c r="C36" s="16" t="s">
        <v>1468</v>
      </c>
      <c r="D36" s="138" t="s">
        <v>1488</v>
      </c>
    </row>
    <row r="37" spans="1:4" ht="300" x14ac:dyDescent="0.25">
      <c r="A37" s="7">
        <v>33</v>
      </c>
      <c r="B37" s="293">
        <v>43853</v>
      </c>
      <c r="C37" s="7" t="s">
        <v>606</v>
      </c>
      <c r="D37" s="138" t="s">
        <v>1552</v>
      </c>
    </row>
    <row r="38" spans="1:4" ht="75" x14ac:dyDescent="0.25">
      <c r="A38" s="7">
        <v>34</v>
      </c>
      <c r="B38" s="293">
        <v>44167</v>
      </c>
      <c r="C38" s="7" t="s">
        <v>606</v>
      </c>
      <c r="D38" s="138" t="s">
        <v>1564</v>
      </c>
    </row>
    <row r="39" spans="1:4" ht="75" x14ac:dyDescent="0.25">
      <c r="A39" s="7">
        <v>35</v>
      </c>
      <c r="B39" s="293">
        <v>44168</v>
      </c>
      <c r="C39" s="7" t="s">
        <v>1468</v>
      </c>
      <c r="D39" s="129" t="s">
        <v>1568</v>
      </c>
    </row>
    <row r="40" spans="1:4" ht="75" x14ac:dyDescent="0.25">
      <c r="A40" s="7">
        <v>36</v>
      </c>
      <c r="B40" s="293">
        <v>44169</v>
      </c>
      <c r="C40" s="7" t="s">
        <v>606</v>
      </c>
      <c r="D40" s="138" t="s">
        <v>1569</v>
      </c>
    </row>
    <row r="41" spans="1:4" ht="45" x14ac:dyDescent="0.25">
      <c r="A41" s="7">
        <v>37</v>
      </c>
      <c r="B41" s="293">
        <v>44182</v>
      </c>
      <c r="C41" s="7" t="s">
        <v>606</v>
      </c>
      <c r="D41" s="138" t="s">
        <v>1577</v>
      </c>
    </row>
    <row r="42" spans="1:4" ht="45" x14ac:dyDescent="0.25">
      <c r="A42" s="7">
        <v>38</v>
      </c>
      <c r="B42" s="293">
        <v>44202</v>
      </c>
      <c r="C42" s="7" t="s">
        <v>606</v>
      </c>
      <c r="D42" s="138" t="s">
        <v>1579</v>
      </c>
    </row>
    <row r="43" spans="1:4" ht="120" x14ac:dyDescent="0.25">
      <c r="A43" s="7">
        <v>39</v>
      </c>
      <c r="B43" s="293">
        <v>44215</v>
      </c>
      <c r="C43" s="7" t="s">
        <v>606</v>
      </c>
      <c r="D43" s="138" t="s">
        <v>1582</v>
      </c>
    </row>
    <row r="44" spans="1:4" ht="195" x14ac:dyDescent="0.25">
      <c r="A44" s="7">
        <v>40</v>
      </c>
      <c r="B44" s="293">
        <v>44215</v>
      </c>
      <c r="C44" s="7" t="s">
        <v>555</v>
      </c>
      <c r="D44" s="138" t="s">
        <v>1708</v>
      </c>
    </row>
    <row r="45" spans="1:4" ht="45" x14ac:dyDescent="0.25">
      <c r="A45" s="7">
        <v>41</v>
      </c>
      <c r="B45" s="293">
        <v>44216</v>
      </c>
      <c r="C45" s="7" t="s">
        <v>555</v>
      </c>
      <c r="D45" s="138" t="s">
        <v>1707</v>
      </c>
    </row>
    <row r="46" spans="1:4" ht="30" x14ac:dyDescent="0.25">
      <c r="A46" s="7">
        <v>42</v>
      </c>
      <c r="B46" s="293">
        <v>44218</v>
      </c>
      <c r="C46" s="7" t="s">
        <v>606</v>
      </c>
      <c r="D46" s="129" t="s">
        <v>1704</v>
      </c>
    </row>
    <row r="47" spans="1:4" ht="45" x14ac:dyDescent="0.25">
      <c r="A47" s="7">
        <v>43</v>
      </c>
      <c r="B47" s="293">
        <v>44218</v>
      </c>
      <c r="C47" s="7" t="s">
        <v>555</v>
      </c>
      <c r="D47" s="129" t="s">
        <v>1710</v>
      </c>
    </row>
    <row r="48" spans="1:4" ht="45" x14ac:dyDescent="0.25">
      <c r="A48" s="7">
        <v>44</v>
      </c>
      <c r="B48" s="293">
        <v>44221</v>
      </c>
      <c r="C48" s="7" t="s">
        <v>555</v>
      </c>
      <c r="D48" s="129" t="s">
        <v>1711</v>
      </c>
    </row>
    <row r="49" spans="1:4" ht="75" x14ac:dyDescent="0.25">
      <c r="A49" s="7">
        <v>45</v>
      </c>
      <c r="B49" s="293">
        <v>44221</v>
      </c>
      <c r="C49" s="7" t="s">
        <v>555</v>
      </c>
      <c r="D49" s="129" t="s">
        <v>1721</v>
      </c>
    </row>
    <row r="50" spans="1:4" ht="45" x14ac:dyDescent="0.25">
      <c r="A50" s="7">
        <v>46</v>
      </c>
      <c r="B50" s="293">
        <v>44224</v>
      </c>
      <c r="C50" s="7" t="s">
        <v>606</v>
      </c>
      <c r="D50" s="129" t="s">
        <v>1724</v>
      </c>
    </row>
    <row r="51" spans="1:4" ht="45" x14ac:dyDescent="0.25">
      <c r="A51" s="7">
        <v>47</v>
      </c>
      <c r="B51" s="293">
        <v>44224</v>
      </c>
      <c r="C51" s="7" t="s">
        <v>555</v>
      </c>
      <c r="D51" s="129" t="s">
        <v>1730</v>
      </c>
    </row>
    <row r="52" spans="1:4" ht="60" x14ac:dyDescent="0.25">
      <c r="A52" s="7">
        <v>48</v>
      </c>
      <c r="B52" s="293">
        <v>44224</v>
      </c>
      <c r="C52" s="7" t="s">
        <v>555</v>
      </c>
      <c r="D52" s="129" t="s">
        <v>1735</v>
      </c>
    </row>
    <row r="53" spans="1:4" ht="30" x14ac:dyDescent="0.25">
      <c r="A53" s="7">
        <v>49</v>
      </c>
      <c r="B53" s="293">
        <v>44229</v>
      </c>
      <c r="C53" s="7" t="s">
        <v>555</v>
      </c>
      <c r="D53" s="129" t="s">
        <v>1736</v>
      </c>
    </row>
    <row r="54" spans="1:4" ht="60" x14ac:dyDescent="0.25">
      <c r="A54" s="7">
        <v>50</v>
      </c>
      <c r="B54" s="293">
        <v>44238</v>
      </c>
      <c r="C54" s="7" t="s">
        <v>555</v>
      </c>
      <c r="D54" s="129" t="s">
        <v>1746</v>
      </c>
    </row>
    <row r="55" spans="1:4" ht="105" x14ac:dyDescent="0.25">
      <c r="A55" s="7">
        <v>51</v>
      </c>
      <c r="B55" s="293">
        <v>44243</v>
      </c>
      <c r="C55" s="7" t="s">
        <v>606</v>
      </c>
      <c r="D55" s="138" t="s">
        <v>1794</v>
      </c>
    </row>
    <row r="56" spans="1:4" ht="45" x14ac:dyDescent="0.25">
      <c r="A56" s="7">
        <v>52</v>
      </c>
      <c r="B56" s="293">
        <v>44249</v>
      </c>
      <c r="C56" s="7" t="s">
        <v>555</v>
      </c>
      <c r="D56" s="129" t="s">
        <v>1795</v>
      </c>
    </row>
    <row r="57" spans="1:4" ht="255" x14ac:dyDescent="0.25">
      <c r="A57" s="7">
        <v>53</v>
      </c>
      <c r="B57" s="293">
        <v>44249</v>
      </c>
      <c r="C57" s="7" t="s">
        <v>1468</v>
      </c>
      <c r="D57" s="341" t="s">
        <v>1815</v>
      </c>
    </row>
    <row r="58" spans="1:4" ht="165" x14ac:dyDescent="0.25">
      <c r="A58" s="7">
        <v>54</v>
      </c>
      <c r="B58" s="293">
        <v>44253</v>
      </c>
      <c r="C58" s="7" t="s">
        <v>1468</v>
      </c>
      <c r="D58" s="138" t="s">
        <v>1910</v>
      </c>
    </row>
    <row r="59" spans="1:4" ht="60" x14ac:dyDescent="0.25">
      <c r="A59" s="7">
        <v>55</v>
      </c>
      <c r="B59" s="293">
        <v>44216</v>
      </c>
      <c r="C59" s="7" t="s">
        <v>555</v>
      </c>
      <c r="D59" s="138" t="s">
        <v>1914</v>
      </c>
    </row>
    <row r="60" spans="1:4" ht="105" x14ac:dyDescent="0.25">
      <c r="A60" s="16">
        <v>56</v>
      </c>
      <c r="B60" s="293">
        <v>44258</v>
      </c>
      <c r="C60" s="16" t="s">
        <v>1468</v>
      </c>
      <c r="D60" s="138" t="s">
        <v>1915</v>
      </c>
    </row>
    <row r="61" spans="1:4" ht="240" x14ac:dyDescent="0.25">
      <c r="A61" s="16">
        <v>57</v>
      </c>
      <c r="B61" s="293">
        <v>44279</v>
      </c>
      <c r="C61" s="16" t="s">
        <v>606</v>
      </c>
      <c r="D61" s="138" t="s">
        <v>1918</v>
      </c>
    </row>
    <row r="62" spans="1:4" ht="45" x14ac:dyDescent="0.25">
      <c r="A62" s="16">
        <v>58</v>
      </c>
      <c r="B62" s="293">
        <v>44280</v>
      </c>
      <c r="C62" s="16" t="s">
        <v>1468</v>
      </c>
      <c r="D62" s="138" t="s">
        <v>1937</v>
      </c>
    </row>
    <row r="63" spans="1:4" ht="255" x14ac:dyDescent="0.25">
      <c r="A63" s="7">
        <v>59</v>
      </c>
      <c r="B63" s="293">
        <v>44280</v>
      </c>
      <c r="C63" s="7" t="s">
        <v>555</v>
      </c>
      <c r="D63" s="138" t="s">
        <v>1938</v>
      </c>
    </row>
    <row r="64" spans="1:4" x14ac:dyDescent="0.25">
      <c r="A64" s="7">
        <v>60</v>
      </c>
      <c r="B64" s="293">
        <v>44287</v>
      </c>
      <c r="C64" s="7" t="s">
        <v>606</v>
      </c>
      <c r="D64" s="129" t="s">
        <v>1983</v>
      </c>
    </row>
    <row r="65" spans="1:4" ht="135" x14ac:dyDescent="0.25">
      <c r="A65" s="7">
        <v>61</v>
      </c>
      <c r="B65" s="293">
        <v>44298</v>
      </c>
      <c r="C65" s="7" t="s">
        <v>1468</v>
      </c>
      <c r="D65" s="129" t="s">
        <v>1986</v>
      </c>
    </row>
    <row r="66" spans="1:4" ht="188.45" customHeight="1" x14ac:dyDescent="0.25">
      <c r="A66" s="7">
        <v>62</v>
      </c>
      <c r="B66" s="293">
        <v>44301</v>
      </c>
      <c r="C66" s="7" t="s">
        <v>606</v>
      </c>
      <c r="D66" s="138" t="s">
        <v>1988</v>
      </c>
    </row>
    <row r="67" spans="1:4" ht="45" x14ac:dyDescent="0.25">
      <c r="A67" s="7">
        <v>63</v>
      </c>
      <c r="B67" s="293">
        <v>44308</v>
      </c>
      <c r="C67" s="7" t="s">
        <v>606</v>
      </c>
      <c r="D67" s="138" t="s">
        <v>1989</v>
      </c>
    </row>
    <row r="68" spans="1:4" ht="120" x14ac:dyDescent="0.25">
      <c r="A68" s="16">
        <v>64</v>
      </c>
      <c r="B68" s="293">
        <v>44308</v>
      </c>
      <c r="C68" s="16" t="s">
        <v>1468</v>
      </c>
      <c r="D68" s="138" t="s">
        <v>2070</v>
      </c>
    </row>
    <row r="69" spans="1:4" ht="30" x14ac:dyDescent="0.25">
      <c r="A69" s="7">
        <v>65</v>
      </c>
      <c r="B69" s="293">
        <v>44309</v>
      </c>
      <c r="C69" s="7" t="s">
        <v>1468</v>
      </c>
      <c r="D69" s="138" t="s">
        <v>2061</v>
      </c>
    </row>
    <row r="70" spans="1:4" ht="30" x14ac:dyDescent="0.25">
      <c r="A70" s="7">
        <v>66</v>
      </c>
      <c r="B70" s="293">
        <v>44314</v>
      </c>
      <c r="C70" s="7" t="s">
        <v>606</v>
      </c>
      <c r="D70" s="129" t="s">
        <v>2071</v>
      </c>
    </row>
    <row r="71" spans="1:4" ht="45" x14ac:dyDescent="0.25">
      <c r="A71" s="7">
        <v>67</v>
      </c>
      <c r="B71" s="293">
        <v>44314</v>
      </c>
      <c r="C71" s="7" t="s">
        <v>606</v>
      </c>
      <c r="D71" s="138" t="s">
        <v>2083</v>
      </c>
    </row>
    <row r="72" spans="1:4" ht="120" x14ac:dyDescent="0.25">
      <c r="A72" s="7">
        <v>68</v>
      </c>
      <c r="B72" s="293">
        <v>44317</v>
      </c>
      <c r="C72" s="7" t="s">
        <v>1468</v>
      </c>
      <c r="D72" s="138" t="s">
        <v>2082</v>
      </c>
    </row>
    <row r="73" spans="1:4" x14ac:dyDescent="0.25">
      <c r="A73" s="7">
        <v>69</v>
      </c>
      <c r="B73" s="293">
        <v>44319</v>
      </c>
      <c r="C73" s="7" t="s">
        <v>606</v>
      </c>
      <c r="D73" s="138" t="s">
        <v>2084</v>
      </c>
    </row>
    <row r="74" spans="1:4" ht="75" x14ac:dyDescent="0.25">
      <c r="A74" s="16">
        <v>70</v>
      </c>
      <c r="B74" s="293">
        <v>44321</v>
      </c>
      <c r="C74" s="16" t="s">
        <v>606</v>
      </c>
      <c r="D74" s="138" t="s">
        <v>2085</v>
      </c>
    </row>
    <row r="75" spans="1:4" ht="105" x14ac:dyDescent="0.25">
      <c r="A75" s="16">
        <v>71</v>
      </c>
      <c r="B75" s="293">
        <v>44327</v>
      </c>
      <c r="C75" s="16" t="s">
        <v>1468</v>
      </c>
      <c r="D75" s="138" t="s">
        <v>2086</v>
      </c>
    </row>
    <row r="76" spans="1:4" ht="30" x14ac:dyDescent="0.25">
      <c r="A76" s="7">
        <v>72</v>
      </c>
      <c r="B76" s="293">
        <v>44350</v>
      </c>
      <c r="C76" s="7" t="s">
        <v>606</v>
      </c>
      <c r="D76" s="129" t="s">
        <v>2091</v>
      </c>
    </row>
    <row r="77" spans="1:4" ht="135" x14ac:dyDescent="0.25">
      <c r="A77" s="7">
        <v>73</v>
      </c>
      <c r="B77" s="293">
        <v>44355</v>
      </c>
      <c r="C77" s="7" t="s">
        <v>1468</v>
      </c>
      <c r="D77" s="129" t="s">
        <v>2110</v>
      </c>
    </row>
    <row r="78" spans="1:4" ht="45" x14ac:dyDescent="0.25">
      <c r="A78" s="7">
        <v>74</v>
      </c>
      <c r="B78" s="293">
        <v>44356</v>
      </c>
      <c r="C78" s="7" t="s">
        <v>1468</v>
      </c>
      <c r="D78" s="129" t="s">
        <v>2095</v>
      </c>
    </row>
    <row r="79" spans="1:4" ht="45" x14ac:dyDescent="0.25">
      <c r="A79" s="7">
        <v>75</v>
      </c>
      <c r="B79" s="293">
        <v>44357</v>
      </c>
      <c r="C79" s="7" t="s">
        <v>2106</v>
      </c>
      <c r="D79" s="129" t="s">
        <v>2107</v>
      </c>
    </row>
    <row r="80" spans="1:4" ht="75" x14ac:dyDescent="0.25">
      <c r="A80" s="7">
        <v>76</v>
      </c>
      <c r="B80" s="293">
        <v>44370</v>
      </c>
      <c r="C80" s="7" t="s">
        <v>1468</v>
      </c>
      <c r="D80" s="129" t="s">
        <v>2111</v>
      </c>
    </row>
    <row r="81" spans="1:4" ht="60" x14ac:dyDescent="0.25">
      <c r="A81" s="7">
        <v>77</v>
      </c>
      <c r="B81" s="293">
        <v>44375</v>
      </c>
      <c r="C81" s="7" t="s">
        <v>2106</v>
      </c>
      <c r="D81" s="129" t="s">
        <v>2163</v>
      </c>
    </row>
    <row r="82" spans="1:4" ht="165" x14ac:dyDescent="0.25">
      <c r="A82" s="7">
        <v>78</v>
      </c>
      <c r="B82" s="293">
        <v>44379</v>
      </c>
      <c r="C82" s="7" t="s">
        <v>1468</v>
      </c>
      <c r="D82" s="129" t="s">
        <v>2121</v>
      </c>
    </row>
    <row r="83" spans="1:4" ht="105" x14ac:dyDescent="0.25">
      <c r="A83" s="7">
        <v>79</v>
      </c>
      <c r="B83" s="293">
        <v>44397</v>
      </c>
      <c r="C83" s="7" t="s">
        <v>2106</v>
      </c>
      <c r="D83" s="129" t="s">
        <v>2168</v>
      </c>
    </row>
    <row r="84" spans="1:4" ht="45" x14ac:dyDescent="0.25">
      <c r="A84" s="7">
        <v>80</v>
      </c>
      <c r="B84" s="293">
        <v>44399</v>
      </c>
      <c r="C84" s="7" t="s">
        <v>2106</v>
      </c>
      <c r="D84" s="129" t="s">
        <v>2169</v>
      </c>
    </row>
    <row r="85" spans="1:4" ht="135" x14ac:dyDescent="0.25">
      <c r="A85" s="7">
        <v>80</v>
      </c>
      <c r="B85" s="293">
        <v>44401</v>
      </c>
      <c r="C85" s="7" t="s">
        <v>2106</v>
      </c>
      <c r="D85" s="129" t="s">
        <v>2205</v>
      </c>
    </row>
    <row r="86" spans="1:4" x14ac:dyDescent="0.25">
      <c r="D86" s="386"/>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9"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288" t="s">
        <v>1908</v>
      </c>
      <c r="E1" s="259"/>
      <c r="F1" s="259"/>
      <c r="G1" s="259"/>
      <c r="N1" s="259"/>
      <c r="O1" s="258"/>
      <c r="P1" s="258"/>
      <c r="Q1" s="258"/>
      <c r="R1" s="257"/>
      <c r="T1" s="256"/>
      <c r="U1" s="256"/>
      <c r="V1" s="256"/>
      <c r="W1" s="313"/>
      <c r="X1" s="256"/>
      <c r="Y1" s="256"/>
      <c r="Z1" s="256"/>
      <c r="AA1" s="256"/>
    </row>
    <row r="2" spans="3:27" s="255" customFormat="1" ht="17.25" x14ac:dyDescent="0.25">
      <c r="C2" s="250" t="s">
        <v>1859</v>
      </c>
      <c r="E2" s="259"/>
      <c r="F2" s="259"/>
      <c r="G2" s="259"/>
      <c r="N2" s="259"/>
      <c r="O2" s="258"/>
      <c r="P2" s="258"/>
      <c r="Q2" s="258"/>
      <c r="R2" s="257"/>
      <c r="T2" s="256"/>
      <c r="U2" s="256"/>
      <c r="V2" s="256"/>
      <c r="W2" s="313"/>
      <c r="X2" s="256"/>
      <c r="Y2" s="256"/>
      <c r="Z2" s="256"/>
      <c r="AA2" s="256"/>
    </row>
    <row r="3" spans="3:27" s="255" customFormat="1" ht="17.25" x14ac:dyDescent="0.25">
      <c r="C3" s="250" t="s">
        <v>1860</v>
      </c>
      <c r="E3" s="259"/>
      <c r="F3" s="259"/>
      <c r="G3" s="259"/>
      <c r="N3" s="259"/>
      <c r="O3" s="258"/>
      <c r="P3" s="258"/>
      <c r="Q3" s="258"/>
      <c r="R3" s="257"/>
      <c r="T3" s="256"/>
      <c r="U3" s="256"/>
      <c r="V3" s="256"/>
      <c r="W3" s="313"/>
      <c r="X3" s="256"/>
      <c r="Y3" s="256"/>
      <c r="Z3" s="256"/>
      <c r="AA3" s="256"/>
    </row>
    <row r="4" spans="3:27" s="255" customFormat="1" ht="17.25" x14ac:dyDescent="0.25">
      <c r="C4" s="250" t="s">
        <v>1861</v>
      </c>
      <c r="E4" s="259"/>
      <c r="F4" s="259"/>
      <c r="G4" s="259"/>
      <c r="N4" s="259"/>
      <c r="O4" s="258"/>
      <c r="P4" s="258"/>
      <c r="Q4" s="258"/>
      <c r="R4" s="257"/>
      <c r="T4" s="256"/>
      <c r="U4" s="256"/>
      <c r="V4" s="256"/>
      <c r="W4" s="313"/>
      <c r="X4" s="256"/>
      <c r="Y4" s="256"/>
      <c r="Z4" s="256"/>
      <c r="AA4" s="256"/>
    </row>
    <row r="5" spans="3:27" s="255" customFormat="1" ht="17.25" x14ac:dyDescent="0.25">
      <c r="C5" s="250"/>
      <c r="E5" s="259"/>
      <c r="F5" s="259"/>
      <c r="G5" s="259"/>
      <c r="N5" s="259"/>
      <c r="O5" s="258"/>
      <c r="P5" s="258"/>
      <c r="Q5" s="258"/>
      <c r="R5" s="257"/>
      <c r="T5" s="256"/>
      <c r="U5" s="256"/>
      <c r="V5" s="256"/>
      <c r="W5" s="313"/>
      <c r="X5" s="256"/>
      <c r="Y5" s="256"/>
      <c r="Z5" s="256"/>
      <c r="AA5" s="256"/>
    </row>
    <row r="6" spans="3:27" s="128" customFormat="1" ht="17.25" x14ac:dyDescent="0.25">
      <c r="C6" s="250" t="s">
        <v>1862</v>
      </c>
      <c r="E6" s="267"/>
      <c r="F6" s="267"/>
      <c r="G6" s="267"/>
      <c r="N6" s="267"/>
      <c r="O6" s="268"/>
      <c r="P6" s="268"/>
      <c r="Q6" s="268"/>
      <c r="R6" s="345"/>
      <c r="T6" s="346"/>
      <c r="U6" s="346"/>
      <c r="V6" s="346"/>
      <c r="W6" s="347"/>
      <c r="X6" s="346"/>
      <c r="Y6" s="346"/>
      <c r="Z6" s="346"/>
      <c r="AA6" s="346"/>
    </row>
    <row r="7" spans="3:27" s="128" customFormat="1" x14ac:dyDescent="0.25">
      <c r="C7" s="348" t="s">
        <v>1865</v>
      </c>
      <c r="D7" s="128" t="s">
        <v>1863</v>
      </c>
      <c r="E7" s="267"/>
      <c r="F7" s="267"/>
      <c r="G7" s="267"/>
      <c r="N7" s="267"/>
      <c r="O7" s="268"/>
      <c r="P7" s="268"/>
      <c r="Q7" s="268"/>
      <c r="R7" s="345"/>
      <c r="T7" s="346"/>
      <c r="U7" s="346"/>
      <c r="V7" s="346"/>
      <c r="W7" s="347"/>
      <c r="X7" s="346"/>
      <c r="Y7" s="346"/>
      <c r="Z7" s="346"/>
      <c r="AA7" s="346"/>
    </row>
    <row r="8" spans="3:27" s="128" customFormat="1" x14ac:dyDescent="0.25">
      <c r="C8" s="348" t="s">
        <v>1866</v>
      </c>
      <c r="D8" s="128" t="s">
        <v>1864</v>
      </c>
      <c r="E8" s="267"/>
      <c r="F8" s="267"/>
      <c r="G8" s="267"/>
      <c r="N8" s="267"/>
      <c r="O8" s="268"/>
      <c r="P8" s="268"/>
      <c r="Q8" s="268"/>
      <c r="R8" s="345"/>
      <c r="T8" s="346"/>
      <c r="U8" s="346"/>
      <c r="V8" s="346"/>
      <c r="W8" s="347"/>
      <c r="X8" s="346"/>
      <c r="Y8" s="346"/>
      <c r="Z8" s="346"/>
      <c r="AA8" s="346"/>
    </row>
    <row r="9" spans="3:27" s="128" customFormat="1" ht="17.25" x14ac:dyDescent="0.25">
      <c r="C9" s="250"/>
      <c r="D9" s="128" t="s">
        <v>1884</v>
      </c>
      <c r="E9" s="267"/>
      <c r="F9" s="267"/>
      <c r="G9" s="267"/>
      <c r="N9" s="267"/>
      <c r="O9" s="268"/>
      <c r="P9" s="268"/>
      <c r="Q9" s="268"/>
      <c r="R9" s="345"/>
      <c r="T9" s="346"/>
      <c r="U9" s="346"/>
      <c r="V9" s="346"/>
      <c r="W9" s="347"/>
      <c r="X9" s="346"/>
      <c r="Y9" s="346"/>
      <c r="Z9" s="346"/>
      <c r="AA9" s="346"/>
    </row>
    <row r="10" spans="3:27" s="128" customFormat="1" ht="17.25" x14ac:dyDescent="0.25">
      <c r="C10" s="250"/>
      <c r="E10" s="267"/>
      <c r="F10" s="267"/>
      <c r="G10" s="267"/>
      <c r="N10" s="267"/>
      <c r="O10" s="268"/>
      <c r="P10" s="268"/>
      <c r="Q10" s="268"/>
      <c r="R10" s="345"/>
      <c r="T10" s="346"/>
      <c r="U10" s="346"/>
      <c r="V10" s="346"/>
      <c r="W10" s="347"/>
      <c r="X10" s="346"/>
      <c r="Y10" s="346"/>
      <c r="Z10" s="346"/>
      <c r="AA10" s="346"/>
    </row>
    <row r="11" spans="3:27" s="255" customFormat="1" ht="17.25" x14ac:dyDescent="0.25">
      <c r="C11" s="250" t="s">
        <v>1885</v>
      </c>
      <c r="E11" s="259"/>
      <c r="F11" s="259"/>
      <c r="G11" s="259"/>
      <c r="N11" s="259"/>
      <c r="O11" s="258"/>
      <c r="P11" s="258"/>
      <c r="Q11" s="258"/>
      <c r="R11" s="257"/>
      <c r="T11" s="256"/>
      <c r="U11" s="256"/>
      <c r="V11" s="256"/>
      <c r="W11" s="313"/>
      <c r="X11" s="256"/>
      <c r="Y11" s="256"/>
      <c r="Z11" s="256"/>
      <c r="AA11" s="256"/>
    </row>
    <row r="12" spans="3:27" s="255" customFormat="1" ht="17.25" x14ac:dyDescent="0.25">
      <c r="C12" s="250"/>
      <c r="E12" s="259"/>
      <c r="F12" s="259"/>
      <c r="G12" s="259"/>
      <c r="N12" s="259"/>
      <c r="O12" s="258"/>
      <c r="P12" s="258"/>
      <c r="Q12" s="258"/>
      <c r="R12" s="257"/>
      <c r="T12" s="256"/>
      <c r="U12" s="256"/>
      <c r="V12" s="256"/>
      <c r="W12" s="313"/>
      <c r="X12" s="256"/>
      <c r="Y12" s="256"/>
      <c r="Z12" s="256"/>
      <c r="AA12" s="256"/>
    </row>
    <row r="13" spans="3:27" s="128" customFormat="1" ht="18" thickBot="1" x14ac:dyDescent="0.3">
      <c r="C13" s="250" t="s">
        <v>1867</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25">
      <c r="C14" s="353" t="s">
        <v>1868</v>
      </c>
      <c r="D14" s="349" t="s">
        <v>1876</v>
      </c>
      <c r="E14" s="349" t="s">
        <v>1869</v>
      </c>
      <c r="W14" s="356"/>
    </row>
    <row r="15" spans="3:27" s="259" customFormat="1" ht="15" customHeight="1" x14ac:dyDescent="0.25">
      <c r="C15" s="350" t="s">
        <v>26</v>
      </c>
      <c r="D15" s="351" t="s">
        <v>1870</v>
      </c>
      <c r="E15" s="354" t="s">
        <v>1903</v>
      </c>
      <c r="W15" s="356"/>
    </row>
    <row r="16" spans="3:27" s="259" customFormat="1" ht="15" customHeight="1" x14ac:dyDescent="0.25">
      <c r="C16" s="350" t="s">
        <v>1877</v>
      </c>
      <c r="D16" s="351" t="s">
        <v>1871</v>
      </c>
      <c r="E16" s="354" t="s">
        <v>1872</v>
      </c>
      <c r="W16" s="356"/>
    </row>
    <row r="17" spans="3:27" s="259" customFormat="1" ht="15" customHeight="1" x14ac:dyDescent="0.25">
      <c r="C17" s="350" t="s">
        <v>1817</v>
      </c>
      <c r="D17" s="351" t="s">
        <v>1878</v>
      </c>
      <c r="E17" s="354" t="s">
        <v>1873</v>
      </c>
      <c r="W17" s="356"/>
    </row>
    <row r="18" spans="3:27" s="259" customFormat="1" ht="15" customHeight="1" x14ac:dyDescent="0.25">
      <c r="C18" s="417" t="s">
        <v>1874</v>
      </c>
      <c r="D18" s="419" t="s">
        <v>1907</v>
      </c>
      <c r="E18" s="352" t="s">
        <v>1879</v>
      </c>
      <c r="W18" s="356"/>
    </row>
    <row r="19" spans="3:27" s="259" customFormat="1" ht="15" customHeight="1" thickBot="1" x14ac:dyDescent="0.3">
      <c r="C19" s="418"/>
      <c r="D19" s="420"/>
      <c r="E19" s="355" t="s">
        <v>1875</v>
      </c>
      <c r="W19" s="356"/>
    </row>
    <row r="20" spans="3:27" s="255" customFormat="1" ht="18" thickTop="1" x14ac:dyDescent="0.25">
      <c r="C20" s="250" t="s">
        <v>1880</v>
      </c>
      <c r="E20" s="259"/>
      <c r="F20" s="259"/>
      <c r="G20" s="259"/>
      <c r="N20" s="259"/>
      <c r="O20" s="258"/>
      <c r="P20" s="258"/>
      <c r="Q20" s="258"/>
      <c r="R20" s="257"/>
      <c r="T20" s="256"/>
      <c r="U20" s="256"/>
      <c r="V20" s="256"/>
      <c r="W20" s="313"/>
      <c r="X20" s="256"/>
      <c r="Y20" s="256"/>
      <c r="Z20" s="256"/>
      <c r="AA20" s="256"/>
    </row>
    <row r="21" spans="3:27" s="357" customFormat="1" x14ac:dyDescent="0.2">
      <c r="C21" s="363" t="s">
        <v>1881</v>
      </c>
      <c r="E21" s="358"/>
      <c r="F21" s="358"/>
      <c r="G21" s="358"/>
      <c r="N21" s="358"/>
      <c r="O21" s="359"/>
      <c r="P21" s="359"/>
      <c r="Q21" s="359"/>
      <c r="R21" s="360"/>
      <c r="T21" s="361"/>
      <c r="U21" s="361"/>
      <c r="V21" s="361"/>
      <c r="W21" s="362"/>
      <c r="X21" s="361"/>
      <c r="Y21" s="361"/>
      <c r="Z21" s="361"/>
      <c r="AA21" s="361"/>
    </row>
    <row r="22" spans="3:27" s="255" customFormat="1" x14ac:dyDescent="0.25">
      <c r="C22" s="363" t="s">
        <v>1882</v>
      </c>
      <c r="E22" s="259"/>
      <c r="F22" s="259"/>
      <c r="G22" s="259"/>
      <c r="N22" s="259"/>
      <c r="O22" s="258"/>
      <c r="P22" s="258"/>
      <c r="Q22" s="258"/>
      <c r="R22" s="257"/>
      <c r="T22" s="256"/>
      <c r="U22" s="256"/>
      <c r="V22" s="256"/>
      <c r="W22" s="313"/>
      <c r="X22" s="256"/>
      <c r="Y22" s="256"/>
      <c r="Z22" s="256"/>
      <c r="AA22" s="256"/>
    </row>
    <row r="23" spans="3:27" s="255" customFormat="1" ht="17.25" x14ac:dyDescent="0.25">
      <c r="C23" s="344"/>
      <c r="E23" s="259"/>
      <c r="F23" s="259"/>
      <c r="G23" s="259"/>
      <c r="N23" s="259"/>
      <c r="O23" s="258"/>
      <c r="P23" s="258"/>
      <c r="Q23" s="258"/>
      <c r="R23" s="257"/>
      <c r="T23" s="256"/>
      <c r="U23" s="256"/>
      <c r="V23" s="256"/>
      <c r="W23" s="313"/>
      <c r="X23" s="256"/>
      <c r="Y23" s="256"/>
      <c r="Z23" s="256"/>
      <c r="AA23" s="256"/>
    </row>
    <row r="24" spans="3:27" s="128" customFormat="1" ht="17.25" x14ac:dyDescent="0.25">
      <c r="C24" s="250" t="s">
        <v>1883</v>
      </c>
      <c r="E24" s="267"/>
      <c r="F24" s="267"/>
      <c r="G24" s="267"/>
      <c r="N24" s="267"/>
      <c r="O24" s="268"/>
      <c r="P24" s="268"/>
      <c r="Q24" s="268"/>
      <c r="R24" s="345"/>
      <c r="T24" s="346"/>
      <c r="U24" s="346"/>
      <c r="V24" s="346"/>
      <c r="W24" s="347"/>
      <c r="X24" s="346"/>
      <c r="Y24" s="346"/>
      <c r="Z24" s="346"/>
      <c r="AA24" s="346"/>
    </row>
    <row r="25" spans="3:27" s="128" customFormat="1" x14ac:dyDescent="0.25">
      <c r="C25" s="363" t="s">
        <v>1895</v>
      </c>
      <c r="E25" s="267"/>
      <c r="F25" s="267"/>
      <c r="G25" s="267"/>
      <c r="N25" s="267"/>
      <c r="O25" s="268"/>
      <c r="P25" s="268"/>
      <c r="Q25" s="268"/>
      <c r="R25" s="345"/>
      <c r="T25" s="346"/>
      <c r="U25" s="346"/>
      <c r="V25" s="346"/>
      <c r="W25" s="347"/>
      <c r="X25" s="346"/>
      <c r="Y25" s="346"/>
      <c r="Z25" s="346"/>
      <c r="AA25" s="346"/>
    </row>
    <row r="26" spans="3:27" s="128" customFormat="1" x14ac:dyDescent="0.25">
      <c r="C26" s="363" t="s">
        <v>1894</v>
      </c>
      <c r="E26" s="267"/>
      <c r="F26" s="267"/>
      <c r="G26" s="267"/>
      <c r="N26" s="267"/>
      <c r="O26" s="268"/>
      <c r="P26" s="268"/>
      <c r="Q26" s="268"/>
      <c r="R26" s="345"/>
      <c r="T26" s="346"/>
      <c r="U26" s="346"/>
      <c r="V26" s="346"/>
      <c r="W26" s="347"/>
      <c r="X26" s="346"/>
      <c r="Y26" s="346"/>
      <c r="Z26" s="346"/>
      <c r="AA26" s="346"/>
    </row>
    <row r="27" spans="3:27" s="128" customFormat="1" x14ac:dyDescent="0.25">
      <c r="C27" s="363" t="s">
        <v>1985</v>
      </c>
      <c r="E27" s="267"/>
      <c r="F27" s="267"/>
      <c r="G27" s="267"/>
      <c r="N27" s="267"/>
      <c r="O27" s="268"/>
      <c r="P27" s="268"/>
      <c r="Q27" s="268"/>
      <c r="R27" s="345"/>
      <c r="T27" s="346"/>
      <c r="U27" s="346"/>
      <c r="V27" s="346"/>
      <c r="W27" s="347"/>
      <c r="X27" s="346"/>
      <c r="Y27" s="346"/>
      <c r="Z27" s="346"/>
      <c r="AA27" s="346"/>
    </row>
    <row r="28" spans="3:27" s="128" customFormat="1" x14ac:dyDescent="0.25">
      <c r="C28" s="363" t="s">
        <v>2073</v>
      </c>
      <c r="E28" s="267"/>
      <c r="F28" s="267"/>
      <c r="G28" s="267"/>
      <c r="N28" s="267"/>
      <c r="O28" s="268"/>
      <c r="P28" s="268"/>
      <c r="Q28" s="268"/>
      <c r="R28" s="345"/>
      <c r="T28" s="346"/>
      <c r="U28" s="346"/>
      <c r="V28" s="346"/>
      <c r="W28" s="347"/>
      <c r="X28" s="346"/>
      <c r="Y28" s="346"/>
      <c r="Z28" s="346"/>
      <c r="AA28" s="346"/>
    </row>
    <row r="29" spans="3:27" s="128" customFormat="1" x14ac:dyDescent="0.25">
      <c r="C29" s="363" t="s">
        <v>2120</v>
      </c>
      <c r="E29" s="267"/>
      <c r="F29" s="267"/>
      <c r="G29" s="267"/>
      <c r="N29" s="267"/>
      <c r="O29" s="268"/>
      <c r="P29" s="268"/>
      <c r="Q29" s="268"/>
      <c r="R29" s="345"/>
      <c r="T29" s="346"/>
      <c r="U29" s="346"/>
      <c r="V29" s="346"/>
      <c r="W29" s="347"/>
      <c r="X29" s="346"/>
      <c r="Y29" s="346"/>
      <c r="Z29" s="346"/>
      <c r="AA29" s="346"/>
    </row>
    <row r="30" spans="3:27" s="128" customFormat="1" x14ac:dyDescent="0.25">
      <c r="C30" s="363" t="s">
        <v>1984</v>
      </c>
      <c r="E30" s="267"/>
      <c r="F30" s="267"/>
      <c r="G30" s="267"/>
      <c r="N30" s="267"/>
      <c r="O30" s="268"/>
      <c r="P30" s="268"/>
      <c r="Q30" s="268"/>
      <c r="R30" s="345"/>
      <c r="T30" s="346"/>
      <c r="U30" s="346"/>
      <c r="V30" s="346"/>
      <c r="W30" s="347"/>
      <c r="X30" s="346"/>
      <c r="Y30" s="346"/>
      <c r="Z30" s="346"/>
      <c r="AA30" s="346"/>
    </row>
    <row r="31" spans="3:27" s="128" customFormat="1" ht="15.75" thickBot="1" x14ac:dyDescent="0.3">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25">
      <c r="C32" s="364" t="s">
        <v>1448</v>
      </c>
      <c r="D32" s="365" t="s">
        <v>1466</v>
      </c>
      <c r="W32" s="356"/>
    </row>
    <row r="33" spans="3:30" s="259" customFormat="1" ht="15" customHeight="1" x14ac:dyDescent="0.25">
      <c r="C33" s="366" t="s">
        <v>1465</v>
      </c>
      <c r="D33" s="287" t="s">
        <v>51</v>
      </c>
      <c r="W33" s="356"/>
    </row>
    <row r="34" spans="3:30" s="259" customFormat="1" ht="15" customHeight="1" x14ac:dyDescent="0.25">
      <c r="C34" s="367" t="s">
        <v>1464</v>
      </c>
      <c r="D34" s="287" t="s">
        <v>27</v>
      </c>
      <c r="H34" s="368"/>
      <c r="W34" s="356"/>
    </row>
    <row r="35" spans="3:30" s="259" customFormat="1" ht="15" customHeight="1" x14ac:dyDescent="0.25">
      <c r="C35" s="369" t="s">
        <v>1463</v>
      </c>
      <c r="D35" s="287" t="s">
        <v>12</v>
      </c>
      <c r="O35" s="370"/>
      <c r="W35" s="356"/>
    </row>
    <row r="36" spans="3:30" s="259" customFormat="1" ht="15" customHeight="1" thickBot="1" x14ac:dyDescent="0.3">
      <c r="C36" s="286" t="s">
        <v>1187</v>
      </c>
      <c r="D36" s="285" t="s">
        <v>1462</v>
      </c>
      <c r="W36" s="356"/>
    </row>
    <row r="37" spans="3:30" s="255" customFormat="1" ht="12" customHeight="1" x14ac:dyDescent="0.25">
      <c r="C37" s="259" t="s">
        <v>1461</v>
      </c>
      <c r="D37" s="267" t="s">
        <v>1460</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25">
      <c r="C38" s="259" t="s">
        <v>1459</v>
      </c>
      <c r="D38" s="267" t="s">
        <v>1458</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899999999999999" customHeight="1" thickBot="1" x14ac:dyDescent="0.3">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5" thickTop="1" x14ac:dyDescent="0.25">
      <c r="C40" s="276" t="s">
        <v>1457</v>
      </c>
      <c r="D40" s="275" t="s">
        <v>1890</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899999999999999" customHeight="1" x14ac:dyDescent="0.25">
      <c r="C41" s="284" t="s">
        <v>1165</v>
      </c>
      <c r="D41" s="273" t="s">
        <v>1456</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25">
      <c r="C42" s="282" t="s">
        <v>26</v>
      </c>
      <c r="D42" s="283" t="s">
        <v>1455</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25">
      <c r="C43" s="282" t="s">
        <v>18</v>
      </c>
      <c r="D43" s="281" t="s">
        <v>1454</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25">
      <c r="C44" s="280" t="s">
        <v>11</v>
      </c>
      <c r="D44" s="279" t="s">
        <v>1453</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75" thickBot="1" x14ac:dyDescent="0.3">
      <c r="C45" s="278" t="s">
        <v>1452</v>
      </c>
      <c r="D45" s="277" t="s">
        <v>1451</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75" thickTop="1" x14ac:dyDescent="0.25">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25">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75" thickBot="1" x14ac:dyDescent="0.3">
      <c r="C48" s="128" t="s">
        <v>1893</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25">
      <c r="C49" s="276" t="s">
        <v>1889</v>
      </c>
      <c r="D49" s="371" t="s">
        <v>1890</v>
      </c>
      <c r="E49" s="372" t="s">
        <v>1896</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1886</v>
      </c>
      <c r="E50" s="273" t="s">
        <v>1563</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1887</v>
      </c>
      <c r="E51" s="271" t="s">
        <v>1565</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1258</v>
      </c>
      <c r="D52" s="375" t="s">
        <v>1888</v>
      </c>
      <c r="E52" s="376" t="s">
        <v>1570</v>
      </c>
      <c r="F52" s="259"/>
      <c r="G52" s="259"/>
      <c r="N52" s="259"/>
      <c r="O52" s="258"/>
      <c r="P52" s="258"/>
      <c r="Q52" s="258"/>
      <c r="R52" s="257"/>
      <c r="T52" s="256"/>
      <c r="U52" s="256"/>
      <c r="V52" s="256"/>
      <c r="W52" s="313"/>
      <c r="X52" s="256"/>
      <c r="Y52" s="256"/>
      <c r="Z52" s="256"/>
      <c r="AA52" s="256"/>
    </row>
    <row r="53" spans="2:30" s="128" customFormat="1" ht="31.9" customHeight="1" thickTop="1" thickBot="1" x14ac:dyDescent="0.3">
      <c r="B53" s="377"/>
      <c r="C53" s="378" t="s">
        <v>1892</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
      <c r="B54" s="325"/>
      <c r="C54" s="328" t="s">
        <v>1891</v>
      </c>
      <c r="D54" s="327" t="s">
        <v>1748</v>
      </c>
      <c r="E54" s="259"/>
      <c r="F54" s="259"/>
      <c r="G54" s="259"/>
      <c r="N54" s="259"/>
      <c r="O54" s="258"/>
      <c r="P54" s="258"/>
      <c r="Q54" s="258"/>
      <c r="R54" s="257"/>
      <c r="T54" s="256"/>
      <c r="U54" s="256"/>
      <c r="V54" s="256"/>
      <c r="W54" s="313"/>
      <c r="X54" s="256"/>
      <c r="Y54" s="256"/>
      <c r="Z54" s="256"/>
      <c r="AA54" s="256"/>
    </row>
    <row r="55" spans="2:30" s="255" customFormat="1" ht="31.9" customHeight="1" thickBot="1" x14ac:dyDescent="0.3">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
      <c r="B56" s="325"/>
      <c r="C56" s="329" t="s">
        <v>1722</v>
      </c>
      <c r="D56" s="330" t="s">
        <v>1723</v>
      </c>
      <c r="E56" s="259"/>
      <c r="F56" s="259"/>
      <c r="G56" s="259"/>
      <c r="N56" s="259"/>
      <c r="O56" s="258"/>
      <c r="P56" s="258"/>
      <c r="Q56" s="258"/>
      <c r="R56" s="257"/>
      <c r="T56" s="256"/>
      <c r="U56" s="256"/>
      <c r="V56" s="256"/>
      <c r="W56" s="313"/>
      <c r="X56" s="256"/>
      <c r="Y56" s="256"/>
      <c r="Z56" s="256"/>
      <c r="AA56" s="256"/>
    </row>
    <row r="57" spans="2:30" s="255" customFormat="1" x14ac:dyDescent="0.25">
      <c r="C57" s="259"/>
      <c r="D57" s="15"/>
      <c r="E57" s="259"/>
      <c r="F57" s="259"/>
      <c r="G57" s="259"/>
      <c r="N57" s="259"/>
      <c r="O57" s="258"/>
      <c r="P57" s="258"/>
      <c r="Q57" s="258"/>
      <c r="R57" s="257"/>
      <c r="T57" s="256"/>
      <c r="U57" s="256"/>
      <c r="V57" s="256"/>
      <c r="W57" s="313"/>
      <c r="X57" s="256"/>
      <c r="Y57" s="256"/>
      <c r="Z57" s="256"/>
      <c r="AA57" s="256"/>
    </row>
    <row r="58" spans="2:30" s="255" customFormat="1" ht="15.75" x14ac:dyDescent="0.25">
      <c r="C58" s="270" t="s">
        <v>1450</v>
      </c>
      <c r="D58" s="15"/>
      <c r="E58" s="259"/>
      <c r="F58" s="259"/>
      <c r="G58" s="259"/>
      <c r="N58" s="259"/>
      <c r="O58" s="258"/>
      <c r="P58" s="258"/>
      <c r="Q58" s="258"/>
      <c r="R58" s="257"/>
      <c r="T58" s="256"/>
      <c r="U58" s="256"/>
      <c r="V58" s="256"/>
      <c r="W58" s="313"/>
      <c r="X58" s="256"/>
      <c r="Y58" s="256"/>
      <c r="Z58" s="256"/>
      <c r="AA58" s="256"/>
    </row>
    <row r="59" spans="2:30" s="255" customFormat="1" x14ac:dyDescent="0.25">
      <c r="C59" s="269" t="s">
        <v>1897</v>
      </c>
      <c r="D59" s="15"/>
      <c r="E59" s="259"/>
      <c r="F59" s="259"/>
      <c r="G59" s="259"/>
      <c r="N59" s="259"/>
      <c r="O59" s="258"/>
      <c r="P59" s="258"/>
      <c r="Q59" s="258"/>
      <c r="R59" s="257"/>
      <c r="T59" s="256"/>
      <c r="U59" s="256"/>
      <c r="V59" s="256"/>
      <c r="W59" s="313"/>
      <c r="X59" s="256"/>
      <c r="Y59" s="256"/>
      <c r="Z59" s="256"/>
      <c r="AA59" s="256"/>
    </row>
    <row r="60" spans="2:30" s="255" customFormat="1" x14ac:dyDescent="0.25">
      <c r="C60" s="268" t="s">
        <v>1898</v>
      </c>
      <c r="D60" s="15"/>
      <c r="E60" s="259"/>
      <c r="F60" s="259"/>
      <c r="G60" s="259"/>
      <c r="N60" s="259"/>
      <c r="O60" s="258"/>
      <c r="P60" s="258"/>
      <c r="Q60" s="258"/>
      <c r="R60" s="257"/>
      <c r="T60" s="256"/>
      <c r="U60" s="256"/>
      <c r="V60" s="256"/>
      <c r="W60" s="313"/>
      <c r="X60" s="256"/>
      <c r="Y60" s="256"/>
      <c r="Z60" s="256"/>
      <c r="AA60" s="256"/>
    </row>
    <row r="61" spans="2:30" s="255" customFormat="1" x14ac:dyDescent="0.25">
      <c r="C61" s="268" t="s">
        <v>1899</v>
      </c>
      <c r="D61" s="15"/>
      <c r="E61" s="259"/>
      <c r="F61" s="259"/>
      <c r="G61" s="259"/>
      <c r="N61" s="259"/>
      <c r="O61" s="258"/>
      <c r="P61" s="258"/>
      <c r="Q61" s="258"/>
      <c r="R61" s="257"/>
      <c r="T61" s="256"/>
      <c r="U61" s="256"/>
      <c r="V61" s="256"/>
      <c r="W61" s="313"/>
      <c r="X61" s="256"/>
      <c r="Y61" s="256"/>
      <c r="Z61" s="256"/>
      <c r="AA61" s="256"/>
    </row>
    <row r="62" spans="2:30" s="255" customFormat="1" x14ac:dyDescent="0.25">
      <c r="C62" s="268" t="s">
        <v>1900</v>
      </c>
      <c r="D62" s="15"/>
      <c r="E62" s="259"/>
      <c r="F62" s="259"/>
      <c r="G62" s="259"/>
      <c r="N62" s="259"/>
      <c r="O62" s="258"/>
      <c r="P62" s="258"/>
      <c r="Q62" s="258"/>
      <c r="R62" s="257"/>
      <c r="T62" s="256"/>
      <c r="U62" s="256"/>
      <c r="V62" s="256"/>
      <c r="W62" s="313"/>
      <c r="X62" s="256"/>
      <c r="Y62" s="256"/>
      <c r="Z62" s="256"/>
      <c r="AA62" s="256"/>
    </row>
    <row r="63" spans="2:30" s="255" customFormat="1" x14ac:dyDescent="0.25">
      <c r="C63" s="268" t="s">
        <v>1904</v>
      </c>
      <c r="D63" s="267"/>
      <c r="E63" s="259"/>
      <c r="F63" s="259"/>
      <c r="G63" s="259"/>
      <c r="N63" s="259"/>
      <c r="O63" s="258"/>
      <c r="P63" s="258"/>
      <c r="Q63" s="258"/>
      <c r="R63" s="257"/>
      <c r="T63" s="256"/>
      <c r="U63" s="256"/>
      <c r="V63" s="256"/>
      <c r="W63" s="313"/>
      <c r="X63" s="256"/>
      <c r="Y63" s="256"/>
      <c r="Z63" s="256"/>
      <c r="AA63" s="256"/>
    </row>
    <row r="64" spans="2:30" x14ac:dyDescent="0.25">
      <c r="C64" s="268" t="s">
        <v>1905</v>
      </c>
    </row>
    <row r="65" spans="3:3" x14ac:dyDescent="0.25">
      <c r="C65" s="268" t="s">
        <v>1906</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42"/>
  <sheetViews>
    <sheetView zoomScaleNormal="100" workbookViewId="0">
      <pane ySplit="6" topLeftCell="A52" activePane="bottomLeft" state="frozen"/>
      <selection pane="bottomLeft" activeCell="R69" sqref="R69"/>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17" width="7.28515625" style="15" customWidth="1"/>
    <col min="18" max="18" width="9.5703125" style="15" customWidth="1"/>
    <col min="19" max="19" width="10.85546875" style="15" customWidth="1"/>
    <col min="20" max="21" width="7.28515625" style="15" customWidth="1"/>
    <col min="22"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421" t="s">
        <v>634</v>
      </c>
      <c r="D4" s="422"/>
      <c r="E4" s="423" t="s">
        <v>392</v>
      </c>
      <c r="F4" s="424"/>
      <c r="G4" s="425"/>
      <c r="H4" s="342"/>
      <c r="I4" s="421" t="s">
        <v>634</v>
      </c>
      <c r="J4" s="426"/>
      <c r="K4" s="423" t="s">
        <v>392</v>
      </c>
      <c r="L4" s="424"/>
      <c r="M4" s="424"/>
      <c r="N4" s="18"/>
      <c r="O4" s="18"/>
      <c r="P4" s="18"/>
      <c r="Q4" s="421" t="s">
        <v>1592</v>
      </c>
      <c r="R4" s="422"/>
      <c r="S4" s="387"/>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1799</v>
      </c>
      <c r="L5" s="61" t="s">
        <v>1800</v>
      </c>
      <c r="M5" s="251" t="s">
        <v>1172</v>
      </c>
      <c r="N5" s="251" t="s">
        <v>1521</v>
      </c>
      <c r="O5" s="251" t="s">
        <v>1522</v>
      </c>
      <c r="P5" s="251" t="s">
        <v>1580</v>
      </c>
      <c r="Q5" s="61" t="s">
        <v>1590</v>
      </c>
      <c r="R5" s="61" t="s">
        <v>1591</v>
      </c>
      <c r="S5" s="61" t="s">
        <v>2112</v>
      </c>
      <c r="T5" s="251" t="s">
        <v>1916</v>
      </c>
      <c r="U5" s="251" t="s">
        <v>1917</v>
      </c>
      <c r="V5" s="62"/>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14</v>
      </c>
      <c r="U6" s="59">
        <v>14</v>
      </c>
      <c r="V6" s="59">
        <v>20</v>
      </c>
      <c r="W6" s="59">
        <v>21</v>
      </c>
      <c r="X6" s="59">
        <v>22</v>
      </c>
      <c r="Y6" s="59">
        <v>23</v>
      </c>
      <c r="Z6" s="59">
        <v>24</v>
      </c>
      <c r="AA6" s="59">
        <v>25</v>
      </c>
      <c r="AB6" s="59">
        <v>26</v>
      </c>
      <c r="AC6" s="59">
        <v>27</v>
      </c>
      <c r="AD6" s="59">
        <v>28</v>
      </c>
      <c r="AE6" s="59">
        <v>29</v>
      </c>
      <c r="AF6" s="59">
        <v>30</v>
      </c>
      <c r="AG6" s="59" t="s">
        <v>424</v>
      </c>
    </row>
    <row r="7" spans="1:33" ht="13.5" customHeight="1" x14ac:dyDescent="0.25">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16"/>
      <c r="W7" s="16"/>
      <c r="X7" s="16"/>
      <c r="Y7" s="16"/>
      <c r="Z7" s="16"/>
      <c r="AA7" s="16"/>
      <c r="AB7" s="16"/>
      <c r="AC7" s="16"/>
      <c r="AD7" s="16"/>
      <c r="AE7" s="16"/>
      <c r="AF7" s="16"/>
      <c r="AG7" s="16" t="s">
        <v>845</v>
      </c>
    </row>
    <row r="8" spans="1:33" ht="13.5" customHeight="1" x14ac:dyDescent="0.25">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16"/>
      <c r="W8" s="16"/>
      <c r="X8" s="16"/>
      <c r="Y8" s="16"/>
      <c r="Z8" s="16"/>
      <c r="AA8" s="16"/>
      <c r="AB8" s="16"/>
      <c r="AC8" s="16"/>
      <c r="AD8" s="16"/>
      <c r="AE8" s="16"/>
      <c r="AF8" s="16"/>
      <c r="AG8" s="16" t="s">
        <v>846</v>
      </c>
    </row>
    <row r="9" spans="1:33" ht="13.5" customHeight="1" x14ac:dyDescent="0.25">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16"/>
      <c r="W9" s="16"/>
      <c r="X9" s="16"/>
      <c r="Y9" s="16"/>
      <c r="Z9" s="16"/>
      <c r="AA9" s="16"/>
      <c r="AB9" s="16"/>
      <c r="AC9" s="16"/>
      <c r="AD9" s="16"/>
      <c r="AE9" s="16"/>
      <c r="AF9" s="16"/>
      <c r="AG9" s="16" t="s">
        <v>847</v>
      </c>
    </row>
    <row r="10" spans="1:33" ht="13.5" customHeight="1" x14ac:dyDescent="0.25">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16"/>
      <c r="W10" s="16"/>
      <c r="X10" s="16"/>
      <c r="Y10" s="16"/>
      <c r="Z10" s="16"/>
      <c r="AA10" s="16"/>
      <c r="AB10" s="16"/>
      <c r="AC10" s="16"/>
      <c r="AD10" s="16"/>
      <c r="AE10" s="16"/>
      <c r="AF10" s="16"/>
      <c r="AG10" s="16" t="s">
        <v>845</v>
      </c>
    </row>
    <row r="11" spans="1:33" ht="13.5" customHeight="1" x14ac:dyDescent="0.25">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16"/>
      <c r="W11" s="16"/>
      <c r="X11" s="16"/>
      <c r="Y11" s="16"/>
      <c r="Z11" s="16"/>
      <c r="AA11" s="16"/>
      <c r="AB11" s="16"/>
      <c r="AC11" s="16"/>
      <c r="AD11" s="16"/>
      <c r="AE11" s="16"/>
      <c r="AF11" s="16"/>
      <c r="AG11" s="16" t="s">
        <v>848</v>
      </c>
    </row>
    <row r="12" spans="1:33" ht="13.5" customHeight="1" x14ac:dyDescent="0.25">
      <c r="A12" s="40" t="s">
        <v>1584</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16"/>
      <c r="W12" s="16"/>
      <c r="X12" s="16"/>
      <c r="Y12" s="16"/>
      <c r="Z12" s="16"/>
      <c r="AA12" s="16"/>
      <c r="AB12" s="16"/>
      <c r="AC12" s="16"/>
      <c r="AD12" s="16"/>
      <c r="AE12" s="16"/>
      <c r="AF12" s="16"/>
      <c r="AG12" s="138" t="s">
        <v>1609</v>
      </c>
    </row>
    <row r="13" spans="1:33" ht="13.5" customHeight="1" x14ac:dyDescent="0.25">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16"/>
      <c r="W13" s="16"/>
      <c r="X13" s="16"/>
      <c r="Y13" s="16"/>
      <c r="Z13" s="16"/>
      <c r="AA13" s="16"/>
      <c r="AB13" s="16"/>
      <c r="AC13" s="16"/>
      <c r="AD13" s="16"/>
      <c r="AE13" s="16"/>
      <c r="AF13" s="16"/>
      <c r="AG13" s="16" t="s">
        <v>1610</v>
      </c>
    </row>
    <row r="14" spans="1:33" ht="13.5" customHeight="1" x14ac:dyDescent="0.25">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16"/>
      <c r="W14" s="16"/>
      <c r="X14" s="16"/>
      <c r="Y14" s="16"/>
      <c r="Z14" s="16"/>
      <c r="AA14" s="16"/>
      <c r="AB14" s="16"/>
      <c r="AC14" s="16"/>
      <c r="AD14" s="16"/>
      <c r="AE14" s="16"/>
      <c r="AF14" s="16"/>
      <c r="AG14" s="16" t="s">
        <v>1610</v>
      </c>
    </row>
    <row r="15" spans="1:33" ht="13.5" customHeight="1" x14ac:dyDescent="0.25">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16"/>
      <c r="W15" s="16"/>
      <c r="X15" s="16"/>
      <c r="Y15" s="16"/>
      <c r="Z15" s="16"/>
      <c r="AA15" s="16"/>
      <c r="AB15" s="16"/>
      <c r="AC15" s="16"/>
      <c r="AD15" s="16"/>
      <c r="AE15" s="16"/>
      <c r="AF15" s="16"/>
      <c r="AG15" s="16" t="s">
        <v>1610</v>
      </c>
    </row>
    <row r="16" spans="1:33" ht="13.5" customHeight="1" x14ac:dyDescent="0.25">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16"/>
      <c r="W16" s="16"/>
      <c r="X16" s="16"/>
      <c r="Y16" s="16"/>
      <c r="Z16" s="16"/>
      <c r="AA16" s="16"/>
      <c r="AB16" s="16"/>
      <c r="AC16" s="16"/>
      <c r="AD16" s="16"/>
      <c r="AE16" s="16"/>
      <c r="AF16" s="16"/>
      <c r="AG16" s="16" t="s">
        <v>850</v>
      </c>
    </row>
    <row r="17" spans="1:33" ht="13.5" customHeight="1" x14ac:dyDescent="0.25">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16"/>
      <c r="W17" s="16"/>
      <c r="X17" s="16"/>
      <c r="Y17" s="16"/>
      <c r="Z17" s="16"/>
      <c r="AA17" s="16"/>
      <c r="AB17" s="16"/>
      <c r="AC17" s="16"/>
      <c r="AD17" s="16"/>
      <c r="AE17" s="16"/>
      <c r="AF17" s="16"/>
      <c r="AG17" s="16" t="s">
        <v>851</v>
      </c>
    </row>
    <row r="18" spans="1:33" ht="13.5" customHeight="1" x14ac:dyDescent="0.25">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16"/>
      <c r="W18" s="16"/>
      <c r="X18" s="16"/>
      <c r="Y18" s="16"/>
      <c r="Z18" s="16"/>
      <c r="AA18" s="16"/>
      <c r="AB18" s="16"/>
      <c r="AC18" s="16"/>
      <c r="AD18" s="16"/>
      <c r="AE18" s="16"/>
      <c r="AF18" s="16"/>
      <c r="AG18" s="16" t="s">
        <v>852</v>
      </c>
    </row>
    <row r="19" spans="1:33" ht="13.5" customHeight="1" x14ac:dyDescent="0.25">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16"/>
      <c r="W19" s="16"/>
      <c r="X19" s="16"/>
      <c r="Y19" s="16"/>
      <c r="Z19" s="16"/>
      <c r="AA19" s="16"/>
      <c r="AB19" s="16"/>
      <c r="AC19" s="16"/>
      <c r="AD19" s="16"/>
      <c r="AE19" s="16"/>
      <c r="AF19" s="16"/>
      <c r="AG19" s="16" t="s">
        <v>853</v>
      </c>
    </row>
    <row r="20" spans="1:33" ht="13.5" customHeight="1" x14ac:dyDescent="0.25">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16"/>
      <c r="W20" s="16"/>
      <c r="X20" s="16"/>
      <c r="Y20" s="16"/>
      <c r="Z20" s="16"/>
      <c r="AA20" s="16"/>
      <c r="AB20" s="16"/>
      <c r="AC20" s="16"/>
      <c r="AD20" s="16"/>
      <c r="AE20" s="16"/>
      <c r="AF20" s="16"/>
      <c r="AG20" s="16" t="s">
        <v>854</v>
      </c>
    </row>
    <row r="21" spans="1:33" ht="13.5" customHeight="1" x14ac:dyDescent="0.25">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16"/>
      <c r="W21" s="16"/>
      <c r="X21" s="16"/>
      <c r="Y21" s="16"/>
      <c r="Z21" s="16"/>
      <c r="AA21" s="16"/>
      <c r="AB21" s="16"/>
      <c r="AC21" s="16"/>
      <c r="AD21" s="16"/>
      <c r="AE21" s="16"/>
      <c r="AF21" s="16"/>
      <c r="AG21" s="16" t="s">
        <v>855</v>
      </c>
    </row>
    <row r="22" spans="1:33" ht="13.5" customHeight="1" x14ac:dyDescent="0.25">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16"/>
      <c r="W22" s="16"/>
      <c r="X22" s="16"/>
      <c r="Y22" s="16"/>
      <c r="Z22" s="16"/>
      <c r="AA22" s="16"/>
      <c r="AB22" s="16"/>
      <c r="AC22" s="16"/>
      <c r="AD22" s="16"/>
      <c r="AE22" s="16"/>
      <c r="AF22" s="16"/>
      <c r="AG22" s="16" t="s">
        <v>856</v>
      </c>
    </row>
    <row r="23" spans="1:33" ht="13.5" customHeight="1" x14ac:dyDescent="0.25">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16"/>
      <c r="W23" s="16"/>
      <c r="X23" s="16"/>
      <c r="Y23" s="16"/>
      <c r="Z23" s="16"/>
      <c r="AA23" s="16"/>
      <c r="AB23" s="16"/>
      <c r="AC23" s="16"/>
      <c r="AD23" s="16"/>
      <c r="AE23" s="16"/>
      <c r="AF23" s="16"/>
      <c r="AG23" s="16" t="s">
        <v>857</v>
      </c>
    </row>
    <row r="24" spans="1:33" ht="13.5" customHeight="1" x14ac:dyDescent="0.25">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16"/>
      <c r="W24" s="16"/>
      <c r="X24" s="16"/>
      <c r="Y24" s="16"/>
      <c r="Z24" s="16"/>
      <c r="AA24" s="16"/>
      <c r="AB24" s="16"/>
      <c r="AC24" s="16"/>
      <c r="AD24" s="16"/>
      <c r="AE24" s="16"/>
      <c r="AF24" s="16"/>
      <c r="AG24" s="16" t="s">
        <v>1610</v>
      </c>
    </row>
    <row r="25" spans="1:33" ht="13.5" customHeight="1" x14ac:dyDescent="0.25">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16"/>
      <c r="W25" s="16"/>
      <c r="X25" s="16"/>
      <c r="Y25" s="16"/>
      <c r="Z25" s="16"/>
      <c r="AA25" s="16"/>
      <c r="AB25" s="16"/>
      <c r="AC25" s="16"/>
      <c r="AD25" s="16"/>
      <c r="AE25" s="16"/>
      <c r="AF25" s="16"/>
      <c r="AG25" s="16" t="s">
        <v>858</v>
      </c>
    </row>
    <row r="26" spans="1:33" ht="13.5" customHeight="1" x14ac:dyDescent="0.25">
      <c r="A26" s="40" t="s">
        <v>1585</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16"/>
      <c r="W26" s="16"/>
      <c r="X26" s="16"/>
      <c r="Y26" s="16"/>
      <c r="Z26" s="16"/>
      <c r="AA26" s="16"/>
      <c r="AB26" s="16"/>
      <c r="AC26" s="16"/>
      <c r="AD26" s="16"/>
      <c r="AE26" s="16"/>
      <c r="AF26" s="16"/>
      <c r="AG26" s="138" t="s">
        <v>1694</v>
      </c>
    </row>
    <row r="27" spans="1:33" ht="13.5" customHeight="1" x14ac:dyDescent="0.25">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16"/>
      <c r="W27" s="16"/>
      <c r="X27" s="16"/>
      <c r="Y27" s="16"/>
      <c r="Z27" s="16"/>
      <c r="AA27" s="16"/>
      <c r="AB27" s="16"/>
      <c r="AC27" s="16"/>
      <c r="AD27" s="16"/>
      <c r="AE27" s="16"/>
      <c r="AF27" s="16"/>
      <c r="AG27" s="16" t="s">
        <v>859</v>
      </c>
    </row>
    <row r="28" spans="1:33" ht="13.5" customHeight="1" x14ac:dyDescent="0.25">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16"/>
      <c r="W28" s="16"/>
      <c r="X28" s="16"/>
      <c r="Y28" s="16"/>
      <c r="Z28" s="16"/>
      <c r="AA28" s="16"/>
      <c r="AB28" s="16"/>
      <c r="AC28" s="16"/>
      <c r="AD28" s="16"/>
      <c r="AE28" s="16"/>
      <c r="AF28" s="16"/>
      <c r="AG28" s="16" t="s">
        <v>860</v>
      </c>
    </row>
    <row r="29" spans="1:33" ht="13.5" customHeight="1" x14ac:dyDescent="0.25">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16"/>
      <c r="W29" s="16"/>
      <c r="X29" s="16"/>
      <c r="Y29" s="16"/>
      <c r="Z29" s="16"/>
      <c r="AA29" s="16"/>
      <c r="AB29" s="16"/>
      <c r="AC29" s="16"/>
      <c r="AD29" s="16"/>
      <c r="AE29" s="16"/>
      <c r="AF29" s="16"/>
      <c r="AG29" s="16" t="s">
        <v>861</v>
      </c>
    </row>
    <row r="30" spans="1:33" ht="13.5" customHeight="1" x14ac:dyDescent="0.25">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16"/>
      <c r="W30" s="16"/>
      <c r="X30" s="16"/>
      <c r="Y30" s="16"/>
      <c r="Z30" s="16"/>
      <c r="AA30" s="16"/>
      <c r="AB30" s="16"/>
      <c r="AC30" s="16"/>
      <c r="AD30" s="16"/>
      <c r="AE30" s="16"/>
      <c r="AF30" s="16"/>
      <c r="AG30" s="16" t="s">
        <v>862</v>
      </c>
    </row>
    <row r="31" spans="1:33" ht="13.5" customHeight="1" x14ac:dyDescent="0.25">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16"/>
      <c r="W31" s="16"/>
      <c r="X31" s="16"/>
      <c r="Y31" s="16"/>
      <c r="Z31" s="16"/>
      <c r="AA31" s="16"/>
      <c r="AB31" s="16"/>
      <c r="AC31" s="16"/>
      <c r="AD31" s="16"/>
      <c r="AE31" s="16"/>
      <c r="AF31" s="16"/>
      <c r="AG31" s="16" t="s">
        <v>863</v>
      </c>
    </row>
    <row r="32" spans="1:33" ht="13.5" customHeight="1" x14ac:dyDescent="0.25">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16"/>
      <c r="W32" s="16"/>
      <c r="X32" s="16"/>
      <c r="Y32" s="16"/>
      <c r="Z32" s="16"/>
      <c r="AA32" s="16"/>
      <c r="AB32" s="16"/>
      <c r="AC32" s="16"/>
      <c r="AD32" s="16"/>
      <c r="AE32" s="16"/>
      <c r="AF32" s="16"/>
      <c r="AG32" s="16" t="s">
        <v>864</v>
      </c>
    </row>
    <row r="33" spans="1:33" ht="13.5" customHeight="1" x14ac:dyDescent="0.25">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16"/>
      <c r="W33" s="16"/>
      <c r="X33" s="16"/>
      <c r="Y33" s="16"/>
      <c r="Z33" s="16"/>
      <c r="AA33" s="16"/>
      <c r="AB33" s="16"/>
      <c r="AC33" s="16"/>
      <c r="AD33" s="16"/>
      <c r="AE33" s="16"/>
      <c r="AF33" s="16"/>
      <c r="AG33" s="16" t="s">
        <v>865</v>
      </c>
    </row>
    <row r="34" spans="1:33" ht="13.5" customHeight="1" x14ac:dyDescent="0.25">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16"/>
      <c r="W34" s="16"/>
      <c r="X34" s="16"/>
      <c r="Y34" s="16"/>
      <c r="Z34" s="16"/>
      <c r="AA34" s="16"/>
      <c r="AB34" s="16"/>
      <c r="AC34" s="16"/>
      <c r="AD34" s="16"/>
      <c r="AE34" s="16"/>
      <c r="AF34" s="16"/>
      <c r="AG34" s="16" t="s">
        <v>866</v>
      </c>
    </row>
    <row r="35" spans="1:33" ht="13.5" customHeight="1" x14ac:dyDescent="0.25">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16"/>
      <c r="W35" s="16"/>
      <c r="X35" s="16"/>
      <c r="Y35" s="16"/>
      <c r="Z35" s="16"/>
      <c r="AA35" s="16"/>
      <c r="AB35" s="16"/>
      <c r="AC35" s="16"/>
      <c r="AD35" s="16"/>
      <c r="AE35" s="16"/>
      <c r="AF35" s="16"/>
      <c r="AG35" s="16" t="s">
        <v>867</v>
      </c>
    </row>
    <row r="36" spans="1:33" ht="13.5" customHeight="1" x14ac:dyDescent="0.25">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16"/>
      <c r="W36" s="16"/>
      <c r="X36" s="16"/>
      <c r="Y36" s="16"/>
      <c r="Z36" s="16"/>
      <c r="AA36" s="16"/>
      <c r="AB36" s="16"/>
      <c r="AC36" s="16"/>
      <c r="AD36" s="16"/>
      <c r="AE36" s="16"/>
      <c r="AF36" s="16"/>
      <c r="AG36" s="16" t="s">
        <v>868</v>
      </c>
    </row>
    <row r="37" spans="1:33" ht="13.5" customHeight="1" x14ac:dyDescent="0.25">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16"/>
      <c r="W37" s="16"/>
      <c r="X37" s="16"/>
      <c r="Y37" s="16"/>
      <c r="Z37" s="16"/>
      <c r="AA37" s="16"/>
      <c r="AB37" s="16"/>
      <c r="AC37" s="16"/>
      <c r="AD37" s="16"/>
      <c r="AE37" s="16"/>
      <c r="AF37" s="16"/>
      <c r="AG37" s="16" t="s">
        <v>869</v>
      </c>
    </row>
    <row r="38" spans="1:33" ht="13.5" customHeight="1" x14ac:dyDescent="0.25">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16"/>
      <c r="W38" s="16"/>
      <c r="X38" s="16"/>
      <c r="Y38" s="16"/>
      <c r="Z38" s="16"/>
      <c r="AA38" s="16"/>
      <c r="AB38" s="16"/>
      <c r="AC38" s="16"/>
      <c r="AD38" s="16"/>
      <c r="AE38" s="16"/>
      <c r="AF38" s="16"/>
      <c r="AG38" s="138" t="s">
        <v>814</v>
      </c>
    </row>
    <row r="39" spans="1:33" ht="13.5" customHeight="1" x14ac:dyDescent="0.25">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16"/>
      <c r="W39" s="16"/>
      <c r="X39" s="16"/>
      <c r="Y39" s="16"/>
      <c r="Z39" s="16"/>
      <c r="AA39" s="16"/>
      <c r="AB39" s="16"/>
      <c r="AC39" s="16"/>
      <c r="AD39" s="16"/>
      <c r="AE39" s="16"/>
      <c r="AF39" s="16"/>
      <c r="AG39" s="16" t="s">
        <v>870</v>
      </c>
    </row>
    <row r="40" spans="1:33" ht="13.5" customHeight="1" x14ac:dyDescent="0.25">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16"/>
      <c r="W40" s="16"/>
      <c r="X40" s="16"/>
      <c r="Y40" s="16"/>
      <c r="Z40" s="16"/>
      <c r="AA40" s="16"/>
      <c r="AB40" s="16"/>
      <c r="AC40" s="16"/>
      <c r="AD40" s="16"/>
      <c r="AE40" s="16"/>
      <c r="AF40" s="16"/>
      <c r="AG40" s="138" t="s">
        <v>1696</v>
      </c>
    </row>
    <row r="41" spans="1:33" ht="13.5" customHeight="1" x14ac:dyDescent="0.25">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16"/>
      <c r="W41" s="16"/>
      <c r="X41" s="16"/>
      <c r="Y41" s="16"/>
      <c r="Z41" s="16"/>
      <c r="AA41" s="16"/>
      <c r="AB41" s="16"/>
      <c r="AC41" s="16"/>
      <c r="AD41" s="16"/>
      <c r="AE41" s="16"/>
      <c r="AF41" s="16"/>
      <c r="AG41" s="16" t="s">
        <v>871</v>
      </c>
    </row>
    <row r="42" spans="1:33" ht="13.5" customHeight="1" x14ac:dyDescent="0.25">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16"/>
      <c r="W42" s="16"/>
      <c r="X42" s="16"/>
      <c r="Y42" s="16"/>
      <c r="Z42" s="16"/>
      <c r="AA42" s="16"/>
      <c r="AB42" s="16"/>
      <c r="AC42" s="16"/>
      <c r="AD42" s="16"/>
      <c r="AE42" s="16"/>
      <c r="AF42" s="16"/>
      <c r="AG42" s="16" t="s">
        <v>872</v>
      </c>
    </row>
    <row r="43" spans="1:33" ht="13.5" customHeight="1" x14ac:dyDescent="0.25">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16"/>
      <c r="W43" s="16"/>
      <c r="X43" s="16"/>
      <c r="Y43" s="16"/>
      <c r="Z43" s="16"/>
      <c r="AA43" s="16"/>
      <c r="AB43" s="16"/>
      <c r="AC43" s="16"/>
      <c r="AD43" s="16"/>
      <c r="AE43" s="16"/>
      <c r="AF43" s="16"/>
      <c r="AG43" s="16" t="s">
        <v>872</v>
      </c>
    </row>
    <row r="44" spans="1:33" ht="13.5" customHeight="1" x14ac:dyDescent="0.25">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16"/>
      <c r="W44" s="16"/>
      <c r="X44" s="16"/>
      <c r="Y44" s="16"/>
      <c r="Z44" s="16"/>
      <c r="AA44" s="16"/>
      <c r="AB44" s="16"/>
      <c r="AC44" s="16"/>
      <c r="AD44" s="16"/>
      <c r="AE44" s="16"/>
      <c r="AF44" s="16"/>
      <c r="AG44" s="16" t="s">
        <v>1610</v>
      </c>
    </row>
    <row r="45" spans="1:33" ht="13.5" customHeight="1" x14ac:dyDescent="0.25">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16"/>
      <c r="W45" s="16"/>
      <c r="X45" s="16"/>
      <c r="Y45" s="16"/>
      <c r="Z45" s="16"/>
      <c r="AA45" s="16"/>
      <c r="AB45" s="16"/>
      <c r="AC45" s="16"/>
      <c r="AD45" s="16"/>
      <c r="AE45" s="16"/>
      <c r="AF45" s="16"/>
      <c r="AG45" s="16" t="s">
        <v>1610</v>
      </c>
    </row>
    <row r="46" spans="1:33" ht="13.5" customHeight="1" x14ac:dyDescent="0.25">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16"/>
      <c r="W46" s="16"/>
      <c r="X46" s="16"/>
      <c r="Y46" s="16"/>
      <c r="Z46" s="16"/>
      <c r="AA46" s="16"/>
      <c r="AB46" s="16"/>
      <c r="AC46" s="16"/>
      <c r="AD46" s="16"/>
      <c r="AE46" s="16"/>
      <c r="AF46" s="16"/>
      <c r="AG46" s="16" t="s">
        <v>873</v>
      </c>
    </row>
    <row r="47" spans="1:33" ht="13.5" customHeight="1" x14ac:dyDescent="0.25">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16"/>
      <c r="W47" s="16"/>
      <c r="X47" s="16"/>
      <c r="Y47" s="16"/>
      <c r="Z47" s="16"/>
      <c r="AA47" s="16"/>
      <c r="AB47" s="16"/>
      <c r="AC47" s="16"/>
      <c r="AD47" s="16"/>
      <c r="AE47" s="16"/>
      <c r="AF47" s="16"/>
      <c r="AG47" s="16" t="s">
        <v>874</v>
      </c>
    </row>
    <row r="48" spans="1:33" ht="13.15" customHeight="1" x14ac:dyDescent="0.25">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16"/>
      <c r="W48" s="16"/>
      <c r="X48" s="16"/>
      <c r="Y48" s="16"/>
      <c r="Z48" s="16"/>
      <c r="AA48" s="16"/>
      <c r="AB48" s="16"/>
      <c r="AC48" s="16"/>
      <c r="AD48" s="16"/>
      <c r="AE48" s="16"/>
      <c r="AF48" s="16"/>
      <c r="AG48" s="16" t="s">
        <v>875</v>
      </c>
    </row>
    <row r="49" spans="1:34" ht="13.15" customHeight="1" x14ac:dyDescent="0.25">
      <c r="A49" s="239" t="s">
        <v>2072</v>
      </c>
      <c r="B49" s="16"/>
      <c r="C49" s="16"/>
      <c r="D49" s="16"/>
      <c r="E49" s="301"/>
      <c r="F49" s="301"/>
      <c r="G49" s="301"/>
      <c r="H49" s="301"/>
      <c r="I49" s="301"/>
      <c r="J49" s="301"/>
      <c r="K49" s="301"/>
      <c r="L49" s="301"/>
      <c r="M49" s="301"/>
      <c r="N49" s="16">
        <v>0</v>
      </c>
      <c r="O49" s="16">
        <v>1</v>
      </c>
      <c r="P49" s="7">
        <v>1</v>
      </c>
      <c r="Q49" s="198">
        <v>0</v>
      </c>
      <c r="R49" s="7">
        <v>0</v>
      </c>
      <c r="S49" s="125">
        <v>0</v>
      </c>
      <c r="T49" s="7">
        <v>0</v>
      </c>
      <c r="U49" s="7">
        <v>1</v>
      </c>
      <c r="V49" s="16"/>
      <c r="W49" s="16"/>
      <c r="X49" s="16"/>
      <c r="Y49" s="16"/>
      <c r="Z49" s="16"/>
      <c r="AA49" s="16"/>
      <c r="AB49" s="16"/>
      <c r="AC49" s="16"/>
      <c r="AD49" s="16"/>
      <c r="AE49" s="16"/>
      <c r="AF49" s="16"/>
      <c r="AG49" s="16"/>
    </row>
    <row r="50" spans="1:34" ht="13.5" customHeight="1" x14ac:dyDescent="0.25">
      <c r="A50" s="239" t="s">
        <v>1783</v>
      </c>
      <c r="B50" s="16"/>
      <c r="C50" s="16"/>
      <c r="D50" s="16"/>
      <c r="E50" s="333"/>
      <c r="F50" s="333"/>
      <c r="G50" s="16">
        <v>16</v>
      </c>
      <c r="H50" s="16">
        <v>16</v>
      </c>
      <c r="I50" s="333"/>
      <c r="J50" s="333"/>
      <c r="K50" s="333"/>
      <c r="L50" s="333"/>
      <c r="M50" s="333"/>
      <c r="N50" s="333"/>
      <c r="O50" s="16">
        <v>16</v>
      </c>
      <c r="P50" s="16">
        <v>28</v>
      </c>
      <c r="Q50" s="334"/>
      <c r="R50" s="334"/>
      <c r="S50" s="334"/>
      <c r="T50" s="333"/>
      <c r="U50" s="7">
        <v>28</v>
      </c>
      <c r="V50" s="16"/>
      <c r="W50" s="16"/>
      <c r="X50" s="16"/>
      <c r="Y50" s="16"/>
      <c r="Z50" s="16"/>
      <c r="AA50" s="16"/>
      <c r="AB50" s="16"/>
      <c r="AC50" s="16"/>
      <c r="AD50" s="16"/>
      <c r="AE50" s="16"/>
      <c r="AF50" s="16"/>
      <c r="AG50" s="16" t="s">
        <v>1787</v>
      </c>
    </row>
    <row r="51" spans="1:34"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25">
      <c r="A52" s="3" t="s">
        <v>1586</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54">
        <v>1</v>
      </c>
      <c r="T52" s="7">
        <v>0</v>
      </c>
      <c r="U52" s="7">
        <v>0</v>
      </c>
      <c r="V52" s="16"/>
      <c r="W52" s="16"/>
      <c r="X52" s="16"/>
      <c r="Y52" s="16"/>
      <c r="Z52" s="16"/>
      <c r="AA52" s="16"/>
      <c r="AB52" s="16"/>
      <c r="AC52" s="16"/>
      <c r="AD52" s="16"/>
      <c r="AE52" s="16"/>
      <c r="AF52" s="16"/>
      <c r="AG52" s="138" t="s">
        <v>1695</v>
      </c>
    </row>
    <row r="53" spans="1:34" ht="13.5" customHeight="1" x14ac:dyDescent="0.25">
      <c r="A53" s="3" t="s">
        <v>1716</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389">
        <v>1</v>
      </c>
      <c r="T53" s="7">
        <v>0</v>
      </c>
      <c r="U53" s="7">
        <v>0</v>
      </c>
      <c r="V53" s="16"/>
      <c r="W53" s="16"/>
      <c r="X53" s="16"/>
      <c r="Y53" s="16"/>
      <c r="Z53" s="16"/>
      <c r="AA53" s="16"/>
      <c r="AB53" s="16"/>
      <c r="AC53" s="16"/>
      <c r="AD53" s="16"/>
      <c r="AE53" s="16"/>
      <c r="AF53" s="16"/>
      <c r="AG53" s="138" t="s">
        <v>1715</v>
      </c>
    </row>
    <row r="54" spans="1:34"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25">
        <v>1</v>
      </c>
      <c r="T54" s="16">
        <v>1</v>
      </c>
      <c r="U54" s="16">
        <v>1</v>
      </c>
      <c r="V54" s="16"/>
      <c r="W54" s="16"/>
      <c r="X54" s="16"/>
      <c r="Y54" s="16"/>
      <c r="Z54" s="16"/>
      <c r="AA54" s="16"/>
      <c r="AB54" s="16"/>
      <c r="AC54" s="16"/>
      <c r="AD54" s="16"/>
      <c r="AE54" s="16"/>
      <c r="AF54" s="16"/>
      <c r="AG54" s="138" t="s">
        <v>843</v>
      </c>
    </row>
    <row r="55" spans="1:34"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25">
        <v>1</v>
      </c>
      <c r="T55" s="16">
        <v>1</v>
      </c>
      <c r="U55" s="16">
        <v>1</v>
      </c>
      <c r="V55" s="16"/>
      <c r="W55" s="16"/>
      <c r="X55" s="16"/>
      <c r="Y55" s="16"/>
      <c r="Z55" s="16"/>
      <c r="AA55" s="16"/>
      <c r="AB55" s="16"/>
      <c r="AC55" s="16"/>
      <c r="AD55" s="16"/>
      <c r="AE55" s="16"/>
      <c r="AF55" s="16"/>
      <c r="AG55" s="138" t="s">
        <v>1612</v>
      </c>
    </row>
    <row r="56" spans="1:34" ht="13.5" customHeight="1" x14ac:dyDescent="0.25">
      <c r="A56" s="3" t="s">
        <v>1713</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389">
        <v>0</v>
      </c>
      <c r="T56" s="7">
        <v>1</v>
      </c>
      <c r="U56" s="7">
        <v>1</v>
      </c>
      <c r="V56" s="16"/>
      <c r="W56" s="16"/>
      <c r="X56" s="16"/>
      <c r="Y56" s="16"/>
      <c r="Z56" s="16"/>
      <c r="AA56" s="16"/>
      <c r="AB56" s="16"/>
      <c r="AC56" s="16"/>
      <c r="AD56" s="16"/>
      <c r="AE56" s="16"/>
      <c r="AF56" s="16"/>
      <c r="AG56" s="16" t="s">
        <v>1714</v>
      </c>
    </row>
    <row r="57" spans="1:34"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25">
        <v>0</v>
      </c>
      <c r="T57" s="16">
        <v>0</v>
      </c>
      <c r="U57" s="16">
        <v>0</v>
      </c>
      <c r="V57" s="16"/>
      <c r="W57" s="16"/>
      <c r="X57" s="16"/>
      <c r="Y57" s="16"/>
      <c r="Z57" s="16"/>
      <c r="AA57" s="16"/>
      <c r="AB57" s="16"/>
      <c r="AC57" s="16"/>
      <c r="AD57" s="16"/>
      <c r="AE57" s="16"/>
      <c r="AF57" s="16"/>
      <c r="AG57" s="138" t="s">
        <v>1175</v>
      </c>
    </row>
    <row r="58" spans="1:34" s="322" customFormat="1" ht="13.15" customHeight="1" x14ac:dyDescent="0.25">
      <c r="A58" s="238" t="s">
        <v>1699</v>
      </c>
      <c r="B58" s="321"/>
      <c r="C58" s="321"/>
      <c r="D58" s="321"/>
      <c r="E58" s="324"/>
      <c r="F58" s="324"/>
      <c r="G58" s="324"/>
      <c r="H58" s="324"/>
      <c r="I58" s="324"/>
      <c r="J58" s="324"/>
      <c r="K58" s="324"/>
      <c r="L58" s="324"/>
      <c r="M58" s="324"/>
      <c r="N58" s="324"/>
      <c r="O58" s="324"/>
      <c r="P58" s="381">
        <v>192</v>
      </c>
      <c r="Q58" s="323">
        <v>0</v>
      </c>
      <c r="R58" s="323">
        <v>0</v>
      </c>
      <c r="S58" s="390">
        <v>0</v>
      </c>
      <c r="T58" s="383">
        <v>0</v>
      </c>
      <c r="U58" s="381">
        <v>0</v>
      </c>
      <c r="V58" s="321"/>
      <c r="W58" s="321"/>
      <c r="X58" s="321"/>
      <c r="Y58" s="321"/>
      <c r="Z58" s="321"/>
      <c r="AA58" s="321"/>
      <c r="AB58" s="321"/>
      <c r="AC58" s="321"/>
      <c r="AD58" s="321"/>
      <c r="AE58" s="321"/>
      <c r="AF58" s="321"/>
      <c r="AG58" s="323" t="s">
        <v>1725</v>
      </c>
      <c r="AH58" s="15"/>
    </row>
    <row r="59" spans="1:34"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389">
        <v>384</v>
      </c>
      <c r="T60" s="57">
        <v>384</v>
      </c>
      <c r="U60" s="197">
        <v>384</v>
      </c>
      <c r="V60" s="16"/>
      <c r="W60" s="16"/>
      <c r="X60" s="16"/>
      <c r="Y60" s="16"/>
      <c r="Z60" s="16"/>
      <c r="AA60" s="16"/>
      <c r="AB60" s="16"/>
      <c r="AC60" s="16"/>
      <c r="AD60" s="16"/>
      <c r="AE60" s="16"/>
      <c r="AF60" s="16"/>
      <c r="AG60" s="138" t="s">
        <v>839</v>
      </c>
    </row>
    <row r="61" spans="1:34" ht="13.5"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389">
        <v>256</v>
      </c>
      <c r="T61" s="57">
        <v>256</v>
      </c>
      <c r="U61" s="197">
        <v>256</v>
      </c>
      <c r="V61" s="16"/>
      <c r="W61" s="16"/>
      <c r="X61" s="16"/>
      <c r="Y61" s="16"/>
      <c r="Z61" s="16"/>
      <c r="AA61" s="16"/>
      <c r="AB61" s="16"/>
      <c r="AC61" s="16"/>
      <c r="AD61" s="16"/>
      <c r="AE61" s="16"/>
      <c r="AF61" s="16"/>
      <c r="AG61" s="138" t="s">
        <v>840</v>
      </c>
    </row>
    <row r="62" spans="1:34" ht="13.5"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389">
        <v>384</v>
      </c>
      <c r="T62" s="57">
        <v>384</v>
      </c>
      <c r="U62" s="197">
        <v>384</v>
      </c>
      <c r="V62" s="16"/>
      <c r="W62" s="16"/>
      <c r="X62" s="16"/>
      <c r="Y62" s="16"/>
      <c r="Z62" s="16"/>
      <c r="AA62" s="16"/>
      <c r="AB62" s="16"/>
      <c r="AC62" s="16"/>
      <c r="AD62" s="16"/>
      <c r="AE62" s="16"/>
      <c r="AF62" s="16"/>
      <c r="AG62" s="138" t="s">
        <v>1712</v>
      </c>
    </row>
    <row r="63" spans="1:34" ht="13.5"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389">
        <v>256</v>
      </c>
      <c r="T63" s="16">
        <v>256</v>
      </c>
      <c r="U63" s="197">
        <v>256</v>
      </c>
      <c r="V63" s="16"/>
      <c r="W63" s="16"/>
      <c r="X63" s="16"/>
      <c r="Y63" s="16"/>
      <c r="Z63" s="16"/>
      <c r="AA63" s="16"/>
      <c r="AB63" s="16"/>
      <c r="AC63" s="16"/>
      <c r="AD63" s="16"/>
      <c r="AE63" s="16"/>
      <c r="AF63" s="16"/>
      <c r="AG63" s="138" t="s">
        <v>842</v>
      </c>
    </row>
    <row r="64" spans="1:34" ht="13.5" customHeight="1" x14ac:dyDescent="0.25">
      <c r="A64" s="4" t="s">
        <v>1587</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384</v>
      </c>
      <c r="S64" s="389">
        <v>0</v>
      </c>
      <c r="T64" s="57">
        <v>384</v>
      </c>
      <c r="U64" s="380">
        <v>0</v>
      </c>
      <c r="V64" s="16"/>
      <c r="W64" s="16"/>
      <c r="X64" s="16"/>
      <c r="Y64" s="16"/>
      <c r="Z64" s="16"/>
      <c r="AA64" s="16"/>
      <c r="AB64" s="16"/>
      <c r="AC64" s="16"/>
      <c r="AD64" s="16"/>
      <c r="AE64" s="16"/>
      <c r="AF64" s="16"/>
      <c r="AG64" s="138" t="s">
        <v>1613</v>
      </c>
    </row>
    <row r="65" spans="1:33" ht="13.5" customHeight="1" x14ac:dyDescent="0.25">
      <c r="A65" s="4" t="s">
        <v>1588</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57">
        <v>256</v>
      </c>
      <c r="R65" s="57">
        <v>256</v>
      </c>
      <c r="S65" s="389">
        <v>0</v>
      </c>
      <c r="T65" s="57">
        <v>256</v>
      </c>
      <c r="U65" s="380">
        <v>0</v>
      </c>
      <c r="V65" s="16"/>
      <c r="W65" s="16"/>
      <c r="X65" s="16"/>
      <c r="Y65" s="16"/>
      <c r="Z65" s="16"/>
      <c r="AA65" s="16"/>
      <c r="AB65" s="16"/>
      <c r="AC65" s="16"/>
      <c r="AD65" s="16"/>
      <c r="AE65" s="16"/>
      <c r="AF65" s="16"/>
      <c r="AG65" s="138" t="s">
        <v>1614</v>
      </c>
    </row>
    <row r="66" spans="1:33" ht="13.5" customHeight="1" x14ac:dyDescent="0.25">
      <c r="A66" s="4" t="s">
        <v>1589</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57">
        <v>384</v>
      </c>
      <c r="S66" s="389">
        <v>0</v>
      </c>
      <c r="T66" s="57">
        <v>0</v>
      </c>
      <c r="U66" s="380">
        <v>0</v>
      </c>
      <c r="V66" s="16"/>
      <c r="W66" s="16"/>
      <c r="X66" s="16"/>
      <c r="Y66" s="16"/>
      <c r="Z66" s="16"/>
      <c r="AA66" s="16"/>
      <c r="AB66" s="16"/>
      <c r="AC66" s="16"/>
      <c r="AD66" s="16"/>
      <c r="AE66" s="16"/>
      <c r="AF66" s="16"/>
      <c r="AG66" s="138" t="s">
        <v>1697</v>
      </c>
    </row>
    <row r="67" spans="1:33" ht="13.5" customHeight="1" x14ac:dyDescent="0.25">
      <c r="A67" s="320" t="s">
        <v>2164</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389">
        <v>512</v>
      </c>
      <c r="T67" s="57">
        <v>0</v>
      </c>
      <c r="U67" s="57">
        <v>0</v>
      </c>
      <c r="V67" s="16"/>
      <c r="W67" s="16"/>
      <c r="X67" s="16"/>
      <c r="Y67" s="16"/>
      <c r="Z67" s="16"/>
      <c r="AA67" s="16"/>
      <c r="AB67" s="16"/>
      <c r="AC67" s="16"/>
      <c r="AD67" s="16"/>
      <c r="AE67" s="16"/>
      <c r="AF67" s="16"/>
      <c r="AG67" s="138"/>
    </row>
    <row r="68" spans="1:33" ht="13.15" customHeight="1" x14ac:dyDescent="0.25">
      <c r="A68" s="4" t="s">
        <v>422</v>
      </c>
      <c r="B68" s="16">
        <v>0</v>
      </c>
      <c r="C68" s="16">
        <v>0</v>
      </c>
      <c r="D68" s="16">
        <v>0</v>
      </c>
      <c r="E68" s="16">
        <v>0</v>
      </c>
      <c r="F68" s="16">
        <v>0</v>
      </c>
      <c r="G68" s="16">
        <v>1</v>
      </c>
      <c r="H68" s="16">
        <v>0</v>
      </c>
      <c r="I68" s="16">
        <v>1</v>
      </c>
      <c r="J68" s="16">
        <v>1</v>
      </c>
      <c r="K68" s="16">
        <v>1</v>
      </c>
      <c r="L68" s="16">
        <v>1</v>
      </c>
      <c r="M68" s="16">
        <v>1</v>
      </c>
      <c r="N68" s="16">
        <v>0</v>
      </c>
      <c r="O68" s="16">
        <v>1</v>
      </c>
      <c r="P68" s="16">
        <v>1</v>
      </c>
      <c r="Q68" s="16">
        <v>0</v>
      </c>
      <c r="R68" s="16">
        <v>0</v>
      </c>
      <c r="S68" s="389">
        <v>0</v>
      </c>
      <c r="T68" s="16">
        <v>0</v>
      </c>
      <c r="U68" s="16">
        <v>1</v>
      </c>
      <c r="V68" s="16"/>
      <c r="W68" s="16"/>
      <c r="X68" s="16"/>
      <c r="Y68" s="16"/>
      <c r="Z68" s="16"/>
      <c r="AA68" s="16"/>
      <c r="AB68" s="16"/>
      <c r="AC68" s="16"/>
      <c r="AD68" s="16"/>
      <c r="AE68" s="16"/>
      <c r="AF68" s="16"/>
      <c r="AG68" s="138" t="s">
        <v>834</v>
      </c>
    </row>
    <row r="69" spans="1:33" ht="13.15" customHeight="1" x14ac:dyDescent="0.25">
      <c r="A69" s="320" t="s">
        <v>1784</v>
      </c>
      <c r="B69" s="16"/>
      <c r="C69" s="16"/>
      <c r="D69" s="16"/>
      <c r="E69" s="16">
        <f t="shared" ref="E69:P69" si="0">SUM(E62,E63)/8</f>
        <v>64</v>
      </c>
      <c r="F69" s="16">
        <f t="shared" si="0"/>
        <v>64</v>
      </c>
      <c r="G69" s="16">
        <f t="shared" si="0"/>
        <v>32</v>
      </c>
      <c r="H69" s="16">
        <f t="shared" si="0"/>
        <v>32</v>
      </c>
      <c r="I69" s="16">
        <f t="shared" si="0"/>
        <v>80</v>
      </c>
      <c r="J69" s="16">
        <f t="shared" si="0"/>
        <v>80</v>
      </c>
      <c r="K69" s="16">
        <f t="shared" si="0"/>
        <v>64</v>
      </c>
      <c r="L69" s="16">
        <f t="shared" si="0"/>
        <v>64</v>
      </c>
      <c r="M69" s="16">
        <f t="shared" si="0"/>
        <v>80</v>
      </c>
      <c r="N69" s="16">
        <f t="shared" si="0"/>
        <v>64</v>
      </c>
      <c r="O69" s="16">
        <f t="shared" si="0"/>
        <v>32</v>
      </c>
      <c r="P69" s="16">
        <f t="shared" si="0"/>
        <v>80</v>
      </c>
      <c r="Q69" s="16">
        <f>IF(Q71=1, SUM(Q60+Q64+Q66)/8, SUM(Q60+Q61+Q64+Q65+Q66)/8)</f>
        <v>48</v>
      </c>
      <c r="R69" s="16">
        <f>IF(R71=1, SUM(R60+R64+R66)/8, SUM(R60+R61+R64+R65+R66)/8)</f>
        <v>144</v>
      </c>
      <c r="S69" s="63">
        <f>IF(S71=1, SUM(S60+S64+S66)/8, SUM(S60+S61+S64+S65+S66)/8)</f>
        <v>48</v>
      </c>
      <c r="T69" s="16">
        <f>SUM(T62,T63)/8</f>
        <v>80</v>
      </c>
      <c r="U69" s="16">
        <f>SUM(U62,U63)/8</f>
        <v>80</v>
      </c>
      <c r="V69" s="16"/>
      <c r="W69" s="16"/>
      <c r="X69" s="16"/>
      <c r="Y69" s="16"/>
      <c r="Z69" s="16"/>
      <c r="AA69" s="16"/>
      <c r="AB69" s="16"/>
      <c r="AC69" s="16"/>
      <c r="AD69" s="16"/>
      <c r="AE69" s="16"/>
      <c r="AF69" s="16"/>
      <c r="AG69" s="138" t="s">
        <v>1790</v>
      </c>
    </row>
    <row r="70" spans="1:33" ht="13.15" customHeight="1" x14ac:dyDescent="0.25">
      <c r="A70" s="320" t="s">
        <v>1785</v>
      </c>
      <c r="B70" s="16"/>
      <c r="C70" s="16"/>
      <c r="D70" s="16"/>
      <c r="E70" s="16">
        <f>SUM(E60:E67)/8</f>
        <v>132</v>
      </c>
      <c r="F70" s="16">
        <f t="shared" ref="F70:S70" si="1">SUM(F60:F67)/8</f>
        <v>132</v>
      </c>
      <c r="G70" s="16">
        <f t="shared" si="1"/>
        <v>100</v>
      </c>
      <c r="H70" s="16">
        <f t="shared" si="1"/>
        <v>100</v>
      </c>
      <c r="I70" s="16">
        <f t="shared" si="1"/>
        <v>160</v>
      </c>
      <c r="J70" s="16">
        <f t="shared" si="1"/>
        <v>160</v>
      </c>
      <c r="K70" s="16">
        <f t="shared" si="1"/>
        <v>132</v>
      </c>
      <c r="L70" s="16">
        <f t="shared" si="1"/>
        <v>132</v>
      </c>
      <c r="M70" s="16">
        <f t="shared" si="1"/>
        <v>160</v>
      </c>
      <c r="N70" s="16">
        <f t="shared" si="1"/>
        <v>132</v>
      </c>
      <c r="O70" s="16">
        <f t="shared" si="1"/>
        <v>100</v>
      </c>
      <c r="P70" s="16">
        <f t="shared" si="1"/>
        <v>160</v>
      </c>
      <c r="Q70" s="16">
        <f t="shared" si="1"/>
        <v>192</v>
      </c>
      <c r="R70" s="16">
        <f t="shared" si="1"/>
        <v>288</v>
      </c>
      <c r="S70" s="63">
        <f t="shared" si="1"/>
        <v>224</v>
      </c>
      <c r="T70" s="16">
        <f>SUM(T60:T66)/8</f>
        <v>240</v>
      </c>
      <c r="U70" s="16">
        <f>SUM(U60:U66)/8</f>
        <v>160</v>
      </c>
      <c r="V70" s="16"/>
      <c r="W70" s="16"/>
      <c r="X70" s="16"/>
      <c r="Y70" s="16"/>
      <c r="Z70" s="16"/>
      <c r="AA70" s="16"/>
      <c r="AB70" s="16"/>
      <c r="AC70" s="16"/>
      <c r="AD70" s="16"/>
      <c r="AE70" s="16"/>
      <c r="AF70" s="16"/>
      <c r="AG70" s="138" t="s">
        <v>1791</v>
      </c>
    </row>
    <row r="71" spans="1:33" ht="13.15" customHeight="1" x14ac:dyDescent="0.25">
      <c r="A71" s="331" t="s">
        <v>1911</v>
      </c>
      <c r="B71" s="16"/>
      <c r="C71" s="16"/>
      <c r="D71" s="16"/>
      <c r="E71" s="16">
        <v>0</v>
      </c>
      <c r="F71" s="16">
        <v>0</v>
      </c>
      <c r="G71" s="16">
        <v>0</v>
      </c>
      <c r="H71" s="16">
        <v>0</v>
      </c>
      <c r="I71" s="16">
        <v>0</v>
      </c>
      <c r="J71" s="16">
        <v>0</v>
      </c>
      <c r="K71" s="16"/>
      <c r="L71" s="16"/>
      <c r="M71" s="16">
        <v>0</v>
      </c>
      <c r="N71" s="16">
        <v>0</v>
      </c>
      <c r="O71" s="16">
        <v>0</v>
      </c>
      <c r="P71" s="16">
        <v>0</v>
      </c>
      <c r="Q71" s="57">
        <v>1</v>
      </c>
      <c r="R71" s="57">
        <v>1</v>
      </c>
      <c r="S71" s="389">
        <v>1</v>
      </c>
      <c r="T71" s="16">
        <v>0</v>
      </c>
      <c r="U71" s="16">
        <v>0</v>
      </c>
      <c r="V71" s="16"/>
      <c r="W71" s="16"/>
      <c r="X71" s="16"/>
      <c r="Y71" s="16"/>
      <c r="Z71" s="16"/>
      <c r="AA71" s="16"/>
      <c r="AB71" s="16"/>
      <c r="AC71" s="16"/>
      <c r="AD71" s="16"/>
      <c r="AE71" s="16"/>
      <c r="AF71" s="16"/>
      <c r="AG71" s="138" t="s">
        <v>1912</v>
      </c>
    </row>
    <row r="72" spans="1:33" ht="13.15" customHeight="1" x14ac:dyDescent="0.25">
      <c r="A72" s="18" t="s">
        <v>418</v>
      </c>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row>
    <row r="73" spans="1:33" ht="13.5" customHeight="1" x14ac:dyDescent="0.25">
      <c r="A73" s="41" t="s">
        <v>16</v>
      </c>
      <c r="B73" s="16">
        <v>768</v>
      </c>
      <c r="C73" s="16">
        <v>768</v>
      </c>
      <c r="D73" s="16">
        <v>768</v>
      </c>
      <c r="E73" s="16">
        <v>768</v>
      </c>
      <c r="F73" s="16">
        <v>768</v>
      </c>
      <c r="G73" s="16">
        <v>768</v>
      </c>
      <c r="H73" s="16">
        <v>768</v>
      </c>
      <c r="I73" s="16">
        <v>768</v>
      </c>
      <c r="J73" s="16">
        <v>768</v>
      </c>
      <c r="K73" s="16">
        <v>768</v>
      </c>
      <c r="L73" s="16">
        <v>768</v>
      </c>
      <c r="M73" s="16">
        <v>768</v>
      </c>
      <c r="N73" s="16">
        <v>768</v>
      </c>
      <c r="O73" s="16">
        <v>768</v>
      </c>
      <c r="P73" s="16">
        <v>768</v>
      </c>
      <c r="Q73" s="16">
        <v>768</v>
      </c>
      <c r="R73" s="16">
        <v>768</v>
      </c>
      <c r="S73" s="125">
        <v>768</v>
      </c>
      <c r="T73" s="16">
        <v>768</v>
      </c>
      <c r="U73" s="16">
        <v>768</v>
      </c>
      <c r="V73" s="16"/>
      <c r="W73" s="16"/>
      <c r="X73" s="16"/>
      <c r="Y73" s="16"/>
      <c r="Z73" s="16"/>
      <c r="AA73" s="16"/>
      <c r="AB73" s="16"/>
      <c r="AC73" s="16"/>
      <c r="AD73" s="16"/>
      <c r="AE73" s="16"/>
      <c r="AF73" s="16"/>
      <c r="AG73" s="138" t="s">
        <v>835</v>
      </c>
    </row>
    <row r="74" spans="1:33" ht="13.5" customHeight="1" x14ac:dyDescent="0.25">
      <c r="A74" s="41" t="s">
        <v>1742</v>
      </c>
      <c r="B74" s="16"/>
      <c r="C74" s="16"/>
      <c r="D74" s="16"/>
      <c r="E74" s="292">
        <v>0</v>
      </c>
      <c r="F74" s="292">
        <v>0</v>
      </c>
      <c r="G74" s="292">
        <v>0</v>
      </c>
      <c r="H74" s="292">
        <v>0</v>
      </c>
      <c r="I74" s="254">
        <v>768</v>
      </c>
      <c r="J74" s="254">
        <v>768</v>
      </c>
      <c r="K74" s="292">
        <v>0</v>
      </c>
      <c r="L74" s="292">
        <v>0</v>
      </c>
      <c r="M74" s="254">
        <v>768</v>
      </c>
      <c r="N74" s="292">
        <v>0</v>
      </c>
      <c r="O74" s="292">
        <v>0</v>
      </c>
      <c r="P74" s="292">
        <v>0</v>
      </c>
      <c r="Q74" s="57">
        <v>768</v>
      </c>
      <c r="R74" s="57">
        <v>768</v>
      </c>
      <c r="S74" s="125">
        <v>0</v>
      </c>
      <c r="T74" s="238">
        <v>0</v>
      </c>
      <c r="U74" s="198">
        <v>0</v>
      </c>
      <c r="V74" s="16"/>
      <c r="W74" s="16"/>
      <c r="X74" s="16"/>
      <c r="Y74" s="16"/>
      <c r="Z74" s="16"/>
      <c r="AA74" s="16"/>
      <c r="AB74" s="16"/>
      <c r="AC74" s="16"/>
      <c r="AD74" s="16"/>
      <c r="AE74" s="16"/>
      <c r="AF74" s="16"/>
      <c r="AG74" s="138" t="s">
        <v>1743</v>
      </c>
    </row>
    <row r="75" spans="1:33" ht="13.5" customHeight="1" x14ac:dyDescent="0.25">
      <c r="A75" s="41" t="s">
        <v>1705</v>
      </c>
      <c r="B75" s="16"/>
      <c r="C75" s="16"/>
      <c r="D75" s="16"/>
      <c r="E75" s="292">
        <v>0</v>
      </c>
      <c r="F75" s="292">
        <v>0</v>
      </c>
      <c r="G75" s="292">
        <v>0</v>
      </c>
      <c r="H75" s="292">
        <v>0</v>
      </c>
      <c r="I75" s="292">
        <v>0</v>
      </c>
      <c r="J75" s="292">
        <v>0</v>
      </c>
      <c r="K75" s="292">
        <v>0</v>
      </c>
      <c r="L75" s="292">
        <v>0</v>
      </c>
      <c r="M75" s="292">
        <v>0</v>
      </c>
      <c r="N75" s="292">
        <v>0</v>
      </c>
      <c r="O75" s="292">
        <v>0</v>
      </c>
      <c r="P75" s="292">
        <v>0</v>
      </c>
      <c r="Q75" s="57">
        <v>768</v>
      </c>
      <c r="R75" s="57">
        <v>768</v>
      </c>
      <c r="S75" s="125">
        <v>0</v>
      </c>
      <c r="T75" s="238">
        <v>768</v>
      </c>
      <c r="U75" s="198">
        <v>0</v>
      </c>
      <c r="V75" s="16"/>
      <c r="W75" s="16"/>
      <c r="X75" s="16"/>
      <c r="Y75" s="16"/>
      <c r="Z75" s="16"/>
      <c r="AA75" s="16"/>
      <c r="AB75" s="16"/>
      <c r="AC75" s="16"/>
      <c r="AD75" s="16"/>
      <c r="AE75" s="16"/>
      <c r="AF75" s="16"/>
      <c r="AG75" s="138" t="s">
        <v>1706</v>
      </c>
    </row>
    <row r="76" spans="1:33" ht="13.5" customHeight="1" x14ac:dyDescent="0.25">
      <c r="A76" s="41" t="s">
        <v>1744</v>
      </c>
      <c r="B76" s="16"/>
      <c r="C76" s="16"/>
      <c r="D76" s="16"/>
      <c r="E76" s="292">
        <v>0</v>
      </c>
      <c r="F76" s="292">
        <v>0</v>
      </c>
      <c r="G76" s="292">
        <v>0</v>
      </c>
      <c r="H76" s="292">
        <v>0</v>
      </c>
      <c r="I76" s="292">
        <v>0</v>
      </c>
      <c r="J76" s="292">
        <v>0</v>
      </c>
      <c r="K76" s="292">
        <v>0</v>
      </c>
      <c r="L76" s="292">
        <v>0</v>
      </c>
      <c r="M76" s="292">
        <v>0</v>
      </c>
      <c r="N76" s="292">
        <v>0</v>
      </c>
      <c r="O76" s="292">
        <v>0</v>
      </c>
      <c r="P76" s="292">
        <v>0</v>
      </c>
      <c r="Q76" s="57">
        <v>768</v>
      </c>
      <c r="R76" s="57">
        <v>768</v>
      </c>
      <c r="S76" s="125">
        <v>0</v>
      </c>
      <c r="T76" s="292">
        <v>0</v>
      </c>
      <c r="U76" s="292">
        <v>0</v>
      </c>
      <c r="V76" s="16"/>
      <c r="W76" s="16"/>
      <c r="X76" s="16"/>
      <c r="Y76" s="16"/>
      <c r="Z76" s="16"/>
      <c r="AA76" s="16"/>
      <c r="AB76" s="16"/>
      <c r="AC76" s="16"/>
      <c r="AD76" s="16"/>
      <c r="AE76" s="16"/>
      <c r="AF76" s="16"/>
      <c r="AG76" s="138" t="s">
        <v>1745</v>
      </c>
    </row>
    <row r="77" spans="1:33" ht="13.15" customHeight="1" x14ac:dyDescent="0.25">
      <c r="A77" s="41" t="s">
        <v>399</v>
      </c>
      <c r="B77" s="16">
        <v>32</v>
      </c>
      <c r="C77" s="16">
        <v>32</v>
      </c>
      <c r="D77" s="16">
        <v>32</v>
      </c>
      <c r="E77" s="57">
        <v>0</v>
      </c>
      <c r="F77" s="16">
        <v>160</v>
      </c>
      <c r="G77" s="16">
        <v>192</v>
      </c>
      <c r="H77" s="16">
        <v>192</v>
      </c>
      <c r="I77" s="16">
        <v>160</v>
      </c>
      <c r="J77" s="16">
        <v>160</v>
      </c>
      <c r="K77" s="16">
        <v>160</v>
      </c>
      <c r="L77" s="16">
        <v>160</v>
      </c>
      <c r="M77" s="57">
        <v>0</v>
      </c>
      <c r="N77" s="16">
        <v>160</v>
      </c>
      <c r="O77" s="16">
        <v>192</v>
      </c>
      <c r="P77" s="57">
        <v>160</v>
      </c>
      <c r="Q77" s="57">
        <v>0</v>
      </c>
      <c r="R77" s="16">
        <v>160</v>
      </c>
      <c r="S77" s="125">
        <v>160</v>
      </c>
      <c r="T77" s="16">
        <v>160</v>
      </c>
      <c r="U77" s="57">
        <v>192</v>
      </c>
      <c r="V77" s="16"/>
      <c r="W77" s="16"/>
      <c r="X77" s="16"/>
      <c r="Y77" s="16"/>
      <c r="Z77" s="16"/>
      <c r="AA77" s="16"/>
      <c r="AB77" s="16"/>
      <c r="AC77" s="16"/>
      <c r="AD77" s="16"/>
      <c r="AE77" s="16"/>
      <c r="AF77" s="16"/>
      <c r="AG77" s="16" t="s">
        <v>836</v>
      </c>
    </row>
    <row r="78" spans="1:33" ht="13.15" customHeight="1" x14ac:dyDescent="0.25">
      <c r="A78" s="41" t="s">
        <v>1939</v>
      </c>
      <c r="B78" s="195">
        <v>0</v>
      </c>
      <c r="C78" s="195">
        <v>0</v>
      </c>
      <c r="D78" s="195">
        <v>0</v>
      </c>
      <c r="E78" s="16">
        <v>4</v>
      </c>
      <c r="F78" s="16">
        <v>0</v>
      </c>
      <c r="G78" s="16">
        <v>0</v>
      </c>
      <c r="H78" s="16">
        <v>0</v>
      </c>
      <c r="I78" s="16">
        <v>0</v>
      </c>
      <c r="J78" s="16">
        <v>0</v>
      </c>
      <c r="K78" s="16">
        <v>0</v>
      </c>
      <c r="L78" s="16">
        <v>0</v>
      </c>
      <c r="M78" s="16">
        <v>4</v>
      </c>
      <c r="N78" s="16">
        <v>0</v>
      </c>
      <c r="O78" s="16">
        <v>0</v>
      </c>
      <c r="P78" s="16">
        <v>0</v>
      </c>
      <c r="Q78" s="197">
        <v>4</v>
      </c>
      <c r="R78" s="16">
        <v>0</v>
      </c>
      <c r="S78" s="125">
        <v>0</v>
      </c>
      <c r="T78" s="16">
        <v>0</v>
      </c>
      <c r="U78" s="16">
        <v>0</v>
      </c>
      <c r="V78" s="16"/>
      <c r="W78" s="16"/>
      <c r="X78" s="16"/>
      <c r="Y78" s="16"/>
      <c r="Z78" s="16"/>
      <c r="AA78" s="16"/>
      <c r="AB78" s="16"/>
      <c r="AC78" s="16"/>
      <c r="AD78" s="16"/>
      <c r="AE78" s="16"/>
      <c r="AF78" s="16"/>
      <c r="AG78" s="138" t="s">
        <v>1940</v>
      </c>
    </row>
    <row r="79" spans="1:33" ht="13.15" customHeight="1" x14ac:dyDescent="0.25">
      <c r="A79" s="41" t="s">
        <v>1941</v>
      </c>
      <c r="B79" s="195">
        <v>0</v>
      </c>
      <c r="C79" s="195">
        <v>0</v>
      </c>
      <c r="D79" s="195">
        <v>0</v>
      </c>
      <c r="E79" s="16">
        <v>56</v>
      </c>
      <c r="F79" s="16">
        <v>0</v>
      </c>
      <c r="G79" s="16">
        <v>0</v>
      </c>
      <c r="H79" s="16">
        <v>0</v>
      </c>
      <c r="I79" s="16">
        <v>0</v>
      </c>
      <c r="J79" s="16">
        <v>0</v>
      </c>
      <c r="K79" s="16">
        <v>0</v>
      </c>
      <c r="L79" s="16">
        <v>0</v>
      </c>
      <c r="M79" s="16">
        <v>56</v>
      </c>
      <c r="N79" s="16">
        <v>0</v>
      </c>
      <c r="O79" s="16">
        <v>0</v>
      </c>
      <c r="P79" s="16">
        <v>0</v>
      </c>
      <c r="Q79" s="197">
        <v>56</v>
      </c>
      <c r="R79" s="16">
        <v>0</v>
      </c>
      <c r="S79" s="125">
        <v>0</v>
      </c>
      <c r="T79" s="16">
        <v>0</v>
      </c>
      <c r="U79" s="16">
        <v>0</v>
      </c>
      <c r="V79" s="16"/>
      <c r="W79" s="16"/>
      <c r="X79" s="16"/>
      <c r="Y79" s="16"/>
      <c r="Z79" s="16"/>
      <c r="AA79" s="16"/>
      <c r="AB79" s="16"/>
      <c r="AC79" s="16"/>
      <c r="AD79" s="16"/>
      <c r="AE79" s="16"/>
      <c r="AF79" s="16"/>
      <c r="AG79" s="138" t="s">
        <v>1942</v>
      </c>
    </row>
    <row r="80" spans="1:33" ht="13.15" customHeight="1" x14ac:dyDescent="0.25">
      <c r="A80" s="41" t="s">
        <v>1943</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25">
        <v>0</v>
      </c>
      <c r="T80" s="16">
        <v>0</v>
      </c>
      <c r="U80" s="16">
        <v>0</v>
      </c>
      <c r="V80" s="16"/>
      <c r="W80" s="16"/>
      <c r="X80" s="16"/>
      <c r="Y80" s="16"/>
      <c r="Z80" s="16"/>
      <c r="AA80" s="16"/>
      <c r="AB80" s="16"/>
      <c r="AC80" s="16"/>
      <c r="AD80" s="16"/>
      <c r="AE80" s="16"/>
      <c r="AF80" s="16"/>
      <c r="AG80" s="138" t="s">
        <v>1944</v>
      </c>
    </row>
    <row r="81" spans="1:33" ht="13.15" customHeight="1" x14ac:dyDescent="0.25">
      <c r="A81" s="41" t="s">
        <v>1945</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25">
        <v>0</v>
      </c>
      <c r="T81" s="16">
        <v>0</v>
      </c>
      <c r="U81" s="16">
        <v>0</v>
      </c>
      <c r="V81" s="16"/>
      <c r="W81" s="16"/>
      <c r="X81" s="16"/>
      <c r="Y81" s="16"/>
      <c r="Z81" s="16"/>
      <c r="AA81" s="16"/>
      <c r="AB81" s="16"/>
      <c r="AC81" s="16"/>
      <c r="AD81" s="16"/>
      <c r="AE81" s="16"/>
      <c r="AF81" s="16"/>
      <c r="AG81" s="138" t="s">
        <v>1946</v>
      </c>
    </row>
    <row r="82" spans="1:33" ht="13.15" customHeight="1" x14ac:dyDescent="0.25">
      <c r="A82" s="41" t="s">
        <v>1947</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25">
        <v>0</v>
      </c>
      <c r="T82" s="16">
        <v>0</v>
      </c>
      <c r="U82" s="16">
        <v>0</v>
      </c>
      <c r="V82" s="16"/>
      <c r="W82" s="16"/>
      <c r="X82" s="16"/>
      <c r="Y82" s="16"/>
      <c r="Z82" s="16"/>
      <c r="AA82" s="16"/>
      <c r="AB82" s="16"/>
      <c r="AC82" s="16"/>
      <c r="AD82" s="16"/>
      <c r="AE82" s="16"/>
      <c r="AF82" s="16"/>
      <c r="AG82" s="138" t="s">
        <v>1948</v>
      </c>
    </row>
    <row r="83" spans="1:33" ht="13.15" customHeight="1" x14ac:dyDescent="0.25">
      <c r="A83" s="41" t="s">
        <v>1949</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125">
        <v>0</v>
      </c>
      <c r="T83" s="16">
        <v>0</v>
      </c>
      <c r="U83" s="16">
        <v>0</v>
      </c>
      <c r="V83" s="16"/>
      <c r="W83" s="16"/>
      <c r="X83" s="16"/>
      <c r="Y83" s="16"/>
      <c r="Z83" s="16"/>
      <c r="AA83" s="16"/>
      <c r="AB83" s="16"/>
      <c r="AC83" s="16"/>
      <c r="AD83" s="16"/>
      <c r="AE83" s="16"/>
      <c r="AF83" s="16"/>
      <c r="AG83" s="138" t="s">
        <v>1950</v>
      </c>
    </row>
    <row r="84" spans="1:33" ht="13.15" customHeight="1" x14ac:dyDescent="0.25">
      <c r="A84" s="41" t="s">
        <v>1951</v>
      </c>
      <c r="B84" s="195">
        <v>0</v>
      </c>
      <c r="C84" s="195">
        <v>0</v>
      </c>
      <c r="D84" s="195">
        <v>0</v>
      </c>
      <c r="E84" s="16">
        <v>8</v>
      </c>
      <c r="F84" s="16">
        <v>0</v>
      </c>
      <c r="G84" s="16">
        <v>0</v>
      </c>
      <c r="H84" s="16">
        <v>0</v>
      </c>
      <c r="I84" s="16">
        <v>0</v>
      </c>
      <c r="J84" s="16">
        <v>0</v>
      </c>
      <c r="K84" s="16">
        <v>0</v>
      </c>
      <c r="L84" s="16">
        <v>0</v>
      </c>
      <c r="M84" s="16">
        <v>8</v>
      </c>
      <c r="N84" s="16">
        <v>0</v>
      </c>
      <c r="O84" s="16">
        <v>0</v>
      </c>
      <c r="P84" s="16">
        <v>0</v>
      </c>
      <c r="Q84" s="197">
        <v>8</v>
      </c>
      <c r="R84" s="16">
        <v>0</v>
      </c>
      <c r="S84" s="125">
        <v>0</v>
      </c>
      <c r="T84" s="16">
        <v>0</v>
      </c>
      <c r="U84" s="16">
        <v>0</v>
      </c>
      <c r="V84" s="16"/>
      <c r="W84" s="16"/>
      <c r="X84" s="16"/>
      <c r="Y84" s="16"/>
      <c r="Z84" s="16"/>
      <c r="AA84" s="16"/>
      <c r="AB84" s="16"/>
      <c r="AC84" s="16"/>
      <c r="AD84" s="16"/>
      <c r="AE84" s="16"/>
      <c r="AF84" s="16"/>
      <c r="AG84" s="138" t="s">
        <v>1952</v>
      </c>
    </row>
    <row r="85" spans="1:33" ht="13.15" customHeight="1" x14ac:dyDescent="0.25">
      <c r="A85" s="41" t="s">
        <v>1953</v>
      </c>
      <c r="B85" s="195">
        <v>0</v>
      </c>
      <c r="C85" s="195">
        <v>0</v>
      </c>
      <c r="D85" s="195">
        <v>0</v>
      </c>
      <c r="E85" s="16">
        <v>2</v>
      </c>
      <c r="F85" s="16">
        <v>0</v>
      </c>
      <c r="G85" s="16">
        <v>0</v>
      </c>
      <c r="H85" s="16">
        <v>0</v>
      </c>
      <c r="I85" s="16">
        <v>0</v>
      </c>
      <c r="J85" s="16">
        <v>0</v>
      </c>
      <c r="K85" s="16">
        <v>0</v>
      </c>
      <c r="L85" s="16">
        <v>0</v>
      </c>
      <c r="M85" s="16">
        <v>2</v>
      </c>
      <c r="N85" s="16">
        <v>0</v>
      </c>
      <c r="O85" s="16">
        <v>0</v>
      </c>
      <c r="P85" s="16">
        <v>0</v>
      </c>
      <c r="Q85" s="197">
        <v>2</v>
      </c>
      <c r="R85" s="16">
        <v>0</v>
      </c>
      <c r="S85" s="125">
        <v>0</v>
      </c>
      <c r="T85" s="16">
        <v>0</v>
      </c>
      <c r="U85" s="16">
        <v>0</v>
      </c>
      <c r="V85" s="16"/>
      <c r="W85" s="16"/>
      <c r="X85" s="16"/>
      <c r="Y85" s="16"/>
      <c r="Z85" s="16"/>
      <c r="AA85" s="16"/>
      <c r="AB85" s="16"/>
      <c r="AC85" s="16"/>
      <c r="AD85" s="16"/>
      <c r="AE85" s="16"/>
      <c r="AF85" s="16"/>
      <c r="AG85" s="138" t="s">
        <v>1954</v>
      </c>
    </row>
    <row r="86" spans="1:33" ht="13.15" customHeight="1" x14ac:dyDescent="0.25">
      <c r="A86" s="41" t="s">
        <v>1955</v>
      </c>
      <c r="B86" s="195">
        <v>0</v>
      </c>
      <c r="C86" s="195">
        <v>0</v>
      </c>
      <c r="D86" s="195">
        <v>0</v>
      </c>
      <c r="E86" s="16">
        <v>1</v>
      </c>
      <c r="F86" s="16">
        <v>0</v>
      </c>
      <c r="G86" s="16">
        <v>0</v>
      </c>
      <c r="H86" s="16">
        <v>0</v>
      </c>
      <c r="I86" s="16">
        <v>0</v>
      </c>
      <c r="J86" s="16">
        <v>0</v>
      </c>
      <c r="K86" s="16">
        <v>0</v>
      </c>
      <c r="L86" s="16">
        <v>0</v>
      </c>
      <c r="M86" s="16">
        <v>1</v>
      </c>
      <c r="N86" s="16">
        <v>0</v>
      </c>
      <c r="O86" s="16">
        <v>0</v>
      </c>
      <c r="P86" s="16">
        <v>0</v>
      </c>
      <c r="Q86" s="197">
        <v>1</v>
      </c>
      <c r="R86" s="16">
        <v>0</v>
      </c>
      <c r="S86" s="125">
        <v>0</v>
      </c>
      <c r="T86" s="16">
        <v>0</v>
      </c>
      <c r="U86" s="16">
        <v>0</v>
      </c>
      <c r="V86" s="16"/>
      <c r="W86" s="16"/>
      <c r="X86" s="16"/>
      <c r="Y86" s="16"/>
      <c r="Z86" s="16"/>
      <c r="AA86" s="16"/>
      <c r="AB86" s="16"/>
      <c r="AC86" s="16"/>
      <c r="AD86" s="16"/>
      <c r="AE86" s="16"/>
      <c r="AF86" s="16"/>
      <c r="AG86" s="138" t="s">
        <v>1956</v>
      </c>
    </row>
    <row r="87" spans="1:33" ht="13.15" customHeight="1" x14ac:dyDescent="0.25">
      <c r="A87" s="41" t="s">
        <v>1957</v>
      </c>
      <c r="B87" s="195">
        <v>0</v>
      </c>
      <c r="C87" s="195">
        <v>0</v>
      </c>
      <c r="D87" s="195">
        <v>0</v>
      </c>
      <c r="E87" s="16">
        <v>1</v>
      </c>
      <c r="F87" s="16">
        <v>0</v>
      </c>
      <c r="G87" s="16">
        <v>0</v>
      </c>
      <c r="H87" s="16">
        <v>0</v>
      </c>
      <c r="I87" s="16">
        <v>0</v>
      </c>
      <c r="J87" s="16">
        <v>0</v>
      </c>
      <c r="K87" s="16">
        <v>0</v>
      </c>
      <c r="L87" s="16">
        <v>0</v>
      </c>
      <c r="M87" s="16">
        <v>1</v>
      </c>
      <c r="N87" s="16">
        <v>0</v>
      </c>
      <c r="O87" s="16">
        <v>0</v>
      </c>
      <c r="P87" s="16">
        <v>0</v>
      </c>
      <c r="Q87" s="197">
        <v>1</v>
      </c>
      <c r="R87" s="16">
        <v>0</v>
      </c>
      <c r="S87" s="125">
        <v>0</v>
      </c>
      <c r="T87" s="16">
        <v>0</v>
      </c>
      <c r="U87" s="16">
        <v>0</v>
      </c>
      <c r="V87" s="16"/>
      <c r="W87" s="16"/>
      <c r="X87" s="16"/>
      <c r="Y87" s="16"/>
      <c r="Z87" s="16"/>
      <c r="AA87" s="16"/>
      <c r="AB87" s="16"/>
      <c r="AC87" s="16"/>
      <c r="AD87" s="16"/>
      <c r="AE87" s="16"/>
      <c r="AF87" s="16"/>
      <c r="AG87" s="138" t="s">
        <v>1958</v>
      </c>
    </row>
    <row r="88" spans="1:33" ht="13.15" customHeight="1" x14ac:dyDescent="0.25">
      <c r="A88" s="41" t="s">
        <v>1959</v>
      </c>
      <c r="B88" s="195">
        <v>0</v>
      </c>
      <c r="C88" s="195">
        <v>0</v>
      </c>
      <c r="D88" s="195">
        <v>0</v>
      </c>
      <c r="E88" s="16">
        <v>72</v>
      </c>
      <c r="F88" s="16">
        <v>0</v>
      </c>
      <c r="G88" s="16">
        <v>0</v>
      </c>
      <c r="H88" s="16">
        <v>0</v>
      </c>
      <c r="I88" s="16">
        <v>0</v>
      </c>
      <c r="J88" s="16">
        <v>0</v>
      </c>
      <c r="K88" s="16">
        <v>0</v>
      </c>
      <c r="L88" s="16">
        <v>0</v>
      </c>
      <c r="M88" s="16">
        <v>72</v>
      </c>
      <c r="N88" s="16">
        <v>0</v>
      </c>
      <c r="O88" s="16">
        <v>0</v>
      </c>
      <c r="P88" s="16">
        <v>0</v>
      </c>
      <c r="Q88" s="197">
        <v>72</v>
      </c>
      <c r="R88" s="16">
        <v>0</v>
      </c>
      <c r="S88" s="125">
        <v>0</v>
      </c>
      <c r="T88" s="16">
        <v>0</v>
      </c>
      <c r="U88" s="16">
        <v>0</v>
      </c>
      <c r="V88" s="16"/>
      <c r="W88" s="16"/>
      <c r="X88" s="16"/>
      <c r="Y88" s="16"/>
      <c r="Z88" s="16"/>
      <c r="AA88" s="16"/>
      <c r="AB88" s="16"/>
      <c r="AC88" s="16"/>
      <c r="AD88" s="16"/>
      <c r="AE88" s="16"/>
      <c r="AF88" s="16"/>
      <c r="AG88" s="138" t="s">
        <v>1960</v>
      </c>
    </row>
    <row r="89" spans="1:33" ht="13.5" customHeight="1" x14ac:dyDescent="0.25">
      <c r="A89" s="41" t="s">
        <v>22</v>
      </c>
      <c r="B89" s="16">
        <v>32</v>
      </c>
      <c r="C89" s="16">
        <v>32</v>
      </c>
      <c r="D89" s="16">
        <v>32</v>
      </c>
      <c r="E89" s="16">
        <v>32</v>
      </c>
      <c r="F89" s="16">
        <v>32</v>
      </c>
      <c r="G89" s="16">
        <v>32</v>
      </c>
      <c r="H89" s="16">
        <v>32</v>
      </c>
      <c r="I89" s="16">
        <v>32</v>
      </c>
      <c r="J89" s="16">
        <v>32</v>
      </c>
      <c r="K89" s="16">
        <v>32</v>
      </c>
      <c r="L89" s="16">
        <v>32</v>
      </c>
      <c r="M89" s="16">
        <v>32</v>
      </c>
      <c r="N89" s="16">
        <v>32</v>
      </c>
      <c r="O89" s="16">
        <v>32</v>
      </c>
      <c r="P89" s="16">
        <v>32</v>
      </c>
      <c r="Q89" s="16">
        <v>32</v>
      </c>
      <c r="R89" s="16">
        <v>32</v>
      </c>
      <c r="S89" s="125">
        <v>32</v>
      </c>
      <c r="T89" s="16">
        <v>32</v>
      </c>
      <c r="U89" s="16">
        <v>32</v>
      </c>
      <c r="V89" s="16"/>
      <c r="W89" s="16"/>
      <c r="X89" s="16"/>
      <c r="Y89" s="16"/>
      <c r="Z89" s="16"/>
      <c r="AA89" s="16"/>
      <c r="AB89" s="16"/>
      <c r="AC89" s="16"/>
      <c r="AD89" s="16"/>
      <c r="AE89" s="16"/>
      <c r="AF89" s="16"/>
      <c r="AG89" s="16" t="s">
        <v>838</v>
      </c>
    </row>
    <row r="90" spans="1:33" ht="13.15" customHeight="1" x14ac:dyDescent="0.25">
      <c r="A90" s="182" t="s">
        <v>884</v>
      </c>
      <c r="B90" s="16">
        <v>0</v>
      </c>
      <c r="C90" s="16">
        <v>0</v>
      </c>
      <c r="D90" s="16">
        <v>0</v>
      </c>
      <c r="E90" s="16">
        <v>320</v>
      </c>
      <c r="F90" s="16">
        <v>320</v>
      </c>
      <c r="G90" s="16">
        <v>0</v>
      </c>
      <c r="H90" s="16">
        <v>0</v>
      </c>
      <c r="I90" s="16">
        <v>320</v>
      </c>
      <c r="J90" s="16">
        <v>320</v>
      </c>
      <c r="K90" s="16">
        <v>320</v>
      </c>
      <c r="L90" s="16">
        <v>320</v>
      </c>
      <c r="M90" s="16">
        <v>320</v>
      </c>
      <c r="N90" s="16">
        <v>320</v>
      </c>
      <c r="O90" s="16">
        <v>0</v>
      </c>
      <c r="P90" s="57">
        <v>320</v>
      </c>
      <c r="Q90" s="16">
        <v>320</v>
      </c>
      <c r="R90" s="16">
        <v>320</v>
      </c>
      <c r="S90" s="125">
        <v>320</v>
      </c>
      <c r="T90" s="16">
        <v>320</v>
      </c>
      <c r="U90" s="16">
        <v>320</v>
      </c>
      <c r="V90" s="16"/>
      <c r="W90" s="16"/>
      <c r="X90" s="16"/>
      <c r="Y90" s="16"/>
      <c r="Z90" s="16"/>
      <c r="AA90" s="16"/>
      <c r="AB90" s="16"/>
      <c r="AC90" s="16"/>
      <c r="AD90" s="16"/>
      <c r="AE90" s="16"/>
      <c r="AF90" s="16"/>
      <c r="AG90" s="138" t="s">
        <v>883</v>
      </c>
    </row>
    <row r="91" spans="1:33" ht="13.15" customHeight="1" x14ac:dyDescent="0.25">
      <c r="A91" s="182" t="s">
        <v>1786</v>
      </c>
      <c r="B91" s="16"/>
      <c r="C91" s="16"/>
      <c r="D91" s="16"/>
      <c r="E91" s="16">
        <f t="shared" ref="E91:U91" si="2">(SUM(E73:E90)-SUM(E73,E89))/8</f>
        <v>60</v>
      </c>
      <c r="F91" s="16">
        <f t="shared" si="2"/>
        <v>60</v>
      </c>
      <c r="G91" s="16">
        <f t="shared" si="2"/>
        <v>24</v>
      </c>
      <c r="H91" s="16">
        <f t="shared" si="2"/>
        <v>24</v>
      </c>
      <c r="I91" s="16">
        <f t="shared" si="2"/>
        <v>156</v>
      </c>
      <c r="J91" s="16">
        <f t="shared" si="2"/>
        <v>156</v>
      </c>
      <c r="K91" s="16">
        <f t="shared" si="2"/>
        <v>60</v>
      </c>
      <c r="L91" s="16">
        <f t="shared" si="2"/>
        <v>60</v>
      </c>
      <c r="M91" s="16">
        <f t="shared" si="2"/>
        <v>156</v>
      </c>
      <c r="N91" s="16">
        <f t="shared" si="2"/>
        <v>60</v>
      </c>
      <c r="O91" s="16">
        <f t="shared" si="2"/>
        <v>24</v>
      </c>
      <c r="P91" s="16">
        <f t="shared" si="2"/>
        <v>60</v>
      </c>
      <c r="Q91" s="16">
        <f t="shared" si="2"/>
        <v>348</v>
      </c>
      <c r="R91" s="16">
        <f t="shared" si="2"/>
        <v>348</v>
      </c>
      <c r="S91" s="63">
        <f t="shared" ref="S91" si="3">(SUM(S73:S90)-SUM(S73,S89))/8</f>
        <v>60</v>
      </c>
      <c r="T91" s="16">
        <f t="shared" si="2"/>
        <v>156</v>
      </c>
      <c r="U91" s="16">
        <f t="shared" si="2"/>
        <v>64</v>
      </c>
      <c r="V91" s="16"/>
      <c r="W91" s="16"/>
      <c r="X91" s="16"/>
      <c r="Y91" s="16"/>
      <c r="Z91" s="16"/>
      <c r="AA91" s="16"/>
      <c r="AB91" s="16"/>
      <c r="AC91" s="16"/>
      <c r="AD91" s="16"/>
      <c r="AE91" s="16"/>
      <c r="AF91" s="16"/>
      <c r="AG91" s="138" t="s">
        <v>1792</v>
      </c>
    </row>
    <row r="92" spans="1:33" ht="13.15" customHeight="1" x14ac:dyDescent="0.25">
      <c r="A92" s="302" t="s">
        <v>1524</v>
      </c>
      <c r="B92" s="295">
        <v>0</v>
      </c>
      <c r="C92" s="295">
        <v>0</v>
      </c>
      <c r="D92" s="295">
        <v>0</v>
      </c>
      <c r="E92" s="295">
        <v>0</v>
      </c>
      <c r="F92" s="295">
        <v>0</v>
      </c>
      <c r="G92" s="295">
        <v>1</v>
      </c>
      <c r="H92" s="295">
        <v>1</v>
      </c>
      <c r="I92" s="295">
        <v>0</v>
      </c>
      <c r="J92" s="295">
        <v>0</v>
      </c>
      <c r="K92" s="295">
        <v>0</v>
      </c>
      <c r="L92" s="295">
        <v>0</v>
      </c>
      <c r="M92" s="295">
        <v>0</v>
      </c>
      <c r="N92" s="295">
        <v>0</v>
      </c>
      <c r="O92" s="295">
        <v>1</v>
      </c>
      <c r="P92" s="295">
        <v>0</v>
      </c>
      <c r="Q92" s="95">
        <v>0</v>
      </c>
      <c r="R92" s="95">
        <v>0</v>
      </c>
      <c r="S92" s="391">
        <v>0</v>
      </c>
      <c r="T92" s="295">
        <v>0</v>
      </c>
      <c r="U92" s="295">
        <v>0</v>
      </c>
      <c r="AG92" s="315" t="s">
        <v>1581</v>
      </c>
    </row>
    <row r="93" spans="1:33" ht="13.5" customHeight="1" x14ac:dyDescent="0.25">
      <c r="A93" s="18" t="s">
        <v>1481</v>
      </c>
      <c r="B93" s="18"/>
      <c r="C93" s="18"/>
      <c r="D93" s="18"/>
      <c r="E93" s="18"/>
      <c r="F93" s="18"/>
      <c r="G93" s="18"/>
      <c r="H93" s="18"/>
      <c r="I93" s="18"/>
      <c r="J93" s="18"/>
      <c r="K93" s="18"/>
      <c r="L93" s="18"/>
      <c r="M93" s="18"/>
      <c r="N93" s="18"/>
      <c r="O93" s="18"/>
      <c r="P93" s="18"/>
      <c r="Q93" s="18"/>
      <c r="R93" s="18"/>
      <c r="S93" s="18"/>
      <c r="T93" s="18"/>
      <c r="U93" s="18"/>
      <c r="V93" s="18"/>
      <c r="W93" s="18"/>
      <c r="X93" s="18"/>
      <c r="Y93" s="18"/>
      <c r="Z93" s="18"/>
      <c r="AA93" s="18"/>
      <c r="AB93" s="18"/>
      <c r="AC93" s="18"/>
      <c r="AD93" s="18"/>
      <c r="AE93" s="18"/>
      <c r="AF93" s="18"/>
      <c r="AG93" s="18"/>
    </row>
    <row r="94" spans="1:33" ht="13.5" customHeight="1" x14ac:dyDescent="0.25">
      <c r="A94" s="63" t="s">
        <v>1489</v>
      </c>
      <c r="B94" s="292"/>
      <c r="C94" s="292"/>
      <c r="D94" s="292"/>
      <c r="E94" s="292"/>
      <c r="F94" s="292"/>
      <c r="G94" s="292"/>
      <c r="H94" s="16">
        <v>0</v>
      </c>
      <c r="I94" s="63">
        <v>2</v>
      </c>
      <c r="J94" s="63">
        <v>4</v>
      </c>
      <c r="K94" s="63">
        <v>4</v>
      </c>
      <c r="L94" s="63">
        <v>3</v>
      </c>
      <c r="M94" s="63">
        <v>4</v>
      </c>
      <c r="N94" s="16">
        <v>1</v>
      </c>
      <c r="O94" s="16">
        <v>0</v>
      </c>
      <c r="P94" s="16">
        <v>0</v>
      </c>
      <c r="Q94" s="57">
        <v>2</v>
      </c>
      <c r="R94" s="57">
        <v>4</v>
      </c>
      <c r="S94" s="389">
        <v>16</v>
      </c>
      <c r="T94" s="16">
        <v>1</v>
      </c>
      <c r="U94" s="16">
        <v>0</v>
      </c>
      <c r="V94" s="16"/>
      <c r="W94" s="16"/>
      <c r="X94" s="16"/>
      <c r="Y94" s="16"/>
      <c r="Z94" s="16"/>
      <c r="AA94" s="16"/>
      <c r="AB94" s="16"/>
      <c r="AC94" s="16"/>
      <c r="AD94" s="16"/>
      <c r="AE94" s="16"/>
      <c r="AF94" s="16"/>
      <c r="AG94" s="138" t="s">
        <v>1483</v>
      </c>
    </row>
    <row r="95" spans="1:33" ht="13.5" customHeight="1" x14ac:dyDescent="0.25">
      <c r="A95" s="63" t="s">
        <v>2119</v>
      </c>
      <c r="B95" s="292"/>
      <c r="C95" s="292"/>
      <c r="D95" s="292"/>
      <c r="E95" s="292"/>
      <c r="F95" s="292"/>
      <c r="G95" s="292"/>
      <c r="H95" s="16" t="s">
        <v>1176</v>
      </c>
      <c r="I95" s="63" t="s">
        <v>1409</v>
      </c>
      <c r="J95" s="63" t="s">
        <v>1561</v>
      </c>
      <c r="K95" s="63" t="s">
        <v>1409</v>
      </c>
      <c r="L95" s="63" t="s">
        <v>1561</v>
      </c>
      <c r="M95" s="63" t="s">
        <v>1409</v>
      </c>
      <c r="N95" s="16" t="s">
        <v>1523</v>
      </c>
      <c r="O95" s="16" t="s">
        <v>1176</v>
      </c>
      <c r="P95" s="16" t="s">
        <v>48</v>
      </c>
      <c r="Q95" s="57" t="s">
        <v>1561</v>
      </c>
      <c r="R95" s="57" t="s">
        <v>1409</v>
      </c>
      <c r="S95" s="389" t="s">
        <v>1409</v>
      </c>
      <c r="T95" s="16" t="s">
        <v>1523</v>
      </c>
      <c r="U95" s="16" t="s">
        <v>48</v>
      </c>
      <c r="V95" s="16"/>
      <c r="W95" s="16"/>
      <c r="X95" s="16"/>
      <c r="Y95" s="16"/>
      <c r="Z95" s="16"/>
      <c r="AA95" s="16"/>
      <c r="AB95" s="16"/>
      <c r="AC95" s="16"/>
      <c r="AD95" s="16"/>
      <c r="AE95" s="16"/>
      <c r="AF95" s="16"/>
      <c r="AG95" s="138" t="s">
        <v>1484</v>
      </c>
    </row>
    <row r="96" spans="1:33" ht="25.15" customHeight="1" x14ac:dyDescent="0.25">
      <c r="A96" s="62" t="s">
        <v>1793</v>
      </c>
      <c r="B96" s="18"/>
      <c r="C96" s="18"/>
      <c r="D96" s="18"/>
      <c r="E96" s="18"/>
      <c r="F96" s="18"/>
      <c r="G96" s="18"/>
      <c r="H96" s="18"/>
      <c r="I96" s="18"/>
      <c r="J96" s="18"/>
      <c r="K96" s="18"/>
      <c r="L96" s="18"/>
      <c r="M96" s="18"/>
      <c r="N96" s="18"/>
      <c r="O96" s="18"/>
      <c r="P96" s="18"/>
      <c r="Q96" s="18"/>
      <c r="R96" s="18"/>
      <c r="S96" s="18"/>
      <c r="T96" s="18"/>
      <c r="U96" s="18"/>
      <c r="V96" s="18"/>
      <c r="W96" s="18"/>
      <c r="X96" s="18"/>
      <c r="Y96" s="18"/>
      <c r="Z96" s="18"/>
      <c r="AA96" s="18"/>
      <c r="AB96" s="18"/>
      <c r="AC96" s="18"/>
      <c r="AD96" s="18"/>
      <c r="AE96" s="18"/>
      <c r="AF96" s="18"/>
      <c r="AG96" s="18"/>
    </row>
    <row r="97" spans="1:33" s="322" customFormat="1" ht="13.5" customHeight="1" x14ac:dyDescent="0.25">
      <c r="A97" s="335" t="s">
        <v>1789</v>
      </c>
      <c r="B97" s="335"/>
      <c r="C97" s="335"/>
      <c r="D97" s="335"/>
      <c r="E97" s="335">
        <f t="shared" ref="E97:R97" si="4">(E91+100+E70+E50)*8</f>
        <v>2336</v>
      </c>
      <c r="F97" s="335">
        <f t="shared" si="4"/>
        <v>2336</v>
      </c>
      <c r="G97" s="337">
        <f t="shared" si="4"/>
        <v>1920</v>
      </c>
      <c r="H97" s="335">
        <f t="shared" si="4"/>
        <v>1920</v>
      </c>
      <c r="I97" s="335">
        <f t="shared" si="4"/>
        <v>3328</v>
      </c>
      <c r="J97" s="335">
        <f t="shared" si="4"/>
        <v>3328</v>
      </c>
      <c r="K97" s="335">
        <f t="shared" si="4"/>
        <v>2336</v>
      </c>
      <c r="L97" s="335">
        <f t="shared" si="4"/>
        <v>2336</v>
      </c>
      <c r="M97" s="335">
        <f t="shared" si="4"/>
        <v>3328</v>
      </c>
      <c r="N97" s="335">
        <f t="shared" si="4"/>
        <v>2336</v>
      </c>
      <c r="O97" s="337">
        <f t="shared" si="4"/>
        <v>1920</v>
      </c>
      <c r="P97" s="337">
        <f t="shared" si="4"/>
        <v>2784</v>
      </c>
      <c r="Q97" s="335">
        <f t="shared" si="4"/>
        <v>5120</v>
      </c>
      <c r="R97" s="335">
        <f t="shared" si="4"/>
        <v>5888</v>
      </c>
      <c r="S97" s="335"/>
      <c r="T97" s="335">
        <f>(T91+100+T70+T50)*8</f>
        <v>3968</v>
      </c>
      <c r="U97" s="335">
        <f>(U91+100+U70+U50)*8</f>
        <v>2816</v>
      </c>
      <c r="V97" s="335"/>
      <c r="W97" s="335"/>
      <c r="X97" s="335"/>
      <c r="Y97" s="335"/>
      <c r="Z97" s="335"/>
      <c r="AA97" s="335"/>
      <c r="AB97" s="335"/>
      <c r="AC97" s="335"/>
      <c r="AD97" s="335"/>
      <c r="AE97" s="335"/>
      <c r="AF97" s="335"/>
      <c r="AG97" s="336" t="s">
        <v>1788</v>
      </c>
    </row>
    <row r="99" spans="1:33" x14ac:dyDescent="0.25">
      <c r="A99" s="388" t="s">
        <v>2114</v>
      </c>
    </row>
    <row r="100" spans="1:33" ht="13.15" customHeight="1" x14ac:dyDescent="0.25">
      <c r="A100" s="317" t="s">
        <v>2115</v>
      </c>
      <c r="B100" s="16"/>
      <c r="C100" s="16"/>
      <c r="D100" s="16"/>
      <c r="E100" s="16" t="s">
        <v>1409</v>
      </c>
      <c r="F100" s="16" t="s">
        <v>1561</v>
      </c>
      <c r="G100" s="16" t="s">
        <v>1176</v>
      </c>
      <c r="H100" s="16" t="s">
        <v>1176</v>
      </c>
      <c r="I100" s="16" t="s">
        <v>1409</v>
      </c>
      <c r="J100" s="16" t="s">
        <v>1561</v>
      </c>
      <c r="K100" s="16" t="s">
        <v>1409</v>
      </c>
      <c r="L100" s="16" t="s">
        <v>1409</v>
      </c>
      <c r="M100" s="16" t="s">
        <v>1409</v>
      </c>
      <c r="N100" s="16" t="s">
        <v>1523</v>
      </c>
      <c r="O100" s="16" t="s">
        <v>1176</v>
      </c>
      <c r="P100" s="16" t="s">
        <v>1176</v>
      </c>
      <c r="Q100" s="16" t="s">
        <v>1561</v>
      </c>
      <c r="R100" s="16" t="s">
        <v>1409</v>
      </c>
      <c r="S100" s="125" t="s">
        <v>1409</v>
      </c>
      <c r="T100" s="16" t="s">
        <v>1523</v>
      </c>
      <c r="U100" s="16" t="s">
        <v>1176</v>
      </c>
      <c r="V100" s="16"/>
      <c r="W100" s="16"/>
      <c r="X100" s="16"/>
      <c r="Y100" s="16"/>
      <c r="Z100" s="16"/>
      <c r="AA100" s="16"/>
      <c r="AB100" s="16"/>
      <c r="AC100" s="16"/>
      <c r="AD100" s="16"/>
      <c r="AE100" s="16"/>
    </row>
    <row r="101" spans="1:33" ht="13.5" customHeight="1" x14ac:dyDescent="0.25">
      <c r="A101" s="317" t="s">
        <v>2116</v>
      </c>
      <c r="B101" s="16"/>
      <c r="C101" s="16"/>
      <c r="D101" s="16"/>
      <c r="E101" s="16" t="s">
        <v>1252</v>
      </c>
      <c r="F101" s="16" t="s">
        <v>1252</v>
      </c>
      <c r="G101" s="16" t="s">
        <v>1252</v>
      </c>
      <c r="H101" s="16" t="s">
        <v>1252</v>
      </c>
      <c r="I101" s="16" t="s">
        <v>1252</v>
      </c>
      <c r="J101" s="16" t="s">
        <v>1252</v>
      </c>
      <c r="K101" s="16" t="s">
        <v>1252</v>
      </c>
      <c r="L101" s="16" t="s">
        <v>1252</v>
      </c>
      <c r="M101" s="16" t="s">
        <v>1252</v>
      </c>
      <c r="N101" s="16" t="s">
        <v>1252</v>
      </c>
      <c r="O101" s="16" t="s">
        <v>1252</v>
      </c>
      <c r="P101" s="16" t="s">
        <v>1252</v>
      </c>
      <c r="Q101" s="16" t="s">
        <v>1252</v>
      </c>
      <c r="R101" s="16" t="s">
        <v>1252</v>
      </c>
      <c r="S101" s="125" t="s">
        <v>1409</v>
      </c>
      <c r="T101" s="16" t="s">
        <v>1252</v>
      </c>
      <c r="U101" s="16" t="s">
        <v>1252</v>
      </c>
      <c r="V101" s="16"/>
      <c r="W101" s="16"/>
      <c r="X101" s="16"/>
      <c r="Y101" s="16"/>
      <c r="Z101" s="16"/>
      <c r="AA101" s="16"/>
      <c r="AB101" s="16"/>
      <c r="AC101" s="16"/>
      <c r="AD101" s="16"/>
      <c r="AE101" s="16"/>
    </row>
    <row r="102" spans="1:33" ht="12.75" customHeight="1" x14ac:dyDescent="0.25">
      <c r="A102" s="317" t="s">
        <v>2117</v>
      </c>
      <c r="B102" s="16"/>
      <c r="C102" s="16"/>
      <c r="D102" s="16"/>
      <c r="E102" s="16" t="s">
        <v>1252</v>
      </c>
      <c r="F102" s="16" t="s">
        <v>1252</v>
      </c>
      <c r="G102" s="16" t="s">
        <v>1252</v>
      </c>
      <c r="H102" s="16" t="s">
        <v>1252</v>
      </c>
      <c r="I102" s="16" t="s">
        <v>1252</v>
      </c>
      <c r="J102" s="16" t="s">
        <v>1252</v>
      </c>
      <c r="K102" s="16" t="s">
        <v>1252</v>
      </c>
      <c r="L102" s="16" t="s">
        <v>1252</v>
      </c>
      <c r="M102" s="16" t="s">
        <v>1252</v>
      </c>
      <c r="N102" s="16" t="s">
        <v>1252</v>
      </c>
      <c r="O102" s="16" t="s">
        <v>1252</v>
      </c>
      <c r="P102" s="16" t="s">
        <v>1252</v>
      </c>
      <c r="Q102" s="16" t="s">
        <v>1252</v>
      </c>
      <c r="R102" s="16" t="s">
        <v>1252</v>
      </c>
      <c r="S102" s="125" t="s">
        <v>1252</v>
      </c>
      <c r="T102" s="16" t="s">
        <v>1252</v>
      </c>
      <c r="U102" s="16" t="s">
        <v>1252</v>
      </c>
      <c r="V102" s="16"/>
      <c r="W102" s="16"/>
      <c r="X102" s="16"/>
      <c r="Y102" s="16"/>
      <c r="Z102" s="16"/>
      <c r="AA102" s="16"/>
      <c r="AB102" s="16"/>
      <c r="AC102" s="16"/>
      <c r="AD102" s="16"/>
      <c r="AE102" s="16"/>
    </row>
    <row r="103" spans="1:33" ht="13.5" customHeight="1" x14ac:dyDescent="0.25">
      <c r="A103" s="317" t="s">
        <v>2118</v>
      </c>
      <c r="B103" s="16"/>
      <c r="C103" s="16"/>
      <c r="D103" s="16"/>
      <c r="E103" s="16" t="s">
        <v>1252</v>
      </c>
      <c r="F103" s="16" t="s">
        <v>1252</v>
      </c>
      <c r="G103" s="16" t="s">
        <v>1252</v>
      </c>
      <c r="H103" s="16" t="s">
        <v>1252</v>
      </c>
      <c r="I103" s="16" t="s">
        <v>1252</v>
      </c>
      <c r="J103" s="16" t="s">
        <v>1252</v>
      </c>
      <c r="K103" s="16" t="s">
        <v>1252</v>
      </c>
      <c r="L103" s="16" t="s">
        <v>1252</v>
      </c>
      <c r="M103" s="16" t="s">
        <v>1252</v>
      </c>
      <c r="N103" s="16" t="s">
        <v>1252</v>
      </c>
      <c r="O103" s="16" t="s">
        <v>1252</v>
      </c>
      <c r="P103" s="16" t="s">
        <v>1252</v>
      </c>
      <c r="Q103" s="16" t="s">
        <v>1252</v>
      </c>
      <c r="R103" s="16" t="s">
        <v>1252</v>
      </c>
      <c r="S103" s="125" t="s">
        <v>1409</v>
      </c>
      <c r="T103" s="16" t="s">
        <v>1252</v>
      </c>
      <c r="U103" s="16" t="s">
        <v>1252</v>
      </c>
      <c r="V103" s="16"/>
      <c r="W103" s="16"/>
      <c r="X103" s="16"/>
      <c r="Y103" s="16"/>
      <c r="Z103" s="16"/>
      <c r="AA103" s="16"/>
      <c r="AB103" s="16"/>
      <c r="AC103" s="16"/>
      <c r="AD103" s="16"/>
      <c r="AE103" s="16"/>
    </row>
    <row r="106" spans="1:33" ht="15.75" x14ac:dyDescent="0.25">
      <c r="A106" s="253" t="s">
        <v>1796</v>
      </c>
    </row>
    <row r="107" spans="1:33" ht="15.75" x14ac:dyDescent="0.25">
      <c r="A107" s="343" t="s">
        <v>1807</v>
      </c>
      <c r="B107" s="16"/>
      <c r="C107" s="16"/>
      <c r="D107" s="16"/>
      <c r="E107" s="333">
        <v>1</v>
      </c>
      <c r="F107" s="333">
        <v>1</v>
      </c>
      <c r="G107" s="333">
        <v>1</v>
      </c>
      <c r="H107" s="333">
        <v>1</v>
      </c>
      <c r="I107" s="333">
        <v>1</v>
      </c>
      <c r="J107" s="333">
        <v>1</v>
      </c>
      <c r="K107" s="333">
        <v>1</v>
      </c>
      <c r="L107" s="333">
        <v>1</v>
      </c>
      <c r="M107" s="333">
        <v>1</v>
      </c>
      <c r="N107" s="333">
        <v>1</v>
      </c>
      <c r="O107" s="333">
        <v>1</v>
      </c>
      <c r="P107" s="333">
        <v>1</v>
      </c>
      <c r="Q107" s="333">
        <v>1</v>
      </c>
      <c r="R107" s="333">
        <v>1</v>
      </c>
      <c r="S107" s="333">
        <v>1</v>
      </c>
      <c r="T107" s="333">
        <v>1</v>
      </c>
      <c r="U107" s="333">
        <v>1</v>
      </c>
      <c r="V107" s="16"/>
      <c r="W107" s="16"/>
      <c r="X107" s="16"/>
      <c r="Y107" s="16"/>
      <c r="Z107" s="16"/>
      <c r="AA107" s="16"/>
      <c r="AB107" s="16"/>
      <c r="AC107" s="16"/>
      <c r="AD107" s="16"/>
      <c r="AE107" s="16"/>
      <c r="AF107" s="16"/>
      <c r="AG107" s="138" t="s">
        <v>1811</v>
      </c>
    </row>
    <row r="108" spans="1:33" ht="30" x14ac:dyDescent="0.25">
      <c r="A108" s="63" t="s">
        <v>1808</v>
      </c>
      <c r="B108" s="16"/>
      <c r="C108" s="16"/>
      <c r="D108" s="16"/>
      <c r="E108" s="7">
        <v>0</v>
      </c>
      <c r="F108" s="7">
        <v>0</v>
      </c>
      <c r="G108" s="7">
        <v>0</v>
      </c>
      <c r="H108" s="7">
        <v>0</v>
      </c>
      <c r="I108" s="333">
        <v>1</v>
      </c>
      <c r="J108" s="333">
        <v>1</v>
      </c>
      <c r="K108" s="333">
        <v>1</v>
      </c>
      <c r="L108" s="333">
        <v>1</v>
      </c>
      <c r="M108" s="333">
        <v>1</v>
      </c>
      <c r="N108" s="333">
        <v>1</v>
      </c>
      <c r="O108" s="333">
        <v>1</v>
      </c>
      <c r="P108" s="333">
        <v>1</v>
      </c>
      <c r="Q108" s="333">
        <v>1</v>
      </c>
      <c r="R108" s="333">
        <v>1</v>
      </c>
      <c r="S108" s="333">
        <v>1</v>
      </c>
      <c r="T108" s="333">
        <v>1</v>
      </c>
      <c r="U108" s="333">
        <v>1</v>
      </c>
      <c r="V108" s="16"/>
      <c r="W108" s="16"/>
      <c r="X108" s="16"/>
      <c r="Y108" s="16"/>
      <c r="Z108" s="16"/>
      <c r="AA108" s="16"/>
      <c r="AB108" s="16"/>
      <c r="AC108" s="16"/>
      <c r="AD108" s="16"/>
      <c r="AE108" s="16"/>
      <c r="AF108" s="16"/>
      <c r="AG108" s="138" t="s">
        <v>1801</v>
      </c>
    </row>
    <row r="109" spans="1:33" ht="30" x14ac:dyDescent="0.25">
      <c r="A109" s="63" t="s">
        <v>1809</v>
      </c>
      <c r="B109" s="16"/>
      <c r="C109" s="16"/>
      <c r="D109" s="16"/>
      <c r="E109" s="7">
        <v>0</v>
      </c>
      <c r="F109" s="7">
        <v>0</v>
      </c>
      <c r="G109" s="7">
        <v>0</v>
      </c>
      <c r="H109" s="7">
        <v>0</v>
      </c>
      <c r="I109" s="333">
        <v>1</v>
      </c>
      <c r="J109" s="333">
        <v>1</v>
      </c>
      <c r="K109" s="333">
        <v>1</v>
      </c>
      <c r="L109" s="333">
        <v>1</v>
      </c>
      <c r="M109" s="333">
        <v>1</v>
      </c>
      <c r="N109" s="7">
        <v>0</v>
      </c>
      <c r="O109" s="7">
        <v>0</v>
      </c>
      <c r="P109" s="333">
        <v>1</v>
      </c>
      <c r="Q109" s="333">
        <v>1</v>
      </c>
      <c r="R109" s="333">
        <v>1</v>
      </c>
      <c r="S109" s="333">
        <v>1</v>
      </c>
      <c r="T109" s="7">
        <v>1</v>
      </c>
      <c r="U109" s="7">
        <v>1</v>
      </c>
      <c r="V109" s="16"/>
      <c r="W109" s="16"/>
      <c r="X109" s="16"/>
      <c r="Y109" s="16"/>
      <c r="Z109" s="16"/>
      <c r="AA109" s="16"/>
      <c r="AB109" s="16"/>
      <c r="AC109" s="16"/>
      <c r="AD109" s="16"/>
      <c r="AE109" s="16"/>
      <c r="AF109" s="16"/>
      <c r="AG109" s="138" t="s">
        <v>1802</v>
      </c>
    </row>
    <row r="110" spans="1:33" x14ac:dyDescent="0.25">
      <c r="A110" s="63" t="s">
        <v>1810</v>
      </c>
      <c r="B110" s="16"/>
      <c r="C110" s="16"/>
      <c r="D110" s="16"/>
      <c r="E110" s="7">
        <v>0</v>
      </c>
      <c r="F110" s="7">
        <v>0</v>
      </c>
      <c r="G110" s="7">
        <v>0</v>
      </c>
      <c r="H110" s="7">
        <v>0</v>
      </c>
      <c r="I110" s="7">
        <v>0</v>
      </c>
      <c r="J110" s="7">
        <v>0</v>
      </c>
      <c r="K110" s="7">
        <v>0</v>
      </c>
      <c r="L110" s="7">
        <v>0</v>
      </c>
      <c r="M110" s="7">
        <v>0</v>
      </c>
      <c r="N110" s="7">
        <v>0</v>
      </c>
      <c r="O110" s="7">
        <v>0</v>
      </c>
      <c r="P110" s="333">
        <v>1</v>
      </c>
      <c r="Q110" s="333">
        <v>1</v>
      </c>
      <c r="R110" s="333">
        <v>1</v>
      </c>
      <c r="S110" s="333">
        <v>1</v>
      </c>
      <c r="T110" s="7">
        <v>1</v>
      </c>
      <c r="U110" s="7">
        <v>1</v>
      </c>
      <c r="V110" s="16"/>
      <c r="W110" s="16"/>
      <c r="X110" s="16"/>
      <c r="Y110" s="16"/>
      <c r="Z110" s="16"/>
      <c r="AA110" s="16"/>
      <c r="AB110" s="16"/>
      <c r="AC110" s="16"/>
      <c r="AD110" s="16"/>
      <c r="AE110" s="16"/>
      <c r="AF110" s="16"/>
      <c r="AG110" s="138" t="s">
        <v>1812</v>
      </c>
    </row>
    <row r="111" spans="1:33" ht="30" x14ac:dyDescent="0.25">
      <c r="A111" s="57" t="s">
        <v>2152</v>
      </c>
      <c r="B111" s="16"/>
      <c r="C111" s="16"/>
      <c r="D111" s="16"/>
      <c r="E111" s="333">
        <v>0</v>
      </c>
      <c r="F111" s="333">
        <v>0</v>
      </c>
      <c r="G111" s="333">
        <v>0</v>
      </c>
      <c r="H111" s="333">
        <v>0</v>
      </c>
      <c r="I111" s="333">
        <v>0</v>
      </c>
      <c r="J111" s="333">
        <v>0</v>
      </c>
      <c r="K111" s="333">
        <v>0</v>
      </c>
      <c r="L111" s="333">
        <v>0</v>
      </c>
      <c r="M111" s="333">
        <v>0</v>
      </c>
      <c r="N111" s="333">
        <v>0</v>
      </c>
      <c r="O111" s="333">
        <v>0</v>
      </c>
      <c r="P111" s="333">
        <v>0</v>
      </c>
      <c r="Q111" s="7">
        <v>1</v>
      </c>
      <c r="R111" s="7">
        <v>1</v>
      </c>
      <c r="S111" s="7">
        <v>1</v>
      </c>
      <c r="T111" s="7">
        <v>1</v>
      </c>
      <c r="U111" s="7">
        <v>1</v>
      </c>
      <c r="V111" s="16"/>
      <c r="W111" s="16"/>
      <c r="X111" s="16"/>
      <c r="Y111" s="16"/>
      <c r="Z111" s="16"/>
      <c r="AA111" s="16"/>
      <c r="AB111" s="16"/>
      <c r="AC111" s="16"/>
      <c r="AD111" s="16"/>
      <c r="AE111" s="16"/>
      <c r="AF111" s="16"/>
      <c r="AG111" s="138" t="s">
        <v>2153</v>
      </c>
    </row>
    <row r="112" spans="1:33" customFormat="1" x14ac:dyDescent="0.25">
      <c r="A112" s="386" t="s">
        <v>1814</v>
      </c>
      <c r="E112" s="333">
        <v>0</v>
      </c>
      <c r="F112" s="333">
        <v>0</v>
      </c>
      <c r="G112" s="333">
        <v>0</v>
      </c>
      <c r="H112" s="386">
        <v>1</v>
      </c>
      <c r="I112" s="386">
        <v>1</v>
      </c>
      <c r="J112" s="386">
        <v>1</v>
      </c>
      <c r="K112" s="386">
        <v>1</v>
      </c>
      <c r="L112" s="386">
        <v>1</v>
      </c>
      <c r="M112" s="386">
        <v>1</v>
      </c>
      <c r="N112" s="386">
        <v>1</v>
      </c>
      <c r="O112" s="386">
        <v>1</v>
      </c>
      <c r="P112" s="386">
        <v>1</v>
      </c>
      <c r="Q112" s="386">
        <v>1</v>
      </c>
      <c r="R112" s="386">
        <v>1</v>
      </c>
      <c r="S112" s="386">
        <v>1</v>
      </c>
      <c r="T112" s="386">
        <v>1</v>
      </c>
      <c r="U112" s="386">
        <v>1</v>
      </c>
      <c r="AG112" s="138" t="s">
        <v>2093</v>
      </c>
    </row>
    <row r="113" spans="1:33" x14ac:dyDescent="0.25">
      <c r="A113" s="16" t="s">
        <v>1805</v>
      </c>
      <c r="B113" s="16"/>
      <c r="C113" s="16"/>
      <c r="D113" s="16"/>
      <c r="E113" s="333">
        <v>0</v>
      </c>
      <c r="F113" s="333">
        <v>0</v>
      </c>
      <c r="G113" s="333">
        <v>0</v>
      </c>
      <c r="H113" s="333">
        <v>0</v>
      </c>
      <c r="I113" s="333">
        <v>0</v>
      </c>
      <c r="J113" s="333">
        <v>0</v>
      </c>
      <c r="K113" s="333">
        <v>0</v>
      </c>
      <c r="L113" s="333">
        <v>0</v>
      </c>
      <c r="M113" s="333">
        <v>0</v>
      </c>
      <c r="N113" s="7">
        <v>1</v>
      </c>
      <c r="O113" s="7">
        <v>1</v>
      </c>
      <c r="P113" s="7">
        <v>1</v>
      </c>
      <c r="Q113" s="7">
        <v>1</v>
      </c>
      <c r="R113" s="7">
        <v>1</v>
      </c>
      <c r="S113" s="7">
        <v>1</v>
      </c>
      <c r="T113" s="7">
        <v>1</v>
      </c>
      <c r="U113" s="7">
        <v>1</v>
      </c>
      <c r="V113" s="16"/>
      <c r="W113" s="16"/>
      <c r="X113" s="16"/>
      <c r="Y113" s="16"/>
      <c r="Z113" s="16"/>
      <c r="AA113" s="16"/>
      <c r="AB113" s="16"/>
      <c r="AC113" s="16"/>
      <c r="AD113" s="16"/>
      <c r="AE113" s="16"/>
      <c r="AF113" s="16"/>
      <c r="AG113" s="138" t="s">
        <v>1813</v>
      </c>
    </row>
    <row r="114" spans="1:33" x14ac:dyDescent="0.25">
      <c r="A114" s="16" t="s">
        <v>1806</v>
      </c>
      <c r="B114" s="16"/>
      <c r="C114" s="16"/>
      <c r="D114" s="16"/>
      <c r="E114" s="333">
        <v>0</v>
      </c>
      <c r="F114" s="333">
        <v>0</v>
      </c>
      <c r="G114" s="333">
        <v>0</v>
      </c>
      <c r="H114" s="333">
        <v>0</v>
      </c>
      <c r="I114" s="333">
        <v>0</v>
      </c>
      <c r="J114" s="333">
        <v>0</v>
      </c>
      <c r="K114" s="333">
        <v>0</v>
      </c>
      <c r="L114" s="333">
        <v>0</v>
      </c>
      <c r="M114" s="333">
        <v>0</v>
      </c>
      <c r="N114" s="333">
        <v>0</v>
      </c>
      <c r="O114" s="333">
        <v>0</v>
      </c>
      <c r="P114" s="7">
        <v>1</v>
      </c>
      <c r="Q114" s="7">
        <v>1</v>
      </c>
      <c r="R114" s="7">
        <v>1</v>
      </c>
      <c r="S114" s="7">
        <v>1</v>
      </c>
      <c r="T114" s="7">
        <v>1</v>
      </c>
      <c r="U114" s="7">
        <v>1</v>
      </c>
      <c r="V114" s="16"/>
      <c r="W114" s="16"/>
      <c r="X114" s="16"/>
      <c r="Y114" s="16"/>
      <c r="Z114" s="16"/>
      <c r="AA114" s="16"/>
      <c r="AB114" s="16"/>
      <c r="AC114" s="16"/>
      <c r="AD114" s="16"/>
      <c r="AE114" s="16"/>
      <c r="AF114" s="16"/>
      <c r="AG114" s="138" t="s">
        <v>1812</v>
      </c>
    </row>
    <row r="115" spans="1:33" x14ac:dyDescent="0.25">
      <c r="A115" s="57" t="s">
        <v>2150</v>
      </c>
      <c r="B115" s="16"/>
      <c r="C115" s="16"/>
      <c r="D115" s="16"/>
      <c r="E115" s="333">
        <v>0</v>
      </c>
      <c r="F115" s="333">
        <v>0</v>
      </c>
      <c r="G115" s="333">
        <v>0</v>
      </c>
      <c r="H115" s="333">
        <v>0</v>
      </c>
      <c r="I115" s="333">
        <v>0</v>
      </c>
      <c r="J115" s="333">
        <v>0</v>
      </c>
      <c r="K115" s="333">
        <v>0</v>
      </c>
      <c r="L115" s="333">
        <v>0</v>
      </c>
      <c r="M115" s="333">
        <v>0</v>
      </c>
      <c r="N115" s="333">
        <v>0</v>
      </c>
      <c r="O115" s="333">
        <v>0</v>
      </c>
      <c r="P115" s="333">
        <v>0</v>
      </c>
      <c r="Q115" s="7">
        <v>1</v>
      </c>
      <c r="R115" s="7">
        <v>1</v>
      </c>
      <c r="S115" s="7">
        <v>1</v>
      </c>
      <c r="T115" s="7">
        <v>1</v>
      </c>
      <c r="U115" s="7">
        <v>1</v>
      </c>
      <c r="V115" s="16"/>
      <c r="W115" s="16"/>
      <c r="X115" s="16"/>
      <c r="Y115" s="16"/>
      <c r="Z115" s="16"/>
      <c r="AA115" s="16"/>
      <c r="AB115" s="16"/>
      <c r="AC115" s="16"/>
      <c r="AD115" s="16"/>
      <c r="AE115" s="16"/>
      <c r="AF115" s="16"/>
      <c r="AG115" s="138" t="s">
        <v>2151</v>
      </c>
    </row>
    <row r="117" spans="1:33" ht="15.75" x14ac:dyDescent="0.25">
      <c r="A117" s="253" t="s">
        <v>1177</v>
      </c>
    </row>
    <row r="118" spans="1:33" ht="13.5" customHeight="1" x14ac:dyDescent="0.25">
      <c r="A118" s="239" t="s">
        <v>70</v>
      </c>
      <c r="B118" s="16">
        <v>1</v>
      </c>
      <c r="C118" s="16">
        <v>1</v>
      </c>
      <c r="D118" s="16">
        <v>1</v>
      </c>
      <c r="E118" s="16">
        <v>0</v>
      </c>
      <c r="F118" s="16">
        <v>1</v>
      </c>
      <c r="G118" s="16">
        <v>0</v>
      </c>
      <c r="H118" s="16">
        <v>0</v>
      </c>
      <c r="I118" s="16">
        <v>0</v>
      </c>
      <c r="J118" s="16">
        <v>1</v>
      </c>
      <c r="K118" s="16">
        <v>0</v>
      </c>
      <c r="L118" s="16">
        <v>1</v>
      </c>
      <c r="M118" s="16">
        <v>0</v>
      </c>
      <c r="N118" s="63">
        <v>0</v>
      </c>
      <c r="O118" s="16">
        <v>0</v>
      </c>
      <c r="P118" s="16">
        <v>0</v>
      </c>
      <c r="Q118" s="57">
        <v>1</v>
      </c>
      <c r="R118" s="57">
        <v>1</v>
      </c>
      <c r="S118" s="57">
        <v>1</v>
      </c>
      <c r="T118" s="7">
        <v>0</v>
      </c>
      <c r="U118" s="7">
        <v>0</v>
      </c>
      <c r="V118" s="16"/>
      <c r="W118" s="16"/>
      <c r="X118" s="16"/>
      <c r="Y118" s="16"/>
      <c r="Z118" s="16"/>
      <c r="AA118" s="16"/>
      <c r="AB118" s="16"/>
      <c r="AC118" s="16"/>
      <c r="AD118" s="16"/>
      <c r="AE118" s="16"/>
      <c r="AF118" s="16"/>
      <c r="AG118" s="138" t="s">
        <v>817</v>
      </c>
    </row>
    <row r="119" spans="1:33" ht="13.5" customHeight="1" x14ac:dyDescent="0.25">
      <c r="A119" s="254" t="s">
        <v>1178</v>
      </c>
      <c r="B119" s="63">
        <v>1</v>
      </c>
      <c r="C119" s="63">
        <v>1</v>
      </c>
      <c r="D119" s="63">
        <v>1</v>
      </c>
      <c r="E119" s="63">
        <v>0</v>
      </c>
      <c r="F119" s="63">
        <v>0</v>
      </c>
      <c r="G119" s="63">
        <v>0</v>
      </c>
      <c r="H119" s="63">
        <v>0</v>
      </c>
      <c r="I119" s="63">
        <v>0</v>
      </c>
      <c r="J119" s="63">
        <v>0</v>
      </c>
      <c r="K119" s="63">
        <v>0</v>
      </c>
      <c r="L119" s="63">
        <v>1</v>
      </c>
      <c r="M119" s="63">
        <v>0</v>
      </c>
      <c r="N119" s="63">
        <v>0</v>
      </c>
      <c r="O119" s="16">
        <v>0</v>
      </c>
      <c r="P119" s="16">
        <v>0</v>
      </c>
      <c r="Q119" s="57">
        <v>1</v>
      </c>
      <c r="R119" s="57">
        <v>1</v>
      </c>
      <c r="S119" s="57">
        <v>1</v>
      </c>
      <c r="T119" s="7">
        <v>0</v>
      </c>
      <c r="U119" s="7">
        <v>0</v>
      </c>
      <c r="V119" s="16"/>
      <c r="W119" s="16"/>
      <c r="X119" s="16"/>
      <c r="Y119" s="16"/>
      <c r="Z119" s="16"/>
      <c r="AA119" s="16"/>
      <c r="AB119" s="16"/>
      <c r="AC119" s="16"/>
      <c r="AD119" s="16"/>
      <c r="AE119" s="16"/>
      <c r="AF119" s="16"/>
      <c r="AG119" s="138" t="s">
        <v>1179</v>
      </c>
    </row>
    <row r="120" spans="1:33" ht="13.5" customHeight="1" x14ac:dyDescent="0.25">
      <c r="A120" s="40" t="s">
        <v>224</v>
      </c>
      <c r="B120" s="16">
        <v>1</v>
      </c>
      <c r="C120" s="16">
        <v>1</v>
      </c>
      <c r="D120" s="16">
        <v>1</v>
      </c>
      <c r="E120" s="16">
        <v>1</v>
      </c>
      <c r="F120" s="16">
        <v>0</v>
      </c>
      <c r="G120" s="16">
        <v>0</v>
      </c>
      <c r="H120" s="16">
        <v>0</v>
      </c>
      <c r="I120" s="16">
        <v>0</v>
      </c>
      <c r="J120" s="16">
        <v>0</v>
      </c>
      <c r="K120" s="16">
        <v>0</v>
      </c>
      <c r="L120" s="16">
        <v>0</v>
      </c>
      <c r="M120" s="16">
        <v>1</v>
      </c>
      <c r="N120" s="16">
        <v>0</v>
      </c>
      <c r="O120" s="16">
        <v>0</v>
      </c>
      <c r="P120" s="16">
        <v>0</v>
      </c>
      <c r="Q120" s="57">
        <v>0</v>
      </c>
      <c r="R120" s="16">
        <v>1</v>
      </c>
      <c r="S120" s="16">
        <v>1</v>
      </c>
      <c r="T120" s="16">
        <v>0</v>
      </c>
      <c r="U120" s="16">
        <v>0</v>
      </c>
      <c r="V120" s="16"/>
      <c r="W120" s="16"/>
      <c r="X120" s="16"/>
      <c r="Y120" s="16"/>
      <c r="Z120" s="16"/>
      <c r="AA120" s="16"/>
      <c r="AB120" s="16"/>
      <c r="AC120" s="16"/>
      <c r="AD120" s="16"/>
      <c r="AE120" s="16"/>
      <c r="AF120" s="16"/>
      <c r="AG120" s="138" t="s">
        <v>818</v>
      </c>
    </row>
    <row r="121" spans="1:33" ht="13.5" customHeight="1" x14ac:dyDescent="0.25">
      <c r="A121" s="40" t="s">
        <v>394</v>
      </c>
      <c r="B121" s="16">
        <v>13</v>
      </c>
      <c r="C121" s="16">
        <v>15</v>
      </c>
      <c r="D121" s="16">
        <v>15</v>
      </c>
      <c r="E121" s="16">
        <v>13</v>
      </c>
      <c r="F121" s="57">
        <v>4</v>
      </c>
      <c r="G121" s="16">
        <v>5</v>
      </c>
      <c r="H121" s="16">
        <v>5</v>
      </c>
      <c r="I121" s="16">
        <v>15</v>
      </c>
      <c r="J121" s="16">
        <v>5</v>
      </c>
      <c r="K121" s="16">
        <v>7</v>
      </c>
      <c r="L121" s="16">
        <v>5</v>
      </c>
      <c r="M121" s="16">
        <v>7</v>
      </c>
      <c r="N121" s="16">
        <v>12</v>
      </c>
      <c r="O121" s="16">
        <v>5</v>
      </c>
      <c r="P121" s="57">
        <v>4</v>
      </c>
      <c r="Q121" s="16">
        <v>13</v>
      </c>
      <c r="R121" s="57">
        <v>7</v>
      </c>
      <c r="S121" s="57">
        <v>7</v>
      </c>
      <c r="T121" s="16">
        <v>12</v>
      </c>
      <c r="U121" s="57">
        <v>4</v>
      </c>
      <c r="V121" s="16"/>
      <c r="W121" s="16"/>
      <c r="X121" s="16"/>
      <c r="Y121" s="16"/>
      <c r="Z121" s="16"/>
      <c r="AA121" s="16"/>
      <c r="AB121" s="16"/>
      <c r="AC121" s="16"/>
      <c r="AD121" s="16"/>
      <c r="AE121" s="16"/>
      <c r="AF121" s="16"/>
      <c r="AG121" s="138" t="s">
        <v>819</v>
      </c>
    </row>
    <row r="122" spans="1:33" ht="13.5" customHeight="1" x14ac:dyDescent="0.25">
      <c r="A122" s="42" t="s">
        <v>241</v>
      </c>
      <c r="B122" s="16">
        <v>0</v>
      </c>
      <c r="C122" s="16">
        <v>1</v>
      </c>
      <c r="D122" s="16">
        <v>1</v>
      </c>
      <c r="E122" s="16">
        <v>0</v>
      </c>
      <c r="F122" s="16">
        <v>0</v>
      </c>
      <c r="G122" s="16">
        <v>0</v>
      </c>
      <c r="H122" s="16">
        <v>0</v>
      </c>
      <c r="I122" s="57">
        <v>1</v>
      </c>
      <c r="J122" s="16">
        <v>0</v>
      </c>
      <c r="K122" s="63">
        <v>1</v>
      </c>
      <c r="L122" s="63">
        <v>0</v>
      </c>
      <c r="M122" s="63">
        <v>1</v>
      </c>
      <c r="N122" s="16">
        <v>0</v>
      </c>
      <c r="O122" s="16">
        <v>0</v>
      </c>
      <c r="P122" s="16">
        <v>0</v>
      </c>
      <c r="Q122" s="16">
        <v>1</v>
      </c>
      <c r="R122" s="16">
        <v>0</v>
      </c>
      <c r="S122" s="16">
        <v>0</v>
      </c>
      <c r="T122" s="16">
        <v>0</v>
      </c>
      <c r="U122" s="16">
        <v>0</v>
      </c>
      <c r="V122" s="16"/>
      <c r="W122" s="16"/>
      <c r="X122" s="16"/>
      <c r="Y122" s="16"/>
      <c r="Z122" s="16"/>
      <c r="AA122" s="16"/>
      <c r="AB122" s="16"/>
      <c r="AC122" s="16"/>
      <c r="AD122" s="16"/>
      <c r="AE122" s="16"/>
      <c r="AF122" s="16"/>
      <c r="AG122" s="16" t="s">
        <v>849</v>
      </c>
    </row>
    <row r="123" spans="1:33" ht="13.5" customHeight="1" x14ac:dyDescent="0.25">
      <c r="A123" s="239" t="s">
        <v>1151</v>
      </c>
      <c r="B123" s="16">
        <v>0</v>
      </c>
      <c r="C123" s="16">
        <v>0</v>
      </c>
      <c r="D123" s="16">
        <v>0</v>
      </c>
      <c r="E123" s="16">
        <v>1</v>
      </c>
      <c r="F123" s="16">
        <v>0</v>
      </c>
      <c r="G123" s="16">
        <v>0</v>
      </c>
      <c r="H123" s="16">
        <v>0</v>
      </c>
      <c r="I123" s="16">
        <v>1</v>
      </c>
      <c r="J123" s="57">
        <v>0</v>
      </c>
      <c r="K123" s="57">
        <v>0</v>
      </c>
      <c r="L123" s="57">
        <v>0</v>
      </c>
      <c r="M123" s="57">
        <v>0</v>
      </c>
      <c r="N123" s="16">
        <v>0</v>
      </c>
      <c r="O123" s="16">
        <v>0</v>
      </c>
      <c r="P123" s="16">
        <v>0</v>
      </c>
      <c r="Q123" s="57">
        <v>0</v>
      </c>
      <c r="R123" s="16">
        <v>0</v>
      </c>
      <c r="S123" s="16">
        <v>0</v>
      </c>
      <c r="T123" s="16">
        <v>0</v>
      </c>
      <c r="U123" s="16">
        <v>0</v>
      </c>
      <c r="V123" s="16"/>
      <c r="W123" s="16"/>
      <c r="X123" s="16"/>
      <c r="Y123" s="16"/>
      <c r="Z123" s="16"/>
      <c r="AA123" s="16"/>
      <c r="AB123" s="16"/>
      <c r="AC123" s="16"/>
      <c r="AD123" s="16"/>
      <c r="AE123" s="16"/>
      <c r="AF123" s="16"/>
      <c r="AG123" s="138" t="s">
        <v>1152</v>
      </c>
    </row>
    <row r="124" spans="1:33" ht="13.5" customHeight="1" x14ac:dyDescent="0.25">
      <c r="A124" s="125" t="s">
        <v>536</v>
      </c>
      <c r="B124" s="16">
        <v>0</v>
      </c>
      <c r="C124" s="16">
        <v>0</v>
      </c>
      <c r="D124" s="16">
        <v>0</v>
      </c>
      <c r="E124" s="16">
        <v>0</v>
      </c>
      <c r="F124" s="16">
        <v>0</v>
      </c>
      <c r="G124" s="16">
        <v>1</v>
      </c>
      <c r="H124" s="16">
        <v>1</v>
      </c>
      <c r="I124" s="16">
        <v>0</v>
      </c>
      <c r="J124" s="16">
        <v>0</v>
      </c>
      <c r="K124" s="16">
        <v>0</v>
      </c>
      <c r="L124" s="16">
        <v>0</v>
      </c>
      <c r="M124" s="16">
        <v>0</v>
      </c>
      <c r="N124" s="16">
        <v>0</v>
      </c>
      <c r="O124" s="16">
        <v>1</v>
      </c>
      <c r="P124" s="16">
        <v>1</v>
      </c>
      <c r="Q124" s="16">
        <v>0</v>
      </c>
      <c r="R124" s="16">
        <v>0</v>
      </c>
      <c r="S124" s="16">
        <v>0</v>
      </c>
      <c r="T124" s="16">
        <v>0</v>
      </c>
      <c r="U124" s="16">
        <v>1</v>
      </c>
      <c r="V124" s="16"/>
      <c r="W124" s="16"/>
      <c r="X124" s="16"/>
      <c r="Y124" s="16"/>
      <c r="Z124" s="16"/>
      <c r="AA124" s="16"/>
      <c r="AB124" s="16"/>
      <c r="AC124" s="16"/>
      <c r="AD124" s="16"/>
      <c r="AE124" s="16"/>
      <c r="AF124" s="16"/>
      <c r="AG124" s="138" t="s">
        <v>820</v>
      </c>
    </row>
    <row r="125" spans="1:33" ht="13.5" customHeight="1" x14ac:dyDescent="0.25">
      <c r="A125" s="239" t="s">
        <v>827</v>
      </c>
      <c r="B125" s="16">
        <v>0</v>
      </c>
      <c r="C125" s="16">
        <v>0</v>
      </c>
      <c r="D125" s="16">
        <v>0</v>
      </c>
      <c r="E125" s="16">
        <v>0</v>
      </c>
      <c r="F125" s="16">
        <v>0</v>
      </c>
      <c r="G125" s="16">
        <v>0</v>
      </c>
      <c r="H125" s="16">
        <v>0</v>
      </c>
      <c r="I125" s="16">
        <v>0</v>
      </c>
      <c r="J125" s="16">
        <v>0</v>
      </c>
      <c r="K125" s="16">
        <v>0</v>
      </c>
      <c r="L125" s="16">
        <v>0</v>
      </c>
      <c r="M125" s="16">
        <v>0</v>
      </c>
      <c r="N125" s="63">
        <v>0</v>
      </c>
      <c r="O125" s="63">
        <v>0</v>
      </c>
      <c r="P125" s="63">
        <v>0</v>
      </c>
      <c r="Q125" s="16">
        <v>0</v>
      </c>
      <c r="R125" s="16">
        <v>0</v>
      </c>
      <c r="S125" s="16">
        <v>0</v>
      </c>
      <c r="T125" s="7">
        <v>0</v>
      </c>
      <c r="U125" s="7">
        <v>0</v>
      </c>
      <c r="V125" s="16"/>
      <c r="W125" s="16"/>
      <c r="X125" s="16"/>
      <c r="Y125" s="16"/>
      <c r="Z125" s="16"/>
      <c r="AA125" s="16"/>
      <c r="AB125" s="16"/>
      <c r="AC125" s="16"/>
      <c r="AD125" s="16"/>
      <c r="AE125" s="16"/>
      <c r="AF125" s="16"/>
      <c r="AG125" s="138" t="s">
        <v>826</v>
      </c>
    </row>
    <row r="126" spans="1:33" ht="13.5" customHeight="1" x14ac:dyDescent="0.25">
      <c r="A126" s="317" t="s">
        <v>1583</v>
      </c>
      <c r="B126" s="292">
        <v>0</v>
      </c>
      <c r="C126" s="292">
        <v>0</v>
      </c>
      <c r="D126" s="292">
        <v>0</v>
      </c>
      <c r="E126" s="292">
        <v>0</v>
      </c>
      <c r="F126" s="292">
        <v>0</v>
      </c>
      <c r="G126" s="292">
        <v>0</v>
      </c>
      <c r="H126" s="292">
        <v>0</v>
      </c>
      <c r="I126" s="292">
        <v>0</v>
      </c>
      <c r="J126" s="292">
        <v>0</v>
      </c>
      <c r="K126" s="292">
        <v>0</v>
      </c>
      <c r="L126" s="292">
        <v>0</v>
      </c>
      <c r="M126" s="292">
        <v>0</v>
      </c>
      <c r="N126" s="292">
        <v>0</v>
      </c>
      <c r="O126" s="292">
        <v>0</v>
      </c>
      <c r="P126" s="57">
        <v>1</v>
      </c>
      <c r="Q126" s="57">
        <v>1</v>
      </c>
      <c r="R126" s="57">
        <v>1</v>
      </c>
      <c r="S126" s="57">
        <v>1</v>
      </c>
      <c r="T126" s="238">
        <v>1</v>
      </c>
      <c r="U126" s="238">
        <v>1</v>
      </c>
      <c r="V126" s="16"/>
      <c r="W126" s="16"/>
      <c r="X126" s="16"/>
      <c r="Y126" s="16"/>
      <c r="Z126" s="16"/>
      <c r="AA126" s="16"/>
      <c r="AB126" s="16"/>
      <c r="AC126" s="16"/>
      <c r="AD126" s="16"/>
      <c r="AE126" s="16"/>
      <c r="AF126" s="16"/>
      <c r="AG126" s="138" t="s">
        <v>1693</v>
      </c>
    </row>
    <row r="127" spans="1:33" ht="13.5" customHeight="1" x14ac:dyDescent="0.25">
      <c r="A127" s="125" t="s">
        <v>214</v>
      </c>
      <c r="B127" s="16">
        <v>0</v>
      </c>
      <c r="C127" s="16">
        <v>0</v>
      </c>
      <c r="D127" s="16">
        <v>0</v>
      </c>
      <c r="E127" s="16">
        <v>0</v>
      </c>
      <c r="F127" s="16">
        <v>0</v>
      </c>
      <c r="G127" s="16">
        <v>0</v>
      </c>
      <c r="H127" s="16">
        <v>0</v>
      </c>
      <c r="I127" s="16">
        <v>0</v>
      </c>
      <c r="J127" s="16">
        <v>0</v>
      </c>
      <c r="K127" s="16">
        <v>0</v>
      </c>
      <c r="L127" s="16">
        <v>0</v>
      </c>
      <c r="M127" s="16">
        <v>0</v>
      </c>
      <c r="N127" s="16">
        <v>0</v>
      </c>
      <c r="O127" s="16">
        <v>0</v>
      </c>
      <c r="P127" s="16">
        <v>0</v>
      </c>
      <c r="Q127" s="16">
        <v>0</v>
      </c>
      <c r="R127" s="16">
        <v>0</v>
      </c>
      <c r="S127" s="16">
        <v>0</v>
      </c>
      <c r="T127" s="16">
        <v>0</v>
      </c>
      <c r="U127" s="16">
        <v>0</v>
      </c>
      <c r="V127" s="16"/>
      <c r="W127" s="16"/>
      <c r="X127" s="16"/>
      <c r="Y127" s="16"/>
      <c r="Z127" s="16"/>
      <c r="AA127" s="16"/>
      <c r="AB127" s="16"/>
      <c r="AC127" s="16"/>
      <c r="AD127" s="16"/>
      <c r="AE127" s="16"/>
      <c r="AF127" s="16"/>
      <c r="AG127" s="138" t="s">
        <v>821</v>
      </c>
    </row>
    <row r="128" spans="1:33" ht="13.5" customHeight="1" x14ac:dyDescent="0.25">
      <c r="A128" s="300" t="s">
        <v>1485</v>
      </c>
      <c r="B128" s="301">
        <v>0</v>
      </c>
      <c r="C128" s="301">
        <v>0</v>
      </c>
      <c r="D128" s="301">
        <v>0</v>
      </c>
      <c r="E128" s="301">
        <v>0</v>
      </c>
      <c r="F128" s="301">
        <v>0</v>
      </c>
      <c r="G128" s="301">
        <v>0</v>
      </c>
      <c r="H128" s="7">
        <v>0</v>
      </c>
      <c r="I128" s="7">
        <v>0</v>
      </c>
      <c r="J128" s="7">
        <v>0</v>
      </c>
      <c r="K128" s="7">
        <v>0</v>
      </c>
      <c r="L128" s="7">
        <v>0</v>
      </c>
      <c r="M128" s="7">
        <v>0</v>
      </c>
      <c r="N128" s="7">
        <v>0</v>
      </c>
      <c r="O128" s="7">
        <v>0</v>
      </c>
      <c r="P128" s="7">
        <v>0</v>
      </c>
      <c r="Q128" s="16">
        <v>0</v>
      </c>
      <c r="R128" s="16">
        <v>0</v>
      </c>
      <c r="S128" s="16">
        <v>0</v>
      </c>
      <c r="T128" s="7">
        <v>0</v>
      </c>
      <c r="U128" s="7">
        <v>0</v>
      </c>
      <c r="V128" s="16"/>
      <c r="W128" s="16"/>
      <c r="X128" s="16"/>
      <c r="Y128" s="16"/>
      <c r="Z128" s="16"/>
      <c r="AA128" s="16"/>
      <c r="AB128" s="16"/>
      <c r="AC128" s="16"/>
      <c r="AD128" s="16"/>
      <c r="AE128" s="16"/>
      <c r="AF128" s="16"/>
      <c r="AG128" s="138" t="s">
        <v>1486</v>
      </c>
    </row>
    <row r="129" spans="1:33" ht="13.5" customHeight="1" x14ac:dyDescent="0.25">
      <c r="A129" s="63" t="s">
        <v>1180</v>
      </c>
      <c r="B129" s="16">
        <v>1</v>
      </c>
      <c r="C129" s="16">
        <v>1</v>
      </c>
      <c r="D129" s="16">
        <v>1</v>
      </c>
      <c r="E129" s="16">
        <v>1</v>
      </c>
      <c r="F129" s="16">
        <v>1</v>
      </c>
      <c r="G129" s="16">
        <v>1</v>
      </c>
      <c r="H129" s="16">
        <v>1</v>
      </c>
      <c r="I129" s="16">
        <v>0</v>
      </c>
      <c r="J129" s="16">
        <v>0</v>
      </c>
      <c r="K129" s="16">
        <v>0</v>
      </c>
      <c r="L129" s="16">
        <v>0</v>
      </c>
      <c r="M129" s="16">
        <v>0</v>
      </c>
      <c r="N129" s="63">
        <v>0</v>
      </c>
      <c r="O129" s="63">
        <v>0</v>
      </c>
      <c r="P129" s="63">
        <v>0</v>
      </c>
      <c r="Q129" s="16">
        <v>0</v>
      </c>
      <c r="R129" s="16">
        <v>0</v>
      </c>
      <c r="S129" s="16">
        <v>0</v>
      </c>
      <c r="T129" s="7">
        <v>0</v>
      </c>
      <c r="U129" s="7">
        <v>0</v>
      </c>
      <c r="V129" s="16"/>
      <c r="W129" s="16"/>
      <c r="X129" s="16"/>
      <c r="Y129" s="16"/>
      <c r="Z129" s="16"/>
      <c r="AA129" s="16"/>
      <c r="AB129" s="16"/>
      <c r="AC129" s="16"/>
      <c r="AD129" s="16"/>
      <c r="AE129" s="16"/>
      <c r="AF129" s="16"/>
      <c r="AG129" s="16" t="s">
        <v>1611</v>
      </c>
    </row>
    <row r="130" spans="1:33" ht="13.5" customHeight="1" x14ac:dyDescent="0.25">
      <c r="A130" s="40" t="s">
        <v>360</v>
      </c>
      <c r="B130" s="16">
        <v>0</v>
      </c>
      <c r="C130" s="16">
        <v>0</v>
      </c>
      <c r="D130" s="16">
        <v>0</v>
      </c>
      <c r="E130" s="16">
        <v>0</v>
      </c>
      <c r="F130" s="16">
        <v>0</v>
      </c>
      <c r="G130" s="16">
        <v>0</v>
      </c>
      <c r="H130" s="16">
        <v>0</v>
      </c>
      <c r="I130" s="16">
        <v>0</v>
      </c>
      <c r="J130" s="16">
        <v>0</v>
      </c>
      <c r="K130" s="16">
        <v>0</v>
      </c>
      <c r="L130" s="16">
        <v>0</v>
      </c>
      <c r="M130" s="16">
        <v>0</v>
      </c>
      <c r="N130" s="16">
        <v>0</v>
      </c>
      <c r="O130" s="16">
        <v>0</v>
      </c>
      <c r="P130" s="16">
        <v>0</v>
      </c>
      <c r="Q130" s="16">
        <v>0</v>
      </c>
      <c r="R130" s="16">
        <v>0</v>
      </c>
      <c r="S130" s="16">
        <v>0</v>
      </c>
      <c r="T130" s="16">
        <v>0</v>
      </c>
      <c r="U130" s="16">
        <v>0</v>
      </c>
      <c r="V130" s="16"/>
      <c r="W130" s="16"/>
      <c r="X130" s="16"/>
      <c r="Y130" s="16"/>
      <c r="Z130" s="16"/>
      <c r="AA130" s="16"/>
      <c r="AB130" s="16"/>
      <c r="AC130" s="16"/>
      <c r="AD130" s="16"/>
      <c r="AE130" s="16"/>
      <c r="AF130" s="16"/>
      <c r="AG130" s="138" t="s">
        <v>822</v>
      </c>
    </row>
    <row r="131" spans="1:33" ht="13.5" customHeight="1" x14ac:dyDescent="0.25">
      <c r="A131" s="63" t="s">
        <v>1181</v>
      </c>
      <c r="B131" s="16">
        <v>1</v>
      </c>
      <c r="C131" s="16">
        <v>0</v>
      </c>
      <c r="D131" s="16">
        <v>0</v>
      </c>
      <c r="E131" s="16">
        <v>1</v>
      </c>
      <c r="F131" s="16">
        <v>1</v>
      </c>
      <c r="G131" s="16">
        <v>1</v>
      </c>
      <c r="H131" s="16">
        <v>1</v>
      </c>
      <c r="I131" s="16">
        <v>1</v>
      </c>
      <c r="J131" s="16">
        <v>1</v>
      </c>
      <c r="K131" s="16">
        <v>1</v>
      </c>
      <c r="L131" s="16">
        <v>1</v>
      </c>
      <c r="M131" s="16">
        <v>1</v>
      </c>
      <c r="N131" s="63">
        <v>1</v>
      </c>
      <c r="O131" s="63">
        <v>1</v>
      </c>
      <c r="P131" s="63">
        <v>1</v>
      </c>
      <c r="Q131" s="16">
        <v>1</v>
      </c>
      <c r="R131" s="16">
        <v>1</v>
      </c>
      <c r="S131" s="16">
        <v>1</v>
      </c>
      <c r="T131" s="7">
        <v>1</v>
      </c>
      <c r="U131" s="7">
        <v>1</v>
      </c>
      <c r="V131" s="16"/>
      <c r="W131" s="16"/>
      <c r="X131" s="16"/>
      <c r="Y131" s="16"/>
      <c r="Z131" s="16"/>
      <c r="AA131" s="16"/>
      <c r="AB131" s="16"/>
      <c r="AC131" s="16"/>
      <c r="AD131" s="16"/>
      <c r="AE131" s="16"/>
      <c r="AF131" s="16"/>
      <c r="AG131" s="138" t="s">
        <v>815</v>
      </c>
    </row>
    <row r="132" spans="1:33" ht="13.5" customHeight="1" x14ac:dyDescent="0.25">
      <c r="A132" s="40" t="s">
        <v>1733</v>
      </c>
      <c r="B132" s="16"/>
      <c r="C132" s="16"/>
      <c r="D132" s="16"/>
      <c r="E132" s="292">
        <v>0</v>
      </c>
      <c r="F132" s="292">
        <v>0</v>
      </c>
      <c r="G132" s="292">
        <v>0</v>
      </c>
      <c r="H132" s="292">
        <v>0</v>
      </c>
      <c r="I132" s="292">
        <v>0</v>
      </c>
      <c r="J132" s="292">
        <v>0</v>
      </c>
      <c r="K132" s="292">
        <v>0</v>
      </c>
      <c r="L132" s="292">
        <v>0</v>
      </c>
      <c r="M132" s="292">
        <v>0</v>
      </c>
      <c r="N132" s="292">
        <v>0</v>
      </c>
      <c r="O132" s="292">
        <v>0</v>
      </c>
      <c r="P132" s="7">
        <v>48</v>
      </c>
      <c r="Q132" s="57">
        <v>48</v>
      </c>
      <c r="R132" s="57">
        <v>48</v>
      </c>
      <c r="S132" s="57">
        <v>48</v>
      </c>
      <c r="T132" s="382">
        <v>48</v>
      </c>
      <c r="U132" s="382">
        <v>48</v>
      </c>
      <c r="V132" s="16"/>
      <c r="W132" s="16"/>
      <c r="X132" s="16"/>
      <c r="Y132" s="16"/>
      <c r="Z132" s="16"/>
      <c r="AA132" s="16"/>
      <c r="AB132" s="16"/>
      <c r="AC132" s="16"/>
      <c r="AD132" s="16"/>
      <c r="AE132" s="16"/>
      <c r="AF132" s="16"/>
      <c r="AG132" s="138" t="s">
        <v>1734</v>
      </c>
    </row>
    <row r="133" spans="1:33" ht="13.5" customHeight="1" x14ac:dyDescent="0.25">
      <c r="A133" s="63" t="s">
        <v>1182</v>
      </c>
      <c r="B133" s="16">
        <v>0</v>
      </c>
      <c r="C133" s="16">
        <v>0</v>
      </c>
      <c r="D133" s="16">
        <v>0</v>
      </c>
      <c r="E133" s="16">
        <v>0</v>
      </c>
      <c r="F133" s="16">
        <v>0</v>
      </c>
      <c r="G133" s="16">
        <v>0</v>
      </c>
      <c r="H133" s="16">
        <v>0</v>
      </c>
      <c r="I133" s="16">
        <v>0</v>
      </c>
      <c r="J133" s="16">
        <v>0</v>
      </c>
      <c r="K133" s="16">
        <v>0</v>
      </c>
      <c r="L133" s="16">
        <v>0</v>
      </c>
      <c r="M133" s="16">
        <v>0</v>
      </c>
      <c r="N133" s="16">
        <v>0</v>
      </c>
      <c r="O133" s="16">
        <v>0</v>
      </c>
      <c r="P133" s="16">
        <v>0</v>
      </c>
      <c r="Q133" s="16">
        <v>0</v>
      </c>
      <c r="R133" s="16">
        <v>0</v>
      </c>
      <c r="S133" s="16">
        <v>0</v>
      </c>
      <c r="T133" s="16">
        <v>0</v>
      </c>
      <c r="U133" s="16">
        <v>0</v>
      </c>
      <c r="V133" s="16"/>
      <c r="W133" s="16"/>
      <c r="X133" s="16"/>
      <c r="Y133" s="16"/>
      <c r="Z133" s="16"/>
      <c r="AA133" s="16"/>
      <c r="AB133" s="16"/>
      <c r="AC133" s="16"/>
      <c r="AD133" s="16"/>
      <c r="AE133" s="16"/>
      <c r="AF133" s="16"/>
      <c r="AG133" s="138" t="s">
        <v>816</v>
      </c>
    </row>
    <row r="134" spans="1:33" ht="13.5" customHeight="1" x14ac:dyDescent="0.25">
      <c r="A134" s="40" t="s">
        <v>390</v>
      </c>
      <c r="B134" s="16">
        <v>0</v>
      </c>
      <c r="C134" s="16">
        <v>0</v>
      </c>
      <c r="D134" s="16">
        <v>0</v>
      </c>
      <c r="E134" s="16">
        <v>0</v>
      </c>
      <c r="F134" s="16">
        <v>0</v>
      </c>
      <c r="G134" s="16">
        <v>0</v>
      </c>
      <c r="H134" s="16">
        <v>0</v>
      </c>
      <c r="I134" s="16">
        <v>0</v>
      </c>
      <c r="J134" s="16">
        <v>0</v>
      </c>
      <c r="K134" s="16">
        <v>0</v>
      </c>
      <c r="L134" s="16">
        <v>0</v>
      </c>
      <c r="M134" s="16">
        <v>0</v>
      </c>
      <c r="N134" s="16">
        <v>0</v>
      </c>
      <c r="O134" s="16">
        <v>0</v>
      </c>
      <c r="P134" s="16">
        <v>0</v>
      </c>
      <c r="Q134" s="16">
        <v>0</v>
      </c>
      <c r="R134" s="16">
        <v>0</v>
      </c>
      <c r="S134" s="16">
        <v>0</v>
      </c>
      <c r="T134" s="16">
        <v>0</v>
      </c>
      <c r="U134" s="16">
        <v>0</v>
      </c>
      <c r="V134" s="16"/>
      <c r="W134" s="16"/>
      <c r="X134" s="16"/>
      <c r="Y134" s="16"/>
      <c r="Z134" s="16"/>
      <c r="AA134" s="16"/>
      <c r="AB134" s="16"/>
      <c r="AC134" s="16"/>
      <c r="AD134" s="16"/>
      <c r="AE134" s="16"/>
      <c r="AF134" s="16"/>
      <c r="AG134" s="138" t="s">
        <v>823</v>
      </c>
    </row>
    <row r="135" spans="1:33" ht="13.5" customHeight="1" x14ac:dyDescent="0.25">
      <c r="A135" s="40" t="s">
        <v>205</v>
      </c>
      <c r="B135" s="16">
        <v>0</v>
      </c>
      <c r="C135" s="16">
        <v>0</v>
      </c>
      <c r="D135" s="16">
        <v>0</v>
      </c>
      <c r="E135" s="16">
        <v>0</v>
      </c>
      <c r="F135" s="16">
        <v>0</v>
      </c>
      <c r="G135" s="16">
        <v>0</v>
      </c>
      <c r="H135" s="16">
        <v>0</v>
      </c>
      <c r="I135" s="16">
        <v>0</v>
      </c>
      <c r="J135" s="16">
        <v>0</v>
      </c>
      <c r="K135" s="16">
        <v>0</v>
      </c>
      <c r="L135" s="16">
        <v>0</v>
      </c>
      <c r="M135" s="16">
        <v>0</v>
      </c>
      <c r="N135" s="16">
        <v>0</v>
      </c>
      <c r="O135" s="16">
        <v>0</v>
      </c>
      <c r="P135" s="16">
        <v>0</v>
      </c>
      <c r="Q135" s="16">
        <v>0</v>
      </c>
      <c r="R135" s="16">
        <v>0</v>
      </c>
      <c r="S135" s="16">
        <v>0</v>
      </c>
      <c r="T135" s="16">
        <v>0</v>
      </c>
      <c r="U135" s="16">
        <v>0</v>
      </c>
      <c r="V135" s="16"/>
      <c r="W135" s="16"/>
      <c r="X135" s="16"/>
      <c r="Y135" s="16"/>
      <c r="Z135" s="16"/>
      <c r="AA135" s="16"/>
      <c r="AB135" s="16"/>
      <c r="AC135" s="16"/>
      <c r="AD135" s="16"/>
      <c r="AE135" s="16"/>
      <c r="AF135" s="16"/>
      <c r="AG135" s="138" t="s">
        <v>824</v>
      </c>
    </row>
    <row r="136" spans="1:33" ht="13.5" customHeight="1" x14ac:dyDescent="0.25">
      <c r="A136" s="40" t="s">
        <v>253</v>
      </c>
      <c r="B136" s="16">
        <v>1</v>
      </c>
      <c r="C136" s="16">
        <v>1</v>
      </c>
      <c r="D136" s="16">
        <v>1</v>
      </c>
      <c r="E136" s="16">
        <v>1</v>
      </c>
      <c r="F136" s="16">
        <v>1</v>
      </c>
      <c r="G136" s="16">
        <v>0</v>
      </c>
      <c r="H136" s="16">
        <v>0</v>
      </c>
      <c r="I136" s="16">
        <v>1</v>
      </c>
      <c r="J136" s="16">
        <v>1</v>
      </c>
      <c r="K136" s="16">
        <v>1</v>
      </c>
      <c r="L136" s="16">
        <v>1</v>
      </c>
      <c r="M136" s="16">
        <v>1</v>
      </c>
      <c r="N136" s="16">
        <v>0</v>
      </c>
      <c r="O136" s="16">
        <v>0</v>
      </c>
      <c r="P136" s="16">
        <v>0</v>
      </c>
      <c r="Q136" s="16">
        <v>1</v>
      </c>
      <c r="R136" s="16">
        <v>1</v>
      </c>
      <c r="S136" s="16">
        <v>1</v>
      </c>
      <c r="T136" s="16">
        <v>0</v>
      </c>
      <c r="U136" s="16">
        <v>0</v>
      </c>
      <c r="V136" s="16"/>
      <c r="W136" s="16"/>
      <c r="X136" s="16"/>
      <c r="Y136" s="16"/>
      <c r="Z136" s="16"/>
      <c r="AA136" s="16"/>
      <c r="AB136" s="16"/>
      <c r="AC136" s="16"/>
      <c r="AD136" s="16"/>
      <c r="AE136" s="16"/>
      <c r="AF136" s="16"/>
      <c r="AG136" s="138" t="s">
        <v>825</v>
      </c>
    </row>
    <row r="137" spans="1:33" ht="13.5" customHeight="1" x14ac:dyDescent="0.25">
      <c r="A137" s="239" t="s">
        <v>1525</v>
      </c>
      <c r="B137" s="7">
        <v>0</v>
      </c>
      <c r="C137" s="7">
        <v>0</v>
      </c>
      <c r="D137" s="7">
        <v>0</v>
      </c>
      <c r="E137" s="7">
        <v>0</v>
      </c>
      <c r="F137" s="7">
        <v>0</v>
      </c>
      <c r="G137" s="7">
        <v>0</v>
      </c>
      <c r="H137" s="7">
        <v>0</v>
      </c>
      <c r="I137" s="7">
        <v>0</v>
      </c>
      <c r="J137" s="7">
        <v>0</v>
      </c>
      <c r="K137" s="7">
        <v>0</v>
      </c>
      <c r="L137" s="7">
        <v>0</v>
      </c>
      <c r="M137" s="7">
        <v>0</v>
      </c>
      <c r="N137" s="7">
        <v>1</v>
      </c>
      <c r="O137" s="7">
        <v>1</v>
      </c>
      <c r="P137" s="7">
        <v>1</v>
      </c>
      <c r="Q137" s="57">
        <v>1</v>
      </c>
      <c r="R137" s="57">
        <v>1</v>
      </c>
      <c r="S137" s="57">
        <v>1</v>
      </c>
      <c r="T137" s="7">
        <v>1</v>
      </c>
      <c r="U137" s="7">
        <v>1</v>
      </c>
      <c r="V137" s="16"/>
      <c r="W137" s="16"/>
      <c r="X137" s="16"/>
      <c r="Y137" s="16"/>
      <c r="Z137" s="16"/>
      <c r="AA137" s="16"/>
      <c r="AB137" s="16"/>
      <c r="AC137" s="16"/>
      <c r="AD137" s="16"/>
      <c r="AE137" s="16"/>
      <c r="AF137" s="16"/>
      <c r="AG137" s="138" t="s">
        <v>2088</v>
      </c>
    </row>
    <row r="138" spans="1:33" ht="13.5" customHeight="1" x14ac:dyDescent="0.25">
      <c r="A138" s="16" t="s">
        <v>1526</v>
      </c>
      <c r="B138" s="16">
        <v>0</v>
      </c>
      <c r="C138" s="16">
        <v>1</v>
      </c>
      <c r="D138" s="16">
        <v>0</v>
      </c>
      <c r="E138" s="16">
        <v>0</v>
      </c>
      <c r="F138" s="16">
        <v>0</v>
      </c>
      <c r="G138" s="16">
        <v>0</v>
      </c>
      <c r="H138" s="16">
        <v>0</v>
      </c>
      <c r="I138" s="16">
        <v>1</v>
      </c>
      <c r="J138" s="16">
        <v>0</v>
      </c>
      <c r="K138" s="16">
        <v>0</v>
      </c>
      <c r="L138" s="16">
        <v>0</v>
      </c>
      <c r="M138" s="16">
        <v>0</v>
      </c>
      <c r="N138" s="16">
        <v>0</v>
      </c>
      <c r="O138" s="16">
        <v>0</v>
      </c>
      <c r="P138" s="16">
        <v>0</v>
      </c>
      <c r="Q138" s="16">
        <v>0</v>
      </c>
      <c r="R138" s="16">
        <v>0</v>
      </c>
      <c r="S138" s="16">
        <v>0</v>
      </c>
      <c r="T138" s="16">
        <v>0</v>
      </c>
      <c r="U138" s="16">
        <v>0</v>
      </c>
      <c r="V138" s="16"/>
      <c r="W138" s="16"/>
      <c r="X138" s="16"/>
      <c r="Y138" s="16"/>
      <c r="Z138" s="16"/>
      <c r="AA138" s="16"/>
      <c r="AB138" s="16"/>
      <c r="AC138" s="16"/>
      <c r="AD138" s="16"/>
      <c r="AE138" s="16"/>
      <c r="AF138" s="16"/>
      <c r="AG138" s="315" t="s">
        <v>2090</v>
      </c>
    </row>
    <row r="139" spans="1:33" ht="13.5" customHeight="1" x14ac:dyDescent="0.25">
      <c r="A139" s="40" t="s">
        <v>1571</v>
      </c>
      <c r="B139" s="7">
        <v>0</v>
      </c>
      <c r="C139" s="7">
        <v>0</v>
      </c>
      <c r="D139" s="7">
        <v>0</v>
      </c>
      <c r="E139" s="7">
        <v>0</v>
      </c>
      <c r="F139" s="7">
        <v>0</v>
      </c>
      <c r="G139" s="7">
        <v>0</v>
      </c>
      <c r="H139" s="7">
        <v>0</v>
      </c>
      <c r="I139" s="7">
        <v>0</v>
      </c>
      <c r="J139" s="7">
        <v>0</v>
      </c>
      <c r="K139" s="7">
        <v>0</v>
      </c>
      <c r="L139" s="7">
        <v>0</v>
      </c>
      <c r="M139" s="7">
        <v>0</v>
      </c>
      <c r="N139" s="7">
        <v>0</v>
      </c>
      <c r="O139" s="7">
        <v>0</v>
      </c>
      <c r="P139" s="7">
        <v>0</v>
      </c>
      <c r="Q139" s="16">
        <v>0</v>
      </c>
      <c r="R139" s="57">
        <v>1</v>
      </c>
      <c r="S139" s="57">
        <v>0</v>
      </c>
      <c r="T139" s="238">
        <v>1</v>
      </c>
      <c r="U139" s="16">
        <v>0</v>
      </c>
      <c r="V139" s="16"/>
      <c r="W139" s="16"/>
      <c r="X139" s="16"/>
      <c r="Y139" s="16"/>
      <c r="Z139" s="16"/>
      <c r="AA139" s="16"/>
      <c r="AB139" s="16"/>
      <c r="AC139" s="16"/>
      <c r="AD139" s="16"/>
      <c r="AE139" s="16"/>
      <c r="AF139" s="16"/>
      <c r="AG139" s="129" t="s">
        <v>1572</v>
      </c>
    </row>
    <row r="140" spans="1:33" ht="13.5" customHeight="1" x14ac:dyDescent="0.25">
      <c r="A140" s="40" t="s">
        <v>1731</v>
      </c>
      <c r="B140" s="7"/>
      <c r="C140" s="7"/>
      <c r="D140" s="7"/>
      <c r="E140" s="292">
        <v>0</v>
      </c>
      <c r="F140" s="292">
        <v>0</v>
      </c>
      <c r="G140" s="292">
        <v>0</v>
      </c>
      <c r="H140" s="292">
        <v>0</v>
      </c>
      <c r="I140" s="292">
        <v>0</v>
      </c>
      <c r="J140" s="292">
        <v>0</v>
      </c>
      <c r="K140" s="292">
        <v>0</v>
      </c>
      <c r="L140" s="292">
        <v>0</v>
      </c>
      <c r="M140" s="292">
        <v>0</v>
      </c>
      <c r="N140" s="292">
        <v>0</v>
      </c>
      <c r="O140" s="292">
        <v>0</v>
      </c>
      <c r="P140" s="7">
        <v>0</v>
      </c>
      <c r="Q140" s="254">
        <v>0</v>
      </c>
      <c r="R140" s="254">
        <v>0</v>
      </c>
      <c r="S140" s="57">
        <v>0</v>
      </c>
      <c r="T140" s="254">
        <v>0</v>
      </c>
      <c r="U140" s="254">
        <v>0</v>
      </c>
      <c r="V140" s="16"/>
      <c r="W140" s="16"/>
      <c r="X140" s="16"/>
      <c r="Y140" s="16"/>
      <c r="Z140" s="16"/>
      <c r="AA140" s="16"/>
      <c r="AB140" s="16"/>
      <c r="AC140" s="16"/>
      <c r="AD140" s="16"/>
      <c r="AE140" s="16"/>
      <c r="AF140" s="16"/>
      <c r="AG140" s="138" t="s">
        <v>1732</v>
      </c>
    </row>
    <row r="141" spans="1:33" ht="13.5" customHeight="1" x14ac:dyDescent="0.25">
      <c r="A141" s="40" t="s">
        <v>21</v>
      </c>
      <c r="B141" s="7">
        <v>0</v>
      </c>
      <c r="C141" s="7">
        <v>0</v>
      </c>
      <c r="D141" s="7">
        <v>0</v>
      </c>
      <c r="E141" s="7">
        <v>0</v>
      </c>
      <c r="F141" s="7">
        <v>0</v>
      </c>
      <c r="G141" s="7">
        <v>0</v>
      </c>
      <c r="H141" s="7">
        <v>0</v>
      </c>
      <c r="I141" s="7">
        <v>6400</v>
      </c>
      <c r="J141" s="7">
        <v>0</v>
      </c>
      <c r="K141" s="7">
        <v>0</v>
      </c>
      <c r="L141" s="7">
        <v>0</v>
      </c>
      <c r="M141" s="7">
        <v>0</v>
      </c>
      <c r="N141" s="7">
        <v>0</v>
      </c>
      <c r="O141" s="7">
        <v>0</v>
      </c>
      <c r="P141" s="7">
        <v>0</v>
      </c>
      <c r="Q141" s="16">
        <v>0</v>
      </c>
      <c r="R141" s="57">
        <v>7968</v>
      </c>
      <c r="S141" s="389">
        <v>0</v>
      </c>
      <c r="T141" s="57">
        <v>7968</v>
      </c>
      <c r="U141" s="57">
        <v>0</v>
      </c>
      <c r="V141" s="16"/>
      <c r="W141" s="16"/>
      <c r="X141" s="16"/>
      <c r="Y141" s="16"/>
      <c r="Z141" s="16"/>
      <c r="AA141" s="16"/>
      <c r="AB141" s="16"/>
      <c r="AC141" s="16"/>
      <c r="AD141" s="16"/>
      <c r="AE141" s="16"/>
      <c r="AF141" s="16"/>
      <c r="AG141" s="385" t="s">
        <v>2087</v>
      </c>
    </row>
    <row r="142" spans="1:33" ht="13.5" customHeight="1" x14ac:dyDescent="0.25">
      <c r="A142" s="40" t="s">
        <v>1573</v>
      </c>
      <c r="B142" s="7">
        <v>0</v>
      </c>
      <c r="C142" s="7">
        <v>0</v>
      </c>
      <c r="D142" s="7">
        <v>0</v>
      </c>
      <c r="E142" s="7">
        <v>0</v>
      </c>
      <c r="F142" s="7">
        <v>0</v>
      </c>
      <c r="G142" s="7">
        <v>0</v>
      </c>
      <c r="H142" s="7">
        <v>0</v>
      </c>
      <c r="I142" s="7">
        <v>0</v>
      </c>
      <c r="J142" s="7">
        <v>0</v>
      </c>
      <c r="K142" s="7">
        <v>0</v>
      </c>
      <c r="L142" s="7">
        <v>0</v>
      </c>
      <c r="M142" s="7">
        <v>0</v>
      </c>
      <c r="N142" s="7">
        <v>0</v>
      </c>
      <c r="O142" s="7">
        <v>0</v>
      </c>
      <c r="P142" s="7">
        <v>0</v>
      </c>
      <c r="Q142" s="16">
        <v>0</v>
      </c>
      <c r="R142" s="57">
        <v>1</v>
      </c>
      <c r="S142" s="57">
        <v>0</v>
      </c>
      <c r="T142" s="238">
        <v>1</v>
      </c>
      <c r="U142" s="238">
        <v>0</v>
      </c>
      <c r="V142" s="16"/>
      <c r="W142" s="16"/>
      <c r="X142" s="16"/>
      <c r="Y142" s="16"/>
      <c r="Z142" s="16"/>
      <c r="AA142" s="16"/>
      <c r="AB142" s="16"/>
      <c r="AC142" s="16"/>
      <c r="AD142" s="16"/>
      <c r="AE142" s="16"/>
      <c r="AF142" s="16"/>
      <c r="AG142" s="385" t="s">
        <v>2089</v>
      </c>
    </row>
  </sheetData>
  <mergeCells count="5">
    <mergeCell ref="C4:D4"/>
    <mergeCell ref="E4:G4"/>
    <mergeCell ref="I4:J4"/>
    <mergeCell ref="K4:M4"/>
    <mergeCell ref="Q4:R4"/>
  </mergeCells>
  <conditionalFormatting sqref="A60 A68:A71">
    <cfRule type="cellIs" dxfId="583" priority="16" operator="equal">
      <formula>0</formula>
    </cfRule>
  </conditionalFormatting>
  <conditionalFormatting sqref="A61">
    <cfRule type="cellIs" dxfId="582" priority="15" operator="equal">
      <formula>0</formula>
    </cfRule>
  </conditionalFormatting>
  <conditionalFormatting sqref="A62">
    <cfRule type="cellIs" dxfId="581" priority="14" operator="equal">
      <formula>0</formula>
    </cfRule>
  </conditionalFormatting>
  <conditionalFormatting sqref="A90:A91 A73:A76">
    <cfRule type="cellIs" priority="12" operator="equal">
      <formula>0</formula>
    </cfRule>
  </conditionalFormatting>
  <conditionalFormatting sqref="A63">
    <cfRule type="cellIs" dxfId="580" priority="8" operator="equal">
      <formula>0</formula>
    </cfRule>
  </conditionalFormatting>
  <conditionalFormatting sqref="A64:A66">
    <cfRule type="cellIs" dxfId="579" priority="4" operator="equal">
      <formula>0</formula>
    </cfRule>
  </conditionalFormatting>
  <conditionalFormatting sqref="A77:A88">
    <cfRule type="cellIs" dxfId="578" priority="3" operator="equal">
      <formula>0</formula>
    </cfRule>
  </conditionalFormatting>
  <conditionalFormatting sqref="A67">
    <cfRule type="cellIs" dxfId="577" priority="1" operator="equal">
      <formula>0</formula>
    </cfRule>
  </conditionalFormatting>
  <pageMargins left="0.7" right="0.7" top="0.75" bottom="0.75" header="0.3" footer="0.3"/>
  <pageSetup orientation="portrait" r:id="rId1"/>
  <ignoredErrors>
    <ignoredError sqref="E70 F70:S70"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G291"/>
  <sheetViews>
    <sheetView zoomScale="85" zoomScaleNormal="85" workbookViewId="0">
      <pane ySplit="4" topLeftCell="A5" activePane="bottomLeft" state="frozen"/>
      <selection pane="bottomLeft" activeCell="D12" sqref="D12"/>
    </sheetView>
  </sheetViews>
  <sheetFormatPr defaultColWidth="8.85546875" defaultRowHeight="30.75" customHeight="1" x14ac:dyDescent="0.25"/>
  <cols>
    <col min="1" max="1" width="8.85546875" style="358" customWidth="1"/>
    <col min="2" max="2" width="15" style="358" bestFit="1" customWidth="1"/>
    <col min="3" max="3" width="20.7109375" style="358" bestFit="1" customWidth="1"/>
    <col min="4" max="4" width="4.5703125" style="358" bestFit="1" customWidth="1"/>
    <col min="5" max="5" width="36.7109375" style="358" bestFit="1" customWidth="1"/>
    <col min="6" max="6" width="11.140625" style="358" bestFit="1" customWidth="1"/>
    <col min="7" max="7" width="24.140625" style="358" customWidth="1"/>
    <col min="8" max="8" width="9.42578125" style="358" customWidth="1"/>
    <col min="9" max="9" width="16.42578125" style="358" customWidth="1"/>
    <col min="10" max="10" width="5.85546875" style="358" bestFit="1" customWidth="1"/>
    <col min="11" max="11" width="7.28515625" style="358" bestFit="1" customWidth="1"/>
    <col min="12" max="12" width="6.28515625" style="358" bestFit="1" customWidth="1"/>
    <col min="13" max="13" width="8.5703125" style="358" bestFit="1" customWidth="1"/>
    <col min="14" max="14" width="43" style="358" bestFit="1" customWidth="1"/>
    <col min="15" max="17" width="15.5703125" style="358" bestFit="1" customWidth="1"/>
    <col min="18" max="18" width="6.28515625" style="358" bestFit="1" customWidth="1"/>
    <col min="19" max="21" width="5" style="358" bestFit="1" customWidth="1"/>
    <col min="22" max="22" width="5" style="400" bestFit="1" customWidth="1"/>
    <col min="23" max="25" width="5" style="358" bestFit="1" customWidth="1"/>
    <col min="26" max="27" width="7.28515625" style="358" bestFit="1" customWidth="1"/>
    <col min="28" max="28" width="5.85546875" style="358" bestFit="1" customWidth="1"/>
    <col min="29" max="29" width="29.42578125" style="358" customWidth="1"/>
    <col min="30" max="30" width="4.42578125" style="358" bestFit="1" customWidth="1"/>
    <col min="31" max="31" width="33.42578125" style="358" bestFit="1" customWidth="1"/>
    <col min="32" max="32" width="32.85546875" style="358" bestFit="1" customWidth="1"/>
    <col min="33" max="33" width="72.140625" style="358" bestFit="1" customWidth="1"/>
    <col min="34" max="16384" width="8.85546875" style="358"/>
  </cols>
  <sheetData>
    <row r="1" spans="1:33" ht="30.75" customHeight="1" x14ac:dyDescent="0.25">
      <c r="B1" s="415" t="s">
        <v>1168</v>
      </c>
      <c r="I1" s="491" t="s">
        <v>2204</v>
      </c>
    </row>
    <row r="2" spans="1:33" ht="30.75" customHeight="1" x14ac:dyDescent="0.25">
      <c r="B2" s="401" t="s">
        <v>1467</v>
      </c>
    </row>
    <row r="3" spans="1:33" ht="10.5" customHeight="1" x14ac:dyDescent="0.25"/>
    <row r="4" spans="1:33" s="416" customFormat="1" ht="65.25" customHeight="1" x14ac:dyDescent="0.25">
      <c r="A4" s="399" t="s">
        <v>1782</v>
      </c>
      <c r="B4" s="397" t="s">
        <v>1449</v>
      </c>
      <c r="C4" s="397" t="s">
        <v>1703</v>
      </c>
      <c r="D4" s="397" t="s">
        <v>1798</v>
      </c>
      <c r="E4" s="397" t="s">
        <v>371</v>
      </c>
      <c r="F4" s="397" t="s">
        <v>1797</v>
      </c>
      <c r="G4" s="397" t="s">
        <v>1709</v>
      </c>
      <c r="H4" s="397" t="s">
        <v>386</v>
      </c>
      <c r="I4" s="397" t="s">
        <v>1448</v>
      </c>
      <c r="J4" s="397" t="s">
        <v>602</v>
      </c>
      <c r="K4" s="397" t="s">
        <v>661</v>
      </c>
      <c r="L4" s="397" t="s">
        <v>1990</v>
      </c>
      <c r="M4" s="397" t="s">
        <v>5</v>
      </c>
      <c r="N4" s="397" t="s">
        <v>1447</v>
      </c>
      <c r="O4" s="397" t="s">
        <v>1446</v>
      </c>
      <c r="P4" s="397" t="s">
        <v>1445</v>
      </c>
      <c r="Q4" s="397" t="s">
        <v>1444</v>
      </c>
      <c r="R4" s="397" t="s">
        <v>1170</v>
      </c>
      <c r="S4" s="397" t="s">
        <v>1171</v>
      </c>
      <c r="T4" s="397" t="s">
        <v>1901</v>
      </c>
      <c r="U4" s="397" t="s">
        <v>1902</v>
      </c>
      <c r="V4" s="397" t="s">
        <v>1172</v>
      </c>
      <c r="W4" s="397" t="s">
        <v>1558</v>
      </c>
      <c r="X4" s="397" t="s">
        <v>1559</v>
      </c>
      <c r="Y4" s="397" t="s">
        <v>1580</v>
      </c>
      <c r="Z4" s="397" t="s">
        <v>1590</v>
      </c>
      <c r="AA4" s="397" t="s">
        <v>1591</v>
      </c>
      <c r="AB4" s="397" t="s">
        <v>2112</v>
      </c>
      <c r="AC4" s="397" t="s">
        <v>1443</v>
      </c>
      <c r="AD4" s="397" t="s">
        <v>1816</v>
      </c>
      <c r="AE4" s="397" t="s">
        <v>1442</v>
      </c>
      <c r="AF4" s="397" t="s">
        <v>1441</v>
      </c>
      <c r="AG4" s="397" t="s">
        <v>1440</v>
      </c>
    </row>
    <row r="5" spans="1:33" ht="30.75" customHeight="1" x14ac:dyDescent="0.25">
      <c r="A5" s="392" t="s">
        <v>48</v>
      </c>
      <c r="B5" s="392" t="s">
        <v>1439</v>
      </c>
      <c r="C5" s="392" t="s">
        <v>547</v>
      </c>
      <c r="D5" s="392" t="s">
        <v>66</v>
      </c>
      <c r="E5" s="392" t="s">
        <v>1437</v>
      </c>
      <c r="F5" s="392" t="s">
        <v>1808</v>
      </c>
      <c r="G5" s="392" t="s">
        <v>2202</v>
      </c>
      <c r="H5" s="396">
        <v>0</v>
      </c>
      <c r="I5" s="392" t="s">
        <v>2115</v>
      </c>
      <c r="J5" s="392">
        <v>1</v>
      </c>
      <c r="K5" s="392">
        <v>1</v>
      </c>
      <c r="L5" s="392" t="s">
        <v>1991</v>
      </c>
      <c r="M5" s="392" t="s">
        <v>1436</v>
      </c>
      <c r="N5" s="392" t="s">
        <v>1438</v>
      </c>
      <c r="O5" s="392" t="s">
        <v>547</v>
      </c>
      <c r="P5" s="392" t="s">
        <v>547</v>
      </c>
      <c r="Q5" s="392" t="s">
        <v>547</v>
      </c>
      <c r="R5" s="392" t="s">
        <v>1258</v>
      </c>
      <c r="S5" s="392" t="s">
        <v>1258</v>
      </c>
      <c r="T5" s="392" t="s">
        <v>1258</v>
      </c>
      <c r="U5" s="392" t="s">
        <v>1258</v>
      </c>
      <c r="V5" s="392" t="s">
        <v>1258</v>
      </c>
      <c r="W5" s="392" t="s">
        <v>1258</v>
      </c>
      <c r="X5" s="392" t="s">
        <v>1258</v>
      </c>
      <c r="Y5" s="392" t="s">
        <v>1258</v>
      </c>
      <c r="Z5" s="392" t="s">
        <v>1258</v>
      </c>
      <c r="AA5" s="392" t="s">
        <v>1258</v>
      </c>
      <c r="AB5" s="392" t="s">
        <v>1258</v>
      </c>
      <c r="AC5" s="392" t="s">
        <v>1434</v>
      </c>
      <c r="AD5" s="392" t="s">
        <v>1817</v>
      </c>
      <c r="AE5" s="392"/>
      <c r="AF5" s="392"/>
      <c r="AG5" s="392"/>
    </row>
    <row r="6" spans="1:33" ht="30.75" customHeight="1" x14ac:dyDescent="0.25">
      <c r="A6" s="392"/>
      <c r="B6" s="392"/>
      <c r="C6" s="392" t="s">
        <v>548</v>
      </c>
      <c r="D6" s="392" t="s">
        <v>66</v>
      </c>
      <c r="E6" s="392" t="s">
        <v>1437</v>
      </c>
      <c r="F6" s="392" t="s">
        <v>1808</v>
      </c>
      <c r="G6" s="392" t="s">
        <v>2202</v>
      </c>
      <c r="H6" s="396">
        <v>0</v>
      </c>
      <c r="I6" s="392" t="s">
        <v>2115</v>
      </c>
      <c r="J6" s="392">
        <v>1</v>
      </c>
      <c r="K6" s="392">
        <v>1</v>
      </c>
      <c r="L6" s="392" t="s">
        <v>2079</v>
      </c>
      <c r="M6" s="392" t="s">
        <v>1436</v>
      </c>
      <c r="N6" s="392" t="s">
        <v>535</v>
      </c>
      <c r="O6" s="392" t="s">
        <v>548</v>
      </c>
      <c r="P6" s="392" t="s">
        <v>548</v>
      </c>
      <c r="Q6" s="392" t="s">
        <v>548</v>
      </c>
      <c r="R6" s="392" t="s">
        <v>1258</v>
      </c>
      <c r="S6" s="392" t="s">
        <v>1258</v>
      </c>
      <c r="T6" s="392" t="s">
        <v>1258</v>
      </c>
      <c r="U6" s="392" t="s">
        <v>1258</v>
      </c>
      <c r="V6" s="392" t="s">
        <v>1258</v>
      </c>
      <c r="W6" s="392" t="s">
        <v>1258</v>
      </c>
      <c r="X6" s="392" t="s">
        <v>1258</v>
      </c>
      <c r="Y6" s="392" t="s">
        <v>1258</v>
      </c>
      <c r="Z6" s="392" t="s">
        <v>1258</v>
      </c>
      <c r="AA6" s="392" t="s">
        <v>1258</v>
      </c>
      <c r="AB6" s="392" t="s">
        <v>1258</v>
      </c>
      <c r="AC6" s="392" t="s">
        <v>1434</v>
      </c>
      <c r="AD6" s="392" t="s">
        <v>1817</v>
      </c>
      <c r="AE6" s="392"/>
      <c r="AF6" s="392"/>
      <c r="AG6" s="392"/>
    </row>
    <row r="7" spans="1:33" ht="30.75" customHeight="1" x14ac:dyDescent="0.25">
      <c r="A7" s="392"/>
      <c r="B7" s="392"/>
      <c r="C7" s="392" t="s">
        <v>665</v>
      </c>
      <c r="D7" s="392" t="s">
        <v>66</v>
      </c>
      <c r="E7" s="392" t="s">
        <v>1437</v>
      </c>
      <c r="F7" s="392" t="s">
        <v>1808</v>
      </c>
      <c r="G7" s="392" t="s">
        <v>2202</v>
      </c>
      <c r="H7" s="396">
        <v>0</v>
      </c>
      <c r="I7" s="392" t="s">
        <v>2115</v>
      </c>
      <c r="J7" s="392">
        <v>1</v>
      </c>
      <c r="K7" s="392">
        <v>30</v>
      </c>
      <c r="L7" s="392" t="s">
        <v>2079</v>
      </c>
      <c r="M7" s="392" t="s">
        <v>1436</v>
      </c>
      <c r="N7" s="392"/>
      <c r="O7" s="392" t="s">
        <v>1435</v>
      </c>
      <c r="P7" s="392" t="s">
        <v>1435</v>
      </c>
      <c r="Q7" s="392" t="s">
        <v>1435</v>
      </c>
      <c r="R7" s="392" t="s">
        <v>1258</v>
      </c>
      <c r="S7" s="392" t="s">
        <v>1258</v>
      </c>
      <c r="T7" s="392" t="s">
        <v>1258</v>
      </c>
      <c r="U7" s="392" t="s">
        <v>1258</v>
      </c>
      <c r="V7" s="392" t="s">
        <v>1258</v>
      </c>
      <c r="W7" s="392" t="s">
        <v>1258</v>
      </c>
      <c r="X7" s="392" t="s">
        <v>1258</v>
      </c>
      <c r="Y7" s="392" t="s">
        <v>1258</v>
      </c>
      <c r="Z7" s="392" t="s">
        <v>1258</v>
      </c>
      <c r="AA7" s="392" t="s">
        <v>1258</v>
      </c>
      <c r="AB7" s="392" t="s">
        <v>1258</v>
      </c>
      <c r="AC7" s="392" t="s">
        <v>1434</v>
      </c>
      <c r="AD7" s="392" t="s">
        <v>1817</v>
      </c>
      <c r="AE7" s="392"/>
      <c r="AF7" s="392"/>
      <c r="AG7" s="392"/>
    </row>
    <row r="8" spans="1:33" ht="30.75" customHeight="1" x14ac:dyDescent="0.25">
      <c r="A8" s="392"/>
      <c r="B8" s="392"/>
      <c r="C8" s="392" t="s">
        <v>1433</v>
      </c>
      <c r="D8" s="392" t="s">
        <v>66</v>
      </c>
      <c r="E8" s="392" t="s">
        <v>253</v>
      </c>
      <c r="F8" s="392"/>
      <c r="G8" s="392" t="s">
        <v>2202</v>
      </c>
      <c r="H8" s="396">
        <v>0</v>
      </c>
      <c r="I8" s="392" t="s">
        <v>2115</v>
      </c>
      <c r="J8" s="392">
        <v>1</v>
      </c>
      <c r="K8" s="392">
        <v>1</v>
      </c>
      <c r="L8" s="392" t="s">
        <v>2074</v>
      </c>
      <c r="M8" s="392" t="s">
        <v>1431</v>
      </c>
      <c r="N8" s="392" t="s">
        <v>546</v>
      </c>
      <c r="O8" s="392" t="s">
        <v>549</v>
      </c>
      <c r="P8" s="392" t="s">
        <v>549</v>
      </c>
      <c r="Q8" s="392" t="s">
        <v>549</v>
      </c>
      <c r="R8" s="392" t="s">
        <v>1184</v>
      </c>
      <c r="S8" s="392" t="s">
        <v>1184</v>
      </c>
      <c r="T8" s="392" t="s">
        <v>1184</v>
      </c>
      <c r="U8" s="392" t="s">
        <v>1184</v>
      </c>
      <c r="V8" s="392" t="s">
        <v>1184</v>
      </c>
      <c r="W8" s="392" t="s">
        <v>1410</v>
      </c>
      <c r="X8" s="392" t="s">
        <v>1410</v>
      </c>
      <c r="Y8" s="392" t="s">
        <v>1410</v>
      </c>
      <c r="Z8" s="392" t="s">
        <v>1207</v>
      </c>
      <c r="AA8" s="392" t="s">
        <v>1207</v>
      </c>
      <c r="AB8" s="392" t="s">
        <v>1207</v>
      </c>
      <c r="AC8" s="392" t="s">
        <v>1432</v>
      </c>
      <c r="AD8" s="392" t="s">
        <v>1817</v>
      </c>
      <c r="AE8" s="392"/>
      <c r="AF8" s="392"/>
      <c r="AG8" s="392"/>
    </row>
    <row r="9" spans="1:33" ht="30.75" customHeight="1" x14ac:dyDescent="0.25">
      <c r="A9" s="392"/>
      <c r="B9" s="392"/>
      <c r="C9" s="392" t="s">
        <v>664</v>
      </c>
      <c r="D9" s="392" t="s">
        <v>66</v>
      </c>
      <c r="E9" s="392" t="s">
        <v>253</v>
      </c>
      <c r="F9" s="392"/>
      <c r="G9" s="392" t="s">
        <v>2202</v>
      </c>
      <c r="H9" s="396">
        <v>0</v>
      </c>
      <c r="I9" s="392" t="s">
        <v>2115</v>
      </c>
      <c r="J9" s="392">
        <v>1</v>
      </c>
      <c r="K9" s="392">
        <v>31</v>
      </c>
      <c r="L9" s="392" t="s">
        <v>2074</v>
      </c>
      <c r="M9" s="392" t="s">
        <v>1431</v>
      </c>
      <c r="N9" s="392"/>
      <c r="O9" s="392" t="s">
        <v>1430</v>
      </c>
      <c r="P9" s="392" t="s">
        <v>1430</v>
      </c>
      <c r="Q9" s="392" t="s">
        <v>1430</v>
      </c>
      <c r="R9" s="392" t="s">
        <v>1184</v>
      </c>
      <c r="S9" s="392" t="s">
        <v>1184</v>
      </c>
      <c r="T9" s="392" t="s">
        <v>1184</v>
      </c>
      <c r="U9" s="392" t="s">
        <v>1184</v>
      </c>
      <c r="V9" s="392" t="s">
        <v>1184</v>
      </c>
      <c r="W9" s="392" t="s">
        <v>1410</v>
      </c>
      <c r="X9" s="392" t="s">
        <v>1410</v>
      </c>
      <c r="Y9" s="392" t="s">
        <v>1410</v>
      </c>
      <c r="Z9" s="392" t="s">
        <v>1207</v>
      </c>
      <c r="AA9" s="392" t="s">
        <v>1207</v>
      </c>
      <c r="AB9" s="392" t="s">
        <v>1207</v>
      </c>
      <c r="AC9" s="392"/>
      <c r="AD9" s="392" t="s">
        <v>1817</v>
      </c>
      <c r="AE9" s="392"/>
      <c r="AF9" s="392"/>
      <c r="AG9" s="392"/>
    </row>
    <row r="10" spans="1:33" ht="30.75" customHeight="1" x14ac:dyDescent="0.25">
      <c r="A10" s="392" t="s">
        <v>48</v>
      </c>
      <c r="B10" s="392" t="s">
        <v>1429</v>
      </c>
      <c r="C10" s="392" t="s">
        <v>1428</v>
      </c>
      <c r="D10" s="392" t="s">
        <v>66</v>
      </c>
      <c r="E10" s="392" t="s">
        <v>1418</v>
      </c>
      <c r="F10" s="392" t="s">
        <v>1808</v>
      </c>
      <c r="G10" s="392" t="s">
        <v>2202</v>
      </c>
      <c r="H10" s="396">
        <v>0</v>
      </c>
      <c r="I10" s="392" t="s">
        <v>2115</v>
      </c>
      <c r="J10" s="392">
        <v>1</v>
      </c>
      <c r="K10" s="392">
        <v>1</v>
      </c>
      <c r="L10" s="392" t="s">
        <v>2075</v>
      </c>
      <c r="M10" s="392" t="s">
        <v>1425</v>
      </c>
      <c r="N10" s="392" t="s">
        <v>534</v>
      </c>
      <c r="O10" s="392" t="s">
        <v>1427</v>
      </c>
      <c r="P10" s="392" t="s">
        <v>1427</v>
      </c>
      <c r="Q10" s="392" t="s">
        <v>1427</v>
      </c>
      <c r="R10" s="392" t="s">
        <v>1258</v>
      </c>
      <c r="S10" s="392" t="s">
        <v>1258</v>
      </c>
      <c r="T10" s="392" t="s">
        <v>1258</v>
      </c>
      <c r="U10" s="392" t="s">
        <v>1258</v>
      </c>
      <c r="V10" s="392" t="s">
        <v>1258</v>
      </c>
      <c r="W10" s="392" t="s">
        <v>1258</v>
      </c>
      <c r="X10" s="392" t="s">
        <v>1258</v>
      </c>
      <c r="Y10" s="392" t="s">
        <v>1258</v>
      </c>
      <c r="Z10" s="392" t="s">
        <v>1258</v>
      </c>
      <c r="AA10" s="392" t="s">
        <v>1258</v>
      </c>
      <c r="AB10" s="392" t="s">
        <v>1258</v>
      </c>
      <c r="AC10" s="392"/>
      <c r="AD10" s="392" t="s">
        <v>1817</v>
      </c>
      <c r="AE10" s="392"/>
      <c r="AF10" s="392"/>
      <c r="AG10" s="392"/>
    </row>
    <row r="11" spans="1:33" ht="30.75" customHeight="1" x14ac:dyDescent="0.25">
      <c r="A11" s="392"/>
      <c r="B11" s="392"/>
      <c r="C11" s="392" t="s">
        <v>1426</v>
      </c>
      <c r="D11" s="392" t="s">
        <v>66</v>
      </c>
      <c r="E11" s="392" t="s">
        <v>1418</v>
      </c>
      <c r="F11" s="392" t="s">
        <v>1808</v>
      </c>
      <c r="G11" s="392" t="s">
        <v>2202</v>
      </c>
      <c r="H11" s="396">
        <v>0</v>
      </c>
      <c r="I11" s="392" t="s">
        <v>2115</v>
      </c>
      <c r="J11" s="392">
        <v>1</v>
      </c>
      <c r="K11" s="392">
        <v>1</v>
      </c>
      <c r="L11" s="392" t="s">
        <v>2075</v>
      </c>
      <c r="M11" s="392" t="s">
        <v>1425</v>
      </c>
      <c r="N11" s="392" t="s">
        <v>535</v>
      </c>
      <c r="O11" s="392" t="s">
        <v>1426</v>
      </c>
      <c r="P11" s="392" t="s">
        <v>1410</v>
      </c>
      <c r="Q11" s="392" t="s">
        <v>1410</v>
      </c>
      <c r="R11" s="392" t="s">
        <v>1258</v>
      </c>
      <c r="S11" s="392" t="s">
        <v>1258</v>
      </c>
      <c r="T11" s="392" t="s">
        <v>1258</v>
      </c>
      <c r="U11" s="392" t="s">
        <v>1258</v>
      </c>
      <c r="V11" s="392" t="s">
        <v>1258</v>
      </c>
      <c r="W11" s="392" t="s">
        <v>1258</v>
      </c>
      <c r="X11" s="392" t="s">
        <v>1258</v>
      </c>
      <c r="Y11" s="392" t="s">
        <v>1258</v>
      </c>
      <c r="Z11" s="392" t="s">
        <v>1258</v>
      </c>
      <c r="AA11" s="392" t="s">
        <v>1258</v>
      </c>
      <c r="AB11" s="392" t="s">
        <v>1258</v>
      </c>
      <c r="AC11" s="392"/>
      <c r="AD11" s="392" t="s">
        <v>1817</v>
      </c>
      <c r="AE11" s="392"/>
      <c r="AF11" s="392"/>
      <c r="AG11" s="392"/>
    </row>
    <row r="12" spans="1:33" ht="30.75" customHeight="1" x14ac:dyDescent="0.25">
      <c r="A12" s="392"/>
      <c r="B12" s="392"/>
      <c r="C12" s="392" t="s">
        <v>1424</v>
      </c>
      <c r="D12" s="392" t="s">
        <v>66</v>
      </c>
      <c r="E12" s="392" t="s">
        <v>1418</v>
      </c>
      <c r="F12" s="392" t="s">
        <v>1808</v>
      </c>
      <c r="G12" s="392" t="s">
        <v>2202</v>
      </c>
      <c r="H12" s="396">
        <v>0</v>
      </c>
      <c r="I12" s="392" t="s">
        <v>2115</v>
      </c>
      <c r="J12" s="392">
        <v>1</v>
      </c>
      <c r="K12" s="392">
        <v>30</v>
      </c>
      <c r="L12" s="392" t="s">
        <v>2075</v>
      </c>
      <c r="M12" s="392" t="s">
        <v>1425</v>
      </c>
      <c r="N12" s="392"/>
      <c r="O12" s="392" t="s">
        <v>1424</v>
      </c>
      <c r="P12" s="392" t="s">
        <v>1410</v>
      </c>
      <c r="Q12" s="392" t="s">
        <v>1410</v>
      </c>
      <c r="R12" s="392" t="s">
        <v>1258</v>
      </c>
      <c r="S12" s="392" t="s">
        <v>1258</v>
      </c>
      <c r="T12" s="392" t="s">
        <v>1258</v>
      </c>
      <c r="U12" s="392" t="s">
        <v>1258</v>
      </c>
      <c r="V12" s="392" t="s">
        <v>1258</v>
      </c>
      <c r="W12" s="392" t="s">
        <v>1258</v>
      </c>
      <c r="X12" s="392" t="s">
        <v>1258</v>
      </c>
      <c r="Y12" s="392" t="s">
        <v>1258</v>
      </c>
      <c r="Z12" s="392" t="s">
        <v>1258</v>
      </c>
      <c r="AA12" s="392" t="s">
        <v>1258</v>
      </c>
      <c r="AB12" s="392" t="s">
        <v>1258</v>
      </c>
      <c r="AC12" s="392"/>
      <c r="AD12" s="392" t="s">
        <v>1817</v>
      </c>
      <c r="AE12" s="392"/>
      <c r="AF12" s="392"/>
      <c r="AG12" s="392"/>
    </row>
    <row r="13" spans="1:33" ht="30.75" customHeight="1" x14ac:dyDescent="0.25">
      <c r="A13" s="392"/>
      <c r="B13" s="392"/>
      <c r="C13" s="392" t="s">
        <v>1414</v>
      </c>
      <c r="D13" s="392" t="s">
        <v>66</v>
      </c>
      <c r="E13" s="392" t="s">
        <v>1413</v>
      </c>
      <c r="F13" s="392"/>
      <c r="G13" s="392" t="s">
        <v>2202</v>
      </c>
      <c r="H13" s="396">
        <v>0</v>
      </c>
      <c r="I13" s="392" t="s">
        <v>2115</v>
      </c>
      <c r="J13" s="392">
        <v>1</v>
      </c>
      <c r="K13" s="392">
        <v>1</v>
      </c>
      <c r="L13" s="392" t="s">
        <v>2076</v>
      </c>
      <c r="M13" s="392" t="s">
        <v>1423</v>
      </c>
      <c r="N13" s="392" t="s">
        <v>546</v>
      </c>
      <c r="O13" s="392" t="s">
        <v>1414</v>
      </c>
      <c r="P13" s="392" t="s">
        <v>1410</v>
      </c>
      <c r="Q13" s="392" t="s">
        <v>1410</v>
      </c>
      <c r="R13" s="392" t="s">
        <v>1410</v>
      </c>
      <c r="S13" s="392" t="s">
        <v>1410</v>
      </c>
      <c r="T13" s="392" t="s">
        <v>1410</v>
      </c>
      <c r="U13" s="392" t="s">
        <v>1410</v>
      </c>
      <c r="V13" s="392" t="s">
        <v>1410</v>
      </c>
      <c r="W13" s="392" t="s">
        <v>1410</v>
      </c>
      <c r="X13" s="392" t="s">
        <v>1410</v>
      </c>
      <c r="Y13" s="392" t="s">
        <v>1410</v>
      </c>
      <c r="Z13" s="392" t="s">
        <v>1258</v>
      </c>
      <c r="AA13" s="392" t="s">
        <v>1258</v>
      </c>
      <c r="AB13" s="392" t="s">
        <v>1258</v>
      </c>
      <c r="AC13" s="398"/>
      <c r="AD13" s="392" t="s">
        <v>1817</v>
      </c>
      <c r="AE13" s="392"/>
      <c r="AF13" s="392"/>
      <c r="AG13" s="392"/>
    </row>
    <row r="14" spans="1:33" ht="30.75" customHeight="1" x14ac:dyDescent="0.25">
      <c r="A14" s="392"/>
      <c r="B14" s="392"/>
      <c r="C14" s="392" t="s">
        <v>1422</v>
      </c>
      <c r="D14" s="392" t="s">
        <v>66</v>
      </c>
      <c r="E14" s="392" t="s">
        <v>1413</v>
      </c>
      <c r="F14" s="392"/>
      <c r="G14" s="392" t="s">
        <v>2202</v>
      </c>
      <c r="H14" s="396">
        <v>0</v>
      </c>
      <c r="I14" s="392" t="s">
        <v>2115</v>
      </c>
      <c r="J14" s="392">
        <v>1</v>
      </c>
      <c r="K14" s="392">
        <v>31</v>
      </c>
      <c r="L14" s="392" t="s">
        <v>2076</v>
      </c>
      <c r="M14" s="392" t="s">
        <v>1423</v>
      </c>
      <c r="N14" s="392"/>
      <c r="O14" s="392" t="s">
        <v>1422</v>
      </c>
      <c r="P14" s="392" t="s">
        <v>1410</v>
      </c>
      <c r="Q14" s="392" t="s">
        <v>1410</v>
      </c>
      <c r="R14" s="392" t="s">
        <v>1410</v>
      </c>
      <c r="S14" s="392" t="s">
        <v>1410</v>
      </c>
      <c r="T14" s="392" t="s">
        <v>1410</v>
      </c>
      <c r="U14" s="392" t="s">
        <v>1410</v>
      </c>
      <c r="V14" s="392" t="s">
        <v>1410</v>
      </c>
      <c r="W14" s="392" t="s">
        <v>1410</v>
      </c>
      <c r="X14" s="392" t="s">
        <v>1410</v>
      </c>
      <c r="Y14" s="392" t="s">
        <v>1410</v>
      </c>
      <c r="Z14" s="392" t="s">
        <v>1258</v>
      </c>
      <c r="AA14" s="392" t="s">
        <v>1258</v>
      </c>
      <c r="AB14" s="392" t="s">
        <v>1258</v>
      </c>
      <c r="AC14" s="398"/>
      <c r="AD14" s="392" t="s">
        <v>1817</v>
      </c>
      <c r="AE14" s="392"/>
      <c r="AF14" s="392"/>
      <c r="AG14" s="392"/>
    </row>
    <row r="15" spans="1:33" ht="30.75" customHeight="1" x14ac:dyDescent="0.25">
      <c r="A15" s="392" t="s">
        <v>48</v>
      </c>
      <c r="B15" s="392" t="s">
        <v>1421</v>
      </c>
      <c r="C15" s="392" t="s">
        <v>1420</v>
      </c>
      <c r="D15" s="392" t="s">
        <v>66</v>
      </c>
      <c r="E15" s="392" t="s">
        <v>1418</v>
      </c>
      <c r="F15" s="392" t="s">
        <v>1808</v>
      </c>
      <c r="G15" s="392" t="s">
        <v>2202</v>
      </c>
      <c r="H15" s="396">
        <v>0</v>
      </c>
      <c r="I15" s="392" t="s">
        <v>2115</v>
      </c>
      <c r="J15" s="392">
        <v>1</v>
      </c>
      <c r="K15" s="392">
        <v>1</v>
      </c>
      <c r="L15" s="392" t="s">
        <v>2077</v>
      </c>
      <c r="M15" s="392" t="s">
        <v>1417</v>
      </c>
      <c r="N15" s="392" t="s">
        <v>534</v>
      </c>
      <c r="O15" s="392" t="s">
        <v>1420</v>
      </c>
      <c r="P15" s="392" t="s">
        <v>1410</v>
      </c>
      <c r="Q15" s="392" t="s">
        <v>1410</v>
      </c>
      <c r="R15" s="392" t="s">
        <v>1258</v>
      </c>
      <c r="S15" s="392" t="s">
        <v>1258</v>
      </c>
      <c r="T15" s="392" t="s">
        <v>1258</v>
      </c>
      <c r="U15" s="392" t="s">
        <v>1258</v>
      </c>
      <c r="V15" s="392" t="s">
        <v>1258</v>
      </c>
      <c r="W15" s="392" t="s">
        <v>1258</v>
      </c>
      <c r="X15" s="392" t="s">
        <v>1258</v>
      </c>
      <c r="Y15" s="392" t="s">
        <v>1258</v>
      </c>
      <c r="Z15" s="392" t="s">
        <v>1258</v>
      </c>
      <c r="AA15" s="392" t="s">
        <v>1258</v>
      </c>
      <c r="AB15" s="392" t="s">
        <v>1258</v>
      </c>
      <c r="AC15" s="392"/>
      <c r="AD15" s="392" t="s">
        <v>1817</v>
      </c>
      <c r="AE15" s="392"/>
      <c r="AF15" s="392"/>
      <c r="AG15" s="392"/>
    </row>
    <row r="16" spans="1:33" ht="30.75" customHeight="1" x14ac:dyDescent="0.25">
      <c r="A16" s="392"/>
      <c r="B16" s="392"/>
      <c r="C16" s="392" t="s">
        <v>1419</v>
      </c>
      <c r="D16" s="392" t="s">
        <v>66</v>
      </c>
      <c r="E16" s="392" t="s">
        <v>1418</v>
      </c>
      <c r="F16" s="392" t="s">
        <v>1808</v>
      </c>
      <c r="G16" s="392" t="s">
        <v>2202</v>
      </c>
      <c r="H16" s="396">
        <v>0</v>
      </c>
      <c r="I16" s="392" t="s">
        <v>2115</v>
      </c>
      <c r="J16" s="392">
        <v>1</v>
      </c>
      <c r="K16" s="392">
        <v>1</v>
      </c>
      <c r="L16" s="392" t="s">
        <v>2077</v>
      </c>
      <c r="M16" s="392" t="s">
        <v>1417</v>
      </c>
      <c r="N16" s="392" t="s">
        <v>535</v>
      </c>
      <c r="O16" s="392" t="s">
        <v>1419</v>
      </c>
      <c r="P16" s="392" t="s">
        <v>1410</v>
      </c>
      <c r="Q16" s="392" t="s">
        <v>1410</v>
      </c>
      <c r="R16" s="392" t="s">
        <v>1258</v>
      </c>
      <c r="S16" s="392" t="s">
        <v>1258</v>
      </c>
      <c r="T16" s="392" t="s">
        <v>1258</v>
      </c>
      <c r="U16" s="392" t="s">
        <v>1258</v>
      </c>
      <c r="V16" s="392" t="s">
        <v>1258</v>
      </c>
      <c r="W16" s="392" t="s">
        <v>1258</v>
      </c>
      <c r="X16" s="392" t="s">
        <v>1258</v>
      </c>
      <c r="Y16" s="392" t="s">
        <v>1258</v>
      </c>
      <c r="Z16" s="392" t="s">
        <v>1258</v>
      </c>
      <c r="AA16" s="392" t="s">
        <v>1258</v>
      </c>
      <c r="AB16" s="392" t="s">
        <v>1258</v>
      </c>
      <c r="AC16" s="392"/>
      <c r="AD16" s="392" t="s">
        <v>1817</v>
      </c>
      <c r="AE16" s="392"/>
      <c r="AF16" s="392"/>
      <c r="AG16" s="392"/>
    </row>
    <row r="17" spans="1:33" ht="30.75" customHeight="1" x14ac:dyDescent="0.25">
      <c r="A17" s="392"/>
      <c r="B17" s="392"/>
      <c r="C17" s="392" t="s">
        <v>1416</v>
      </c>
      <c r="D17" s="392" t="s">
        <v>66</v>
      </c>
      <c r="E17" s="392" t="s">
        <v>1418</v>
      </c>
      <c r="F17" s="392" t="s">
        <v>1808</v>
      </c>
      <c r="G17" s="392" t="s">
        <v>2202</v>
      </c>
      <c r="H17" s="396">
        <v>0</v>
      </c>
      <c r="I17" s="392" t="s">
        <v>2115</v>
      </c>
      <c r="J17" s="392">
        <v>1</v>
      </c>
      <c r="K17" s="392">
        <v>30</v>
      </c>
      <c r="L17" s="392" t="s">
        <v>2077</v>
      </c>
      <c r="M17" s="392" t="s">
        <v>1417</v>
      </c>
      <c r="N17" s="392"/>
      <c r="O17" s="392" t="s">
        <v>1416</v>
      </c>
      <c r="P17" s="392" t="s">
        <v>1410</v>
      </c>
      <c r="Q17" s="392" t="s">
        <v>1410</v>
      </c>
      <c r="R17" s="392" t="s">
        <v>1258</v>
      </c>
      <c r="S17" s="392" t="s">
        <v>1258</v>
      </c>
      <c r="T17" s="392" t="s">
        <v>1258</v>
      </c>
      <c r="U17" s="392" t="s">
        <v>1258</v>
      </c>
      <c r="V17" s="392" t="s">
        <v>1258</v>
      </c>
      <c r="W17" s="392" t="s">
        <v>1258</v>
      </c>
      <c r="X17" s="392" t="s">
        <v>1258</v>
      </c>
      <c r="Y17" s="392" t="s">
        <v>1258</v>
      </c>
      <c r="Z17" s="392" t="s">
        <v>1258</v>
      </c>
      <c r="AA17" s="392" t="s">
        <v>1258</v>
      </c>
      <c r="AB17" s="392" t="s">
        <v>1258</v>
      </c>
      <c r="AC17" s="392"/>
      <c r="AD17" s="392" t="s">
        <v>1817</v>
      </c>
      <c r="AE17" s="392"/>
      <c r="AF17" s="392"/>
      <c r="AG17" s="392"/>
    </row>
    <row r="18" spans="1:33" ht="30.75" customHeight="1" x14ac:dyDescent="0.25">
      <c r="A18" s="392"/>
      <c r="B18" s="392"/>
      <c r="C18" s="392" t="s">
        <v>1415</v>
      </c>
      <c r="D18" s="392" t="s">
        <v>66</v>
      </c>
      <c r="E18" s="392" t="s">
        <v>1413</v>
      </c>
      <c r="F18" s="392"/>
      <c r="G18" s="392" t="s">
        <v>2202</v>
      </c>
      <c r="H18" s="396">
        <v>0</v>
      </c>
      <c r="I18" s="392" t="s">
        <v>2115</v>
      </c>
      <c r="J18" s="392">
        <v>1</v>
      </c>
      <c r="K18" s="392">
        <v>1</v>
      </c>
      <c r="L18" s="392" t="s">
        <v>2078</v>
      </c>
      <c r="M18" s="392" t="s">
        <v>1412</v>
      </c>
      <c r="N18" s="392" t="s">
        <v>546</v>
      </c>
      <c r="O18" s="392" t="s">
        <v>1414</v>
      </c>
      <c r="P18" s="392" t="s">
        <v>1410</v>
      </c>
      <c r="Q18" s="392" t="s">
        <v>1410</v>
      </c>
      <c r="R18" s="392" t="s">
        <v>1410</v>
      </c>
      <c r="S18" s="392" t="s">
        <v>1410</v>
      </c>
      <c r="T18" s="392" t="s">
        <v>1410</v>
      </c>
      <c r="U18" s="392" t="s">
        <v>1410</v>
      </c>
      <c r="V18" s="392" t="s">
        <v>1410</v>
      </c>
      <c r="W18" s="392" t="s">
        <v>1410</v>
      </c>
      <c r="X18" s="392" t="s">
        <v>1410</v>
      </c>
      <c r="Y18" s="392" t="s">
        <v>1410</v>
      </c>
      <c r="Z18" s="392" t="s">
        <v>1258</v>
      </c>
      <c r="AA18" s="392" t="s">
        <v>1258</v>
      </c>
      <c r="AB18" s="392" t="s">
        <v>1258</v>
      </c>
      <c r="AC18" s="392"/>
      <c r="AD18" s="392" t="s">
        <v>1817</v>
      </c>
      <c r="AE18" s="392"/>
      <c r="AF18" s="392"/>
      <c r="AG18" s="392"/>
    </row>
    <row r="19" spans="1:33" ht="30.75" customHeight="1" x14ac:dyDescent="0.25">
      <c r="A19" s="392"/>
      <c r="B19" s="392"/>
      <c r="C19" s="392" t="s">
        <v>1411</v>
      </c>
      <c r="D19" s="392" t="s">
        <v>66</v>
      </c>
      <c r="E19" s="392" t="s">
        <v>1413</v>
      </c>
      <c r="F19" s="392"/>
      <c r="G19" s="392" t="s">
        <v>2202</v>
      </c>
      <c r="H19" s="396">
        <v>0</v>
      </c>
      <c r="I19" s="392" t="s">
        <v>2115</v>
      </c>
      <c r="J19" s="392">
        <v>1</v>
      </c>
      <c r="K19" s="392">
        <v>31</v>
      </c>
      <c r="L19" s="392" t="s">
        <v>2078</v>
      </c>
      <c r="M19" s="392" t="s">
        <v>1412</v>
      </c>
      <c r="N19" s="392"/>
      <c r="O19" s="392" t="s">
        <v>1411</v>
      </c>
      <c r="P19" s="392" t="s">
        <v>1410</v>
      </c>
      <c r="Q19" s="392" t="s">
        <v>1410</v>
      </c>
      <c r="R19" s="392" t="s">
        <v>1410</v>
      </c>
      <c r="S19" s="392" t="s">
        <v>1410</v>
      </c>
      <c r="T19" s="392" t="s">
        <v>1410</v>
      </c>
      <c r="U19" s="392" t="s">
        <v>1410</v>
      </c>
      <c r="V19" s="392" t="s">
        <v>1410</v>
      </c>
      <c r="W19" s="392" t="s">
        <v>1410</v>
      </c>
      <c r="X19" s="392" t="s">
        <v>1410</v>
      </c>
      <c r="Y19" s="392" t="s">
        <v>1410</v>
      </c>
      <c r="Z19" s="392" t="s">
        <v>1258</v>
      </c>
      <c r="AA19" s="392" t="s">
        <v>1258</v>
      </c>
      <c r="AB19" s="392" t="s">
        <v>1258</v>
      </c>
      <c r="AC19" s="392"/>
      <c r="AD19" s="392" t="s">
        <v>1817</v>
      </c>
      <c r="AE19" s="392"/>
      <c r="AF19" s="392"/>
      <c r="AG19" s="392"/>
    </row>
    <row r="20" spans="1:33" ht="30.75" customHeight="1" x14ac:dyDescent="0.25">
      <c r="A20" s="392" t="s">
        <v>1747</v>
      </c>
      <c r="B20" s="392" t="s">
        <v>63</v>
      </c>
      <c r="C20" s="392" t="s">
        <v>64</v>
      </c>
      <c r="D20" s="394" t="s">
        <v>66</v>
      </c>
      <c r="E20" s="392" t="s">
        <v>613</v>
      </c>
      <c r="F20" s="392"/>
      <c r="G20" s="392" t="s">
        <v>1261</v>
      </c>
      <c r="H20" s="393">
        <v>1</v>
      </c>
      <c r="I20" s="392" t="s">
        <v>2116</v>
      </c>
      <c r="J20" s="392">
        <v>1</v>
      </c>
      <c r="K20" s="392">
        <v>1</v>
      </c>
      <c r="L20" s="392" t="s">
        <v>1992</v>
      </c>
      <c r="M20" s="392" t="s">
        <v>1399</v>
      </c>
      <c r="N20" s="392" t="s">
        <v>425</v>
      </c>
      <c r="O20" s="392" t="s">
        <v>1408</v>
      </c>
      <c r="P20" s="392" t="s">
        <v>64</v>
      </c>
      <c r="Q20" s="392" t="s">
        <v>64</v>
      </c>
      <c r="R20" s="392" t="s">
        <v>1184</v>
      </c>
      <c r="S20" s="392" t="s">
        <v>1184</v>
      </c>
      <c r="T20" s="392" t="s">
        <v>1184</v>
      </c>
      <c r="U20" s="392" t="s">
        <v>1184</v>
      </c>
      <c r="V20" s="392" t="s">
        <v>1184</v>
      </c>
      <c r="W20" s="392" t="s">
        <v>1184</v>
      </c>
      <c r="X20" s="394" t="s">
        <v>1184</v>
      </c>
      <c r="Y20" s="394" t="s">
        <v>1184</v>
      </c>
      <c r="Z20" s="394" t="s">
        <v>1207</v>
      </c>
      <c r="AA20" s="394" t="s">
        <v>1207</v>
      </c>
      <c r="AB20" s="394" t="s">
        <v>1207</v>
      </c>
      <c r="AC20" s="392" t="s">
        <v>1406</v>
      </c>
      <c r="AD20" s="392" t="s">
        <v>66</v>
      </c>
      <c r="AE20" s="392"/>
      <c r="AF20" s="392"/>
      <c r="AG20" s="392"/>
    </row>
    <row r="21" spans="1:33" ht="30.75" customHeight="1" x14ac:dyDescent="0.25">
      <c r="A21" s="392"/>
      <c r="B21" s="392"/>
      <c r="C21" s="392" t="s">
        <v>67</v>
      </c>
      <c r="D21" s="394" t="s">
        <v>69</v>
      </c>
      <c r="E21" s="392" t="s">
        <v>613</v>
      </c>
      <c r="F21" s="392"/>
      <c r="G21" s="392" t="s">
        <v>1261</v>
      </c>
      <c r="H21" s="393">
        <v>1</v>
      </c>
      <c r="I21" s="392" t="s">
        <v>2116</v>
      </c>
      <c r="J21" s="392">
        <v>1</v>
      </c>
      <c r="K21" s="392">
        <v>1</v>
      </c>
      <c r="L21" s="392" t="s">
        <v>1992</v>
      </c>
      <c r="M21" s="392" t="s">
        <v>1399</v>
      </c>
      <c r="N21" s="392" t="s">
        <v>426</v>
      </c>
      <c r="O21" s="392" t="s">
        <v>1407</v>
      </c>
      <c r="P21" s="392" t="s">
        <v>67</v>
      </c>
      <c r="Q21" s="392" t="s">
        <v>67</v>
      </c>
      <c r="R21" s="392" t="s">
        <v>1184</v>
      </c>
      <c r="S21" s="392" t="s">
        <v>1184</v>
      </c>
      <c r="T21" s="392" t="s">
        <v>1184</v>
      </c>
      <c r="U21" s="392" t="s">
        <v>1184</v>
      </c>
      <c r="V21" s="392" t="s">
        <v>1184</v>
      </c>
      <c r="W21" s="392" t="s">
        <v>1184</v>
      </c>
      <c r="X21" s="394" t="s">
        <v>1184</v>
      </c>
      <c r="Y21" s="394" t="s">
        <v>1184</v>
      </c>
      <c r="Z21" s="394" t="s">
        <v>1207</v>
      </c>
      <c r="AA21" s="394" t="s">
        <v>1207</v>
      </c>
      <c r="AB21" s="394" t="s">
        <v>1207</v>
      </c>
      <c r="AC21" s="392" t="s">
        <v>1406</v>
      </c>
      <c r="AD21" s="392" t="s">
        <v>1286</v>
      </c>
      <c r="AE21" s="392"/>
      <c r="AF21" s="392"/>
      <c r="AG21" s="392"/>
    </row>
    <row r="22" spans="1:33" ht="30.75" customHeight="1" x14ac:dyDescent="0.25">
      <c r="A22" s="392"/>
      <c r="B22" s="392"/>
      <c r="C22" s="392" t="s">
        <v>71</v>
      </c>
      <c r="D22" s="394" t="s">
        <v>66</v>
      </c>
      <c r="E22" s="392" t="s">
        <v>1479</v>
      </c>
      <c r="F22" s="392"/>
      <c r="G22" s="392" t="s">
        <v>1261</v>
      </c>
      <c r="H22" s="393">
        <v>0</v>
      </c>
      <c r="I22" s="392" t="s">
        <v>2116</v>
      </c>
      <c r="J22" s="392">
        <v>1</v>
      </c>
      <c r="K22" s="392">
        <v>1</v>
      </c>
      <c r="L22" s="392" t="s">
        <v>1992</v>
      </c>
      <c r="M22" s="392" t="s">
        <v>1399</v>
      </c>
      <c r="N22" s="392" t="s">
        <v>427</v>
      </c>
      <c r="O22" s="392" t="s">
        <v>71</v>
      </c>
      <c r="P22" s="392" t="s">
        <v>71</v>
      </c>
      <c r="Q22" s="392" t="s">
        <v>72</v>
      </c>
      <c r="R22" s="392" t="s">
        <v>1184</v>
      </c>
      <c r="S22" s="392" t="s">
        <v>1185</v>
      </c>
      <c r="T22" s="392" t="s">
        <v>1184</v>
      </c>
      <c r="U22" s="392" t="s">
        <v>1185</v>
      </c>
      <c r="V22" s="392" t="s">
        <v>1184</v>
      </c>
      <c r="W22" s="392" t="s">
        <v>1184</v>
      </c>
      <c r="X22" s="394" t="s">
        <v>1184</v>
      </c>
      <c r="Y22" s="394" t="s">
        <v>1184</v>
      </c>
      <c r="Z22" s="394" t="s">
        <v>1410</v>
      </c>
      <c r="AA22" s="394" t="s">
        <v>1410</v>
      </c>
      <c r="AB22" s="394" t="s">
        <v>1410</v>
      </c>
      <c r="AC22" s="392" t="s">
        <v>1401</v>
      </c>
      <c r="AD22" s="392" t="s">
        <v>66</v>
      </c>
      <c r="AE22" s="392"/>
      <c r="AF22" s="392"/>
      <c r="AG22" s="392" t="s">
        <v>1405</v>
      </c>
    </row>
    <row r="23" spans="1:33" ht="30.75" customHeight="1" x14ac:dyDescent="0.25">
      <c r="A23" s="392"/>
      <c r="B23" s="392"/>
      <c r="C23" s="392" t="s">
        <v>73</v>
      </c>
      <c r="D23" s="394" t="s">
        <v>66</v>
      </c>
      <c r="E23" s="392" t="s">
        <v>613</v>
      </c>
      <c r="F23" s="392"/>
      <c r="G23" s="392" t="s">
        <v>1261</v>
      </c>
      <c r="H23" s="393" t="s">
        <v>1931</v>
      </c>
      <c r="I23" s="392" t="s">
        <v>2116</v>
      </c>
      <c r="J23" s="392">
        <v>1</v>
      </c>
      <c r="K23" s="392">
        <v>1</v>
      </c>
      <c r="L23" s="392" t="s">
        <v>1992</v>
      </c>
      <c r="M23" s="392" t="s">
        <v>1399</v>
      </c>
      <c r="N23" s="392" t="s">
        <v>428</v>
      </c>
      <c r="O23" s="392" t="s">
        <v>1404</v>
      </c>
      <c r="P23" s="392" t="s">
        <v>73</v>
      </c>
      <c r="Q23" s="392" t="s">
        <v>73</v>
      </c>
      <c r="R23" s="392" t="s">
        <v>1184</v>
      </c>
      <c r="S23" s="392" t="s">
        <v>1184</v>
      </c>
      <c r="T23" s="392" t="s">
        <v>1184</v>
      </c>
      <c r="U23" s="392" t="s">
        <v>1184</v>
      </c>
      <c r="V23" s="392" t="s">
        <v>1184</v>
      </c>
      <c r="W23" s="392" t="s">
        <v>1184</v>
      </c>
      <c r="X23" s="394" t="s">
        <v>1184</v>
      </c>
      <c r="Y23" s="394" t="s">
        <v>1184</v>
      </c>
      <c r="Z23" s="394" t="s">
        <v>1207</v>
      </c>
      <c r="AA23" s="394" t="s">
        <v>1207</v>
      </c>
      <c r="AB23" s="394" t="s">
        <v>1207</v>
      </c>
      <c r="AC23" s="392"/>
      <c r="AD23" s="392" t="s">
        <v>66</v>
      </c>
      <c r="AE23" s="392"/>
      <c r="AF23" s="392"/>
      <c r="AG23" s="392"/>
    </row>
    <row r="24" spans="1:33" ht="30.75" customHeight="1" x14ac:dyDescent="0.25">
      <c r="A24" s="392"/>
      <c r="B24" s="392"/>
      <c r="C24" s="392" t="s">
        <v>76</v>
      </c>
      <c r="D24" s="394" t="s">
        <v>87</v>
      </c>
      <c r="E24" s="392" t="s">
        <v>75</v>
      </c>
      <c r="F24" s="392" t="s">
        <v>1808</v>
      </c>
      <c r="G24" s="392" t="s">
        <v>1261</v>
      </c>
      <c r="H24" s="396">
        <v>0</v>
      </c>
      <c r="I24" s="392" t="s">
        <v>2116</v>
      </c>
      <c r="J24" s="392">
        <v>1</v>
      </c>
      <c r="K24" s="392">
        <v>1</v>
      </c>
      <c r="L24" s="392" t="s">
        <v>1992</v>
      </c>
      <c r="M24" s="392" t="s">
        <v>1399</v>
      </c>
      <c r="N24" s="392" t="s">
        <v>429</v>
      </c>
      <c r="O24" s="392" t="s">
        <v>76</v>
      </c>
      <c r="P24" s="392" t="s">
        <v>76</v>
      </c>
      <c r="Q24" s="392" t="s">
        <v>77</v>
      </c>
      <c r="R24" s="392" t="s">
        <v>1258</v>
      </c>
      <c r="S24" s="392" t="s">
        <v>1258</v>
      </c>
      <c r="T24" s="392" t="s">
        <v>1258</v>
      </c>
      <c r="U24" s="392" t="s">
        <v>1258</v>
      </c>
      <c r="V24" s="392" t="s">
        <v>1258</v>
      </c>
      <c r="W24" s="392" t="s">
        <v>1258</v>
      </c>
      <c r="X24" s="394" t="s">
        <v>1258</v>
      </c>
      <c r="Y24" s="394" t="s">
        <v>1258</v>
      </c>
      <c r="Z24" s="394" t="s">
        <v>1258</v>
      </c>
      <c r="AA24" s="394" t="s">
        <v>1258</v>
      </c>
      <c r="AB24" s="394" t="s">
        <v>1258</v>
      </c>
      <c r="AC24" s="392" t="s">
        <v>1403</v>
      </c>
      <c r="AD24" s="392" t="s">
        <v>1818</v>
      </c>
      <c r="AE24" s="392" t="s">
        <v>1368</v>
      </c>
      <c r="AF24" s="392" t="s">
        <v>1285</v>
      </c>
      <c r="AG24" s="392" t="s">
        <v>1402</v>
      </c>
    </row>
    <row r="25" spans="1:33" ht="30.75" customHeight="1" x14ac:dyDescent="0.25">
      <c r="A25" s="392"/>
      <c r="B25" s="392"/>
      <c r="C25" s="392" t="s">
        <v>79</v>
      </c>
      <c r="D25" s="394" t="s">
        <v>87</v>
      </c>
      <c r="E25" s="392" t="s">
        <v>75</v>
      </c>
      <c r="F25" s="392" t="s">
        <v>1808</v>
      </c>
      <c r="G25" s="392" t="s">
        <v>1261</v>
      </c>
      <c r="H25" s="396">
        <v>0</v>
      </c>
      <c r="I25" s="392" t="s">
        <v>2116</v>
      </c>
      <c r="J25" s="392">
        <v>1</v>
      </c>
      <c r="K25" s="392">
        <v>1</v>
      </c>
      <c r="L25" s="392" t="s">
        <v>1992</v>
      </c>
      <c r="M25" s="392" t="s">
        <v>1399</v>
      </c>
      <c r="N25" s="392" t="s">
        <v>430</v>
      </c>
      <c r="O25" s="392" t="s">
        <v>79</v>
      </c>
      <c r="P25" s="392" t="s">
        <v>79</v>
      </c>
      <c r="Q25" s="392" t="s">
        <v>80</v>
      </c>
      <c r="R25" s="392" t="s">
        <v>1258</v>
      </c>
      <c r="S25" s="392" t="s">
        <v>1258</v>
      </c>
      <c r="T25" s="392" t="s">
        <v>1258</v>
      </c>
      <c r="U25" s="392" t="s">
        <v>1258</v>
      </c>
      <c r="V25" s="392" t="s">
        <v>1258</v>
      </c>
      <c r="W25" s="392" t="s">
        <v>1258</v>
      </c>
      <c r="X25" s="392" t="s">
        <v>1258</v>
      </c>
      <c r="Y25" s="394" t="s">
        <v>1258</v>
      </c>
      <c r="Z25" s="394" t="s">
        <v>1258</v>
      </c>
      <c r="AA25" s="394" t="s">
        <v>1258</v>
      </c>
      <c r="AB25" s="394" t="s">
        <v>1258</v>
      </c>
      <c r="AC25" s="392" t="s">
        <v>1403</v>
      </c>
      <c r="AD25" s="392" t="s">
        <v>1818</v>
      </c>
      <c r="AE25" s="392" t="s">
        <v>1368</v>
      </c>
      <c r="AF25" s="392" t="s">
        <v>1285</v>
      </c>
      <c r="AG25" s="392" t="s">
        <v>1402</v>
      </c>
    </row>
    <row r="26" spans="1:33" ht="30.75" customHeight="1" x14ac:dyDescent="0.25">
      <c r="A26" s="392"/>
      <c r="B26" s="392"/>
      <c r="C26" s="392" t="s">
        <v>81</v>
      </c>
      <c r="D26" s="394" t="s">
        <v>66</v>
      </c>
      <c r="E26" s="392" t="s">
        <v>1480</v>
      </c>
      <c r="F26" s="392"/>
      <c r="G26" s="392" t="s">
        <v>1261</v>
      </c>
      <c r="H26" s="396" t="s">
        <v>1931</v>
      </c>
      <c r="I26" s="392" t="s">
        <v>2116</v>
      </c>
      <c r="J26" s="392">
        <v>1</v>
      </c>
      <c r="K26" s="392">
        <v>1</v>
      </c>
      <c r="L26" s="392" t="s">
        <v>1992</v>
      </c>
      <c r="M26" s="392" t="s">
        <v>1399</v>
      </c>
      <c r="N26" s="392" t="s">
        <v>431</v>
      </c>
      <c r="O26" s="392" t="s">
        <v>81</v>
      </c>
      <c r="P26" s="392" t="s">
        <v>81</v>
      </c>
      <c r="Q26" s="392" t="s">
        <v>81</v>
      </c>
      <c r="R26" s="392" t="s">
        <v>1207</v>
      </c>
      <c r="S26" s="392" t="s">
        <v>1185</v>
      </c>
      <c r="T26" s="392" t="s">
        <v>1184</v>
      </c>
      <c r="U26" s="392" t="s">
        <v>1185</v>
      </c>
      <c r="V26" s="392" t="s">
        <v>1207</v>
      </c>
      <c r="W26" s="392" t="s">
        <v>1184</v>
      </c>
      <c r="X26" s="394" t="s">
        <v>1207</v>
      </c>
      <c r="Y26" s="394" t="s">
        <v>1207</v>
      </c>
      <c r="Z26" s="394" t="s">
        <v>1410</v>
      </c>
      <c r="AA26" s="394" t="s">
        <v>1410</v>
      </c>
      <c r="AB26" s="394" t="s">
        <v>1410</v>
      </c>
      <c r="AC26" s="392" t="s">
        <v>1401</v>
      </c>
      <c r="AD26" s="392" t="s">
        <v>66</v>
      </c>
      <c r="AE26" s="392"/>
      <c r="AF26" s="392"/>
      <c r="AG26" s="392" t="s">
        <v>1400</v>
      </c>
    </row>
    <row r="27" spans="1:33" ht="30.75" customHeight="1" x14ac:dyDescent="0.25">
      <c r="A27" s="392"/>
      <c r="B27" s="392"/>
      <c r="C27" s="392" t="s">
        <v>83</v>
      </c>
      <c r="D27" s="394" t="s">
        <v>66</v>
      </c>
      <c r="E27" s="392" t="s">
        <v>1485</v>
      </c>
      <c r="F27" s="392" t="s">
        <v>1808</v>
      </c>
      <c r="G27" s="392" t="s">
        <v>1261</v>
      </c>
      <c r="H27" s="396" t="s">
        <v>1931</v>
      </c>
      <c r="I27" s="392" t="s">
        <v>2116</v>
      </c>
      <c r="J27" s="392">
        <v>1</v>
      </c>
      <c r="K27" s="392">
        <v>1</v>
      </c>
      <c r="L27" s="392" t="s">
        <v>1992</v>
      </c>
      <c r="M27" s="392" t="s">
        <v>1399</v>
      </c>
      <c r="N27" s="392" t="s">
        <v>432</v>
      </c>
      <c r="O27" s="392" t="s">
        <v>1398</v>
      </c>
      <c r="P27" s="392" t="s">
        <v>83</v>
      </c>
      <c r="Q27" s="392" t="s">
        <v>83</v>
      </c>
      <c r="R27" s="392" t="s">
        <v>1258</v>
      </c>
      <c r="S27" s="392" t="s">
        <v>1258</v>
      </c>
      <c r="T27" s="392" t="s">
        <v>1258</v>
      </c>
      <c r="U27" s="392" t="s">
        <v>1258</v>
      </c>
      <c r="V27" s="392" t="s">
        <v>1258</v>
      </c>
      <c r="W27" s="392" t="s">
        <v>1258</v>
      </c>
      <c r="X27" s="394" t="s">
        <v>1258</v>
      </c>
      <c r="Y27" s="394" t="s">
        <v>1258</v>
      </c>
      <c r="Z27" s="394" t="s">
        <v>1258</v>
      </c>
      <c r="AA27" s="394" t="s">
        <v>1258</v>
      </c>
      <c r="AB27" s="394" t="s">
        <v>1258</v>
      </c>
      <c r="AC27" s="392" t="s">
        <v>1397</v>
      </c>
      <c r="AD27" s="392" t="s">
        <v>1819</v>
      </c>
      <c r="AE27" s="392" t="s">
        <v>1396</v>
      </c>
      <c r="AF27" s="392"/>
      <c r="AG27" s="392" t="s">
        <v>1395</v>
      </c>
    </row>
    <row r="28" spans="1:33" ht="30.75" customHeight="1" x14ac:dyDescent="0.25">
      <c r="A28" s="392"/>
      <c r="B28" s="392">
        <v>8</v>
      </c>
      <c r="C28" s="392" t="s">
        <v>85</v>
      </c>
      <c r="D28" s="394" t="s">
        <v>87</v>
      </c>
      <c r="E28" s="392" t="s">
        <v>613</v>
      </c>
      <c r="F28" s="392"/>
      <c r="G28" s="392" t="s">
        <v>1261</v>
      </c>
      <c r="H28" s="396" t="s">
        <v>1931</v>
      </c>
      <c r="I28" s="392" t="s">
        <v>2116</v>
      </c>
      <c r="J28" s="392">
        <v>1</v>
      </c>
      <c r="K28" s="392">
        <v>1</v>
      </c>
      <c r="L28" s="392" t="s">
        <v>1993</v>
      </c>
      <c r="M28" s="392" t="s">
        <v>1376</v>
      </c>
      <c r="N28" s="392" t="s">
        <v>433</v>
      </c>
      <c r="O28" s="392" t="s">
        <v>85</v>
      </c>
      <c r="P28" s="392" t="s">
        <v>85</v>
      </c>
      <c r="Q28" s="392" t="s">
        <v>85</v>
      </c>
      <c r="R28" s="392" t="s">
        <v>1184</v>
      </c>
      <c r="S28" s="392" t="s">
        <v>1184</v>
      </c>
      <c r="T28" s="392" t="s">
        <v>1184</v>
      </c>
      <c r="U28" s="392" t="s">
        <v>1184</v>
      </c>
      <c r="V28" s="392" t="s">
        <v>1184</v>
      </c>
      <c r="W28" s="392" t="s">
        <v>1184</v>
      </c>
      <c r="X28" s="394" t="s">
        <v>1184</v>
      </c>
      <c r="Y28" s="394" t="s">
        <v>1184</v>
      </c>
      <c r="Z28" s="394" t="s">
        <v>1184</v>
      </c>
      <c r="AA28" s="394" t="s">
        <v>1184</v>
      </c>
      <c r="AB28" s="394" t="s">
        <v>1184</v>
      </c>
      <c r="AC28" s="392" t="s">
        <v>1391</v>
      </c>
      <c r="AD28" s="392" t="s">
        <v>1820</v>
      </c>
      <c r="AE28" s="392"/>
      <c r="AF28" s="392"/>
      <c r="AG28" s="392"/>
    </row>
    <row r="29" spans="1:33" ht="30.75" customHeight="1" x14ac:dyDescent="0.25">
      <c r="A29" s="392"/>
      <c r="B29" s="392">
        <v>9</v>
      </c>
      <c r="C29" s="392" t="s">
        <v>811</v>
      </c>
      <c r="D29" s="394" t="s">
        <v>87</v>
      </c>
      <c r="E29" s="392" t="s">
        <v>809</v>
      </c>
      <c r="F29" s="392"/>
      <c r="G29" s="392" t="s">
        <v>1261</v>
      </c>
      <c r="H29" s="396" t="s">
        <v>1931</v>
      </c>
      <c r="I29" s="392" t="s">
        <v>2116</v>
      </c>
      <c r="J29" s="392">
        <v>1</v>
      </c>
      <c r="K29" s="392">
        <v>1</v>
      </c>
      <c r="L29" s="392" t="s">
        <v>1993</v>
      </c>
      <c r="M29" s="392" t="s">
        <v>1376</v>
      </c>
      <c r="N29" s="392" t="s">
        <v>812</v>
      </c>
      <c r="O29" s="392" t="s">
        <v>1394</v>
      </c>
      <c r="P29" s="392" t="s">
        <v>811</v>
      </c>
      <c r="Q29" s="392" t="s">
        <v>811</v>
      </c>
      <c r="R29" s="392" t="s">
        <v>1184</v>
      </c>
      <c r="S29" s="392" t="s">
        <v>1184</v>
      </c>
      <c r="T29" s="392" t="s">
        <v>1184</v>
      </c>
      <c r="U29" s="392" t="s">
        <v>1184</v>
      </c>
      <c r="V29" s="392" t="s">
        <v>1184</v>
      </c>
      <c r="W29" s="392" t="s">
        <v>1184</v>
      </c>
      <c r="X29" s="394" t="s">
        <v>1207</v>
      </c>
      <c r="Y29" s="394" t="s">
        <v>1184</v>
      </c>
      <c r="Z29" s="394" t="s">
        <v>1184</v>
      </c>
      <c r="AA29" s="394" t="s">
        <v>1184</v>
      </c>
      <c r="AB29" s="394" t="s">
        <v>1184</v>
      </c>
      <c r="AC29" s="392" t="s">
        <v>1391</v>
      </c>
      <c r="AD29" s="392" t="s">
        <v>1286</v>
      </c>
      <c r="AE29" s="392"/>
      <c r="AF29" s="392" t="s">
        <v>1393</v>
      </c>
      <c r="AG29" s="392"/>
    </row>
    <row r="30" spans="1:33" ht="30.75" customHeight="1" x14ac:dyDescent="0.25">
      <c r="A30" s="392"/>
      <c r="B30" s="392">
        <v>10</v>
      </c>
      <c r="C30" s="392" t="s">
        <v>89</v>
      </c>
      <c r="D30" s="394" t="s">
        <v>87</v>
      </c>
      <c r="E30" s="392" t="s">
        <v>647</v>
      </c>
      <c r="F30" s="392"/>
      <c r="G30" s="392" t="s">
        <v>1261</v>
      </c>
      <c r="H30" s="396" t="s">
        <v>1930</v>
      </c>
      <c r="I30" s="392" t="s">
        <v>2116</v>
      </c>
      <c r="J30" s="392">
        <v>1</v>
      </c>
      <c r="K30" s="392">
        <v>1</v>
      </c>
      <c r="L30" s="392" t="s">
        <v>1993</v>
      </c>
      <c r="M30" s="392" t="s">
        <v>1376</v>
      </c>
      <c r="N30" s="392" t="s">
        <v>434</v>
      </c>
      <c r="O30" s="392" t="s">
        <v>1392</v>
      </c>
      <c r="P30" s="392" t="s">
        <v>89</v>
      </c>
      <c r="Q30" s="392" t="s">
        <v>90</v>
      </c>
      <c r="R30" s="392" t="s">
        <v>1184</v>
      </c>
      <c r="S30" s="392" t="s">
        <v>1184</v>
      </c>
      <c r="T30" s="392" t="s">
        <v>1184</v>
      </c>
      <c r="U30" s="392" t="s">
        <v>1184</v>
      </c>
      <c r="V30" s="392" t="s">
        <v>1184</v>
      </c>
      <c r="W30" s="392" t="s">
        <v>1185</v>
      </c>
      <c r="X30" s="394" t="s">
        <v>1185</v>
      </c>
      <c r="Y30" s="394" t="s">
        <v>1184</v>
      </c>
      <c r="Z30" s="394" t="s">
        <v>1184</v>
      </c>
      <c r="AA30" s="394" t="s">
        <v>1184</v>
      </c>
      <c r="AB30" s="394" t="s">
        <v>1184</v>
      </c>
      <c r="AC30" s="392" t="s">
        <v>1391</v>
      </c>
      <c r="AD30" s="392" t="s">
        <v>1286</v>
      </c>
      <c r="AE30" s="392" t="s">
        <v>1390</v>
      </c>
      <c r="AF30" s="392" t="s">
        <v>1389</v>
      </c>
      <c r="AG30" s="392" t="s">
        <v>1383</v>
      </c>
    </row>
    <row r="31" spans="1:33" ht="30.75" customHeight="1" x14ac:dyDescent="0.25">
      <c r="A31" s="392"/>
      <c r="B31" s="392"/>
      <c r="C31" s="392" t="s">
        <v>92</v>
      </c>
      <c r="D31" s="394" t="s">
        <v>87</v>
      </c>
      <c r="E31" s="392" t="s">
        <v>91</v>
      </c>
      <c r="F31" s="392" t="s">
        <v>1808</v>
      </c>
      <c r="G31" s="392" t="s">
        <v>1261</v>
      </c>
      <c r="H31" s="396">
        <v>0</v>
      </c>
      <c r="I31" s="392" t="s">
        <v>2116</v>
      </c>
      <c r="J31" s="392">
        <v>1</v>
      </c>
      <c r="K31" s="392">
        <v>1</v>
      </c>
      <c r="L31" s="392" t="s">
        <v>1993</v>
      </c>
      <c r="M31" s="392" t="s">
        <v>1376</v>
      </c>
      <c r="N31" s="392" t="s">
        <v>435</v>
      </c>
      <c r="O31" s="392" t="s">
        <v>1388</v>
      </c>
      <c r="P31" s="392" t="s">
        <v>1176</v>
      </c>
      <c r="Q31" s="392" t="s">
        <v>93</v>
      </c>
      <c r="R31" s="392" t="s">
        <v>1258</v>
      </c>
      <c r="S31" s="392" t="s">
        <v>1258</v>
      </c>
      <c r="T31" s="392" t="s">
        <v>1258</v>
      </c>
      <c r="U31" s="392" t="s">
        <v>1258</v>
      </c>
      <c r="V31" s="392" t="s">
        <v>1258</v>
      </c>
      <c r="W31" s="392" t="s">
        <v>1258</v>
      </c>
      <c r="X31" s="394" t="s">
        <v>1258</v>
      </c>
      <c r="Y31" s="394" t="s">
        <v>1258</v>
      </c>
      <c r="Z31" s="394" t="s">
        <v>1258</v>
      </c>
      <c r="AA31" s="394" t="s">
        <v>1258</v>
      </c>
      <c r="AB31" s="394" t="s">
        <v>1258</v>
      </c>
      <c r="AC31" s="392" t="s">
        <v>1387</v>
      </c>
      <c r="AD31" s="392" t="s">
        <v>1821</v>
      </c>
      <c r="AE31" s="392"/>
      <c r="AF31" s="392" t="s">
        <v>1386</v>
      </c>
      <c r="AG31" s="392"/>
    </row>
    <row r="32" spans="1:33" ht="30.75" customHeight="1" x14ac:dyDescent="0.25">
      <c r="A32" s="392"/>
      <c r="B32" s="392">
        <v>11</v>
      </c>
      <c r="C32" s="392" t="s">
        <v>2092</v>
      </c>
      <c r="D32" s="394" t="s">
        <v>87</v>
      </c>
      <c r="E32" s="392" t="s">
        <v>613</v>
      </c>
      <c r="F32" s="392" t="s">
        <v>1814</v>
      </c>
      <c r="G32" s="392" t="s">
        <v>1261</v>
      </c>
      <c r="H32" s="396">
        <v>0</v>
      </c>
      <c r="I32" s="392" t="s">
        <v>2116</v>
      </c>
      <c r="J32" s="392">
        <v>1</v>
      </c>
      <c r="K32" s="392">
        <v>1</v>
      </c>
      <c r="L32" s="392" t="s">
        <v>1993</v>
      </c>
      <c r="M32" s="392" t="s">
        <v>1376</v>
      </c>
      <c r="N32" s="392" t="s">
        <v>435</v>
      </c>
      <c r="O32" s="392" t="s">
        <v>1388</v>
      </c>
      <c r="P32" s="392" t="s">
        <v>1176</v>
      </c>
      <c r="Q32" s="392" t="s">
        <v>93</v>
      </c>
      <c r="R32" s="392" t="s">
        <v>1184</v>
      </c>
      <c r="S32" s="392" t="s">
        <v>1184</v>
      </c>
      <c r="T32" s="392" t="s">
        <v>1184</v>
      </c>
      <c r="U32" s="392" t="s">
        <v>1184</v>
      </c>
      <c r="V32" s="392" t="s">
        <v>1184</v>
      </c>
      <c r="W32" s="392" t="s">
        <v>1184</v>
      </c>
      <c r="X32" s="392" t="s">
        <v>1184</v>
      </c>
      <c r="Y32" s="392" t="s">
        <v>1184</v>
      </c>
      <c r="Z32" s="392" t="s">
        <v>1184</v>
      </c>
      <c r="AA32" s="392" t="s">
        <v>1184</v>
      </c>
      <c r="AB32" s="392" t="s">
        <v>1184</v>
      </c>
      <c r="AC32" s="392" t="s">
        <v>2094</v>
      </c>
      <c r="AD32" s="392"/>
      <c r="AE32" s="392"/>
      <c r="AF32" s="392"/>
      <c r="AG32" s="392"/>
    </row>
    <row r="33" spans="1:33" ht="30.75" customHeight="1" x14ac:dyDescent="0.25">
      <c r="A33" s="392"/>
      <c r="B33" s="392">
        <v>12</v>
      </c>
      <c r="C33" s="392" t="s">
        <v>94</v>
      </c>
      <c r="D33" s="394" t="s">
        <v>87</v>
      </c>
      <c r="E33" s="392" t="s">
        <v>649</v>
      </c>
      <c r="F33" s="392" t="s">
        <v>1808</v>
      </c>
      <c r="G33" s="392" t="s">
        <v>1261</v>
      </c>
      <c r="H33" s="396">
        <v>0</v>
      </c>
      <c r="I33" s="392" t="s">
        <v>2116</v>
      </c>
      <c r="J33" s="392">
        <v>1</v>
      </c>
      <c r="K33" s="392">
        <v>1</v>
      </c>
      <c r="L33" s="392" t="s">
        <v>1993</v>
      </c>
      <c r="M33" s="392" t="s">
        <v>1376</v>
      </c>
      <c r="N33" s="392" t="s">
        <v>436</v>
      </c>
      <c r="O33" s="392" t="s">
        <v>94</v>
      </c>
      <c r="P33" s="392" t="s">
        <v>94</v>
      </c>
      <c r="Q33" s="392" t="s">
        <v>95</v>
      </c>
      <c r="R33" s="392" t="s">
        <v>1258</v>
      </c>
      <c r="S33" s="392" t="s">
        <v>1258</v>
      </c>
      <c r="T33" s="392" t="s">
        <v>1258</v>
      </c>
      <c r="U33" s="392" t="s">
        <v>1258</v>
      </c>
      <c r="V33" s="392" t="s">
        <v>1258</v>
      </c>
      <c r="W33" s="392" t="s">
        <v>1258</v>
      </c>
      <c r="X33" s="394" t="s">
        <v>1258</v>
      </c>
      <c r="Y33" s="394" t="s">
        <v>1258</v>
      </c>
      <c r="Z33" s="394" t="s">
        <v>1258</v>
      </c>
      <c r="AA33" s="394" t="s">
        <v>1258</v>
      </c>
      <c r="AB33" s="394" t="s">
        <v>1258</v>
      </c>
      <c r="AC33" s="392"/>
      <c r="AD33" s="392" t="s">
        <v>1822</v>
      </c>
      <c r="AE33" s="392" t="s">
        <v>1385</v>
      </c>
      <c r="AF33" s="392" t="s">
        <v>1384</v>
      </c>
      <c r="AG33" s="392" t="s">
        <v>1383</v>
      </c>
    </row>
    <row r="34" spans="1:33" ht="30.75" customHeight="1" x14ac:dyDescent="0.25">
      <c r="A34" s="392"/>
      <c r="B34" s="392">
        <v>13</v>
      </c>
      <c r="C34" s="392" t="s">
        <v>96</v>
      </c>
      <c r="D34" s="394" t="s">
        <v>87</v>
      </c>
      <c r="E34" s="392" t="s">
        <v>172</v>
      </c>
      <c r="F34" s="392" t="s">
        <v>1808</v>
      </c>
      <c r="G34" s="392" t="s">
        <v>1261</v>
      </c>
      <c r="H34" s="396">
        <v>0</v>
      </c>
      <c r="I34" s="392" t="s">
        <v>2116</v>
      </c>
      <c r="J34" s="392">
        <v>1</v>
      </c>
      <c r="K34" s="392">
        <v>1</v>
      </c>
      <c r="L34" s="392" t="s">
        <v>1993</v>
      </c>
      <c r="M34" s="392" t="s">
        <v>1376</v>
      </c>
      <c r="N34" s="392" t="s">
        <v>437</v>
      </c>
      <c r="O34" s="392" t="s">
        <v>96</v>
      </c>
      <c r="P34" s="392" t="s">
        <v>96</v>
      </c>
      <c r="Q34" s="392" t="s">
        <v>97</v>
      </c>
      <c r="R34" s="392" t="s">
        <v>1258</v>
      </c>
      <c r="S34" s="392" t="s">
        <v>1258</v>
      </c>
      <c r="T34" s="392" t="s">
        <v>1258</v>
      </c>
      <c r="U34" s="392" t="s">
        <v>1258</v>
      </c>
      <c r="V34" s="392" t="s">
        <v>1258</v>
      </c>
      <c r="W34" s="392" t="s">
        <v>1258</v>
      </c>
      <c r="X34" s="394" t="s">
        <v>1258</v>
      </c>
      <c r="Y34" s="394" t="s">
        <v>1258</v>
      </c>
      <c r="Z34" s="394" t="s">
        <v>1258</v>
      </c>
      <c r="AA34" s="394" t="s">
        <v>1258</v>
      </c>
      <c r="AB34" s="394" t="s">
        <v>1258</v>
      </c>
      <c r="AC34" s="392" t="s">
        <v>1382</v>
      </c>
      <c r="AD34" s="392" t="s">
        <v>1823</v>
      </c>
      <c r="AE34" s="392" t="s">
        <v>1368</v>
      </c>
      <c r="AF34" s="392" t="s">
        <v>1285</v>
      </c>
      <c r="AG34" s="392" t="s">
        <v>1381</v>
      </c>
    </row>
    <row r="35" spans="1:33" ht="30.75" customHeight="1" x14ac:dyDescent="0.25">
      <c r="A35" s="392"/>
      <c r="B35" s="392">
        <v>14</v>
      </c>
      <c r="C35" s="392" t="s">
        <v>98</v>
      </c>
      <c r="D35" s="394" t="s">
        <v>87</v>
      </c>
      <c r="E35" s="392" t="s">
        <v>613</v>
      </c>
      <c r="F35" s="392"/>
      <c r="G35" s="392" t="s">
        <v>1261</v>
      </c>
      <c r="H35" s="396" t="s">
        <v>2062</v>
      </c>
      <c r="I35" s="392" t="s">
        <v>2116</v>
      </c>
      <c r="J35" s="392">
        <v>1</v>
      </c>
      <c r="K35" s="392">
        <v>1</v>
      </c>
      <c r="L35" s="392" t="s">
        <v>1993</v>
      </c>
      <c r="M35" s="392" t="s">
        <v>1376</v>
      </c>
      <c r="N35" s="392" t="s">
        <v>438</v>
      </c>
      <c r="O35" s="392" t="s">
        <v>1380</v>
      </c>
      <c r="P35" s="392" t="s">
        <v>98</v>
      </c>
      <c r="Q35" s="392" t="s">
        <v>1379</v>
      </c>
      <c r="R35" s="392" t="s">
        <v>1184</v>
      </c>
      <c r="S35" s="392" t="s">
        <v>1184</v>
      </c>
      <c r="T35" s="392" t="s">
        <v>1184</v>
      </c>
      <c r="U35" s="392" t="s">
        <v>1184</v>
      </c>
      <c r="V35" s="392" t="s">
        <v>1184</v>
      </c>
      <c r="W35" s="392" t="s">
        <v>1184</v>
      </c>
      <c r="X35" s="394" t="s">
        <v>1184</v>
      </c>
      <c r="Y35" s="394" t="s">
        <v>1184</v>
      </c>
      <c r="Z35" s="394" t="s">
        <v>1207</v>
      </c>
      <c r="AA35" s="394" t="s">
        <v>1207</v>
      </c>
      <c r="AB35" s="394" t="s">
        <v>1207</v>
      </c>
      <c r="AC35" s="392" t="s">
        <v>1378</v>
      </c>
      <c r="AD35" s="392" t="s">
        <v>1286</v>
      </c>
      <c r="AE35" s="392"/>
      <c r="AF35" s="392"/>
      <c r="AG35" s="392" t="s">
        <v>1377</v>
      </c>
    </row>
    <row r="36" spans="1:33" ht="30.75" customHeight="1" x14ac:dyDescent="0.25">
      <c r="A36" s="392"/>
      <c r="B36" s="392"/>
      <c r="C36" s="392" t="s">
        <v>101</v>
      </c>
      <c r="D36" s="394" t="s">
        <v>66</v>
      </c>
      <c r="E36" s="392" t="s">
        <v>1526</v>
      </c>
      <c r="F36" s="392"/>
      <c r="G36" s="392" t="s">
        <v>2201</v>
      </c>
      <c r="H36" s="396" t="s">
        <v>1931</v>
      </c>
      <c r="I36" s="392" t="s">
        <v>2116</v>
      </c>
      <c r="J36" s="392">
        <v>1</v>
      </c>
      <c r="K36" s="392">
        <v>1</v>
      </c>
      <c r="L36" s="392" t="s">
        <v>1993</v>
      </c>
      <c r="M36" s="392" t="s">
        <v>1376</v>
      </c>
      <c r="N36" s="392" t="s">
        <v>2139</v>
      </c>
      <c r="O36" s="392" t="s">
        <v>1375</v>
      </c>
      <c r="P36" s="392" t="s">
        <v>102</v>
      </c>
      <c r="Q36" s="392" t="s">
        <v>102</v>
      </c>
      <c r="R36" s="392" t="s">
        <v>1207</v>
      </c>
      <c r="S36" s="392" t="s">
        <v>1185</v>
      </c>
      <c r="T36" s="392" t="s">
        <v>1185</v>
      </c>
      <c r="U36" s="392" t="s">
        <v>1185</v>
      </c>
      <c r="V36" s="392" t="s">
        <v>1185</v>
      </c>
      <c r="W36" s="392" t="s">
        <v>1185</v>
      </c>
      <c r="X36" s="394" t="s">
        <v>1185</v>
      </c>
      <c r="Y36" s="394" t="s">
        <v>1185</v>
      </c>
      <c r="Z36" s="394" t="s">
        <v>1410</v>
      </c>
      <c r="AA36" s="394" t="s">
        <v>1410</v>
      </c>
      <c r="AB36" s="394" t="s">
        <v>1410</v>
      </c>
      <c r="AC36" s="392"/>
      <c r="AD36" s="392" t="s">
        <v>66</v>
      </c>
      <c r="AE36" s="392"/>
      <c r="AF36" s="392"/>
      <c r="AG36" s="392"/>
    </row>
    <row r="37" spans="1:33" ht="30.75" customHeight="1" x14ac:dyDescent="0.25">
      <c r="A37" s="392"/>
      <c r="B37" s="392"/>
      <c r="C37" s="392" t="s">
        <v>103</v>
      </c>
      <c r="D37" s="394" t="s">
        <v>87</v>
      </c>
      <c r="E37" s="392" t="s">
        <v>613</v>
      </c>
      <c r="F37" s="392"/>
      <c r="G37" s="392" t="s">
        <v>2201</v>
      </c>
      <c r="H37" s="396" t="s">
        <v>1930</v>
      </c>
      <c r="I37" s="392" t="s">
        <v>2116</v>
      </c>
      <c r="J37" s="392">
        <v>1</v>
      </c>
      <c r="K37" s="392">
        <v>1</v>
      </c>
      <c r="L37" s="392" t="s">
        <v>1994</v>
      </c>
      <c r="M37" s="392" t="s">
        <v>1371</v>
      </c>
      <c r="N37" s="392" t="s">
        <v>440</v>
      </c>
      <c r="O37" s="392" t="s">
        <v>1374</v>
      </c>
      <c r="P37" s="392" t="s">
        <v>103</v>
      </c>
      <c r="Q37" s="392" t="s">
        <v>103</v>
      </c>
      <c r="R37" s="392" t="s">
        <v>1184</v>
      </c>
      <c r="S37" s="392" t="s">
        <v>1184</v>
      </c>
      <c r="T37" s="392" t="s">
        <v>1184</v>
      </c>
      <c r="U37" s="392" t="s">
        <v>1184</v>
      </c>
      <c r="V37" s="392" t="s">
        <v>1184</v>
      </c>
      <c r="W37" s="392" t="s">
        <v>1184</v>
      </c>
      <c r="X37" s="394" t="s">
        <v>1184</v>
      </c>
      <c r="Y37" s="394" t="s">
        <v>1184</v>
      </c>
      <c r="Z37" s="394" t="s">
        <v>1207</v>
      </c>
      <c r="AA37" s="394" t="s">
        <v>1207</v>
      </c>
      <c r="AB37" s="394" t="s">
        <v>1207</v>
      </c>
      <c r="AC37" s="392"/>
      <c r="AD37" s="392" t="s">
        <v>1286</v>
      </c>
      <c r="AE37" s="392"/>
      <c r="AF37" s="392"/>
      <c r="AG37" s="392"/>
    </row>
    <row r="38" spans="1:33" ht="30.75" customHeight="1" x14ac:dyDescent="0.25">
      <c r="A38" s="392"/>
      <c r="B38" s="392"/>
      <c r="C38" s="392" t="s">
        <v>105</v>
      </c>
      <c r="D38" s="394" t="s">
        <v>87</v>
      </c>
      <c r="E38" s="392" t="s">
        <v>613</v>
      </c>
      <c r="F38" s="392"/>
      <c r="G38" s="392" t="s">
        <v>2201</v>
      </c>
      <c r="H38" s="396" t="s">
        <v>1930</v>
      </c>
      <c r="I38" s="392" t="s">
        <v>2116</v>
      </c>
      <c r="J38" s="392">
        <v>1</v>
      </c>
      <c r="K38" s="392">
        <v>1</v>
      </c>
      <c r="L38" s="392" t="s">
        <v>1994</v>
      </c>
      <c r="M38" s="392" t="s">
        <v>1371</v>
      </c>
      <c r="N38" s="392" t="s">
        <v>441</v>
      </c>
      <c r="O38" s="392" t="s">
        <v>1373</v>
      </c>
      <c r="P38" s="392" t="s">
        <v>105</v>
      </c>
      <c r="Q38" s="392" t="s">
        <v>105</v>
      </c>
      <c r="R38" s="392" t="s">
        <v>1184</v>
      </c>
      <c r="S38" s="392" t="s">
        <v>1184</v>
      </c>
      <c r="T38" s="392" t="s">
        <v>1184</v>
      </c>
      <c r="U38" s="392" t="s">
        <v>1184</v>
      </c>
      <c r="V38" s="392" t="s">
        <v>1184</v>
      </c>
      <c r="W38" s="392" t="s">
        <v>1184</v>
      </c>
      <c r="X38" s="394" t="s">
        <v>1184</v>
      </c>
      <c r="Y38" s="394" t="s">
        <v>1184</v>
      </c>
      <c r="Z38" s="394" t="s">
        <v>1207</v>
      </c>
      <c r="AA38" s="394" t="s">
        <v>1207</v>
      </c>
      <c r="AB38" s="394" t="s">
        <v>1207</v>
      </c>
      <c r="AC38" s="392"/>
      <c r="AD38" s="392" t="s">
        <v>1286</v>
      </c>
      <c r="AE38" s="392"/>
      <c r="AF38" s="392"/>
      <c r="AG38" s="392"/>
    </row>
    <row r="39" spans="1:33" ht="30.75" customHeight="1" x14ac:dyDescent="0.25">
      <c r="A39" s="392"/>
      <c r="B39" s="392"/>
      <c r="C39" s="392" t="s">
        <v>107</v>
      </c>
      <c r="D39" s="394" t="s">
        <v>66</v>
      </c>
      <c r="E39" s="392" t="s">
        <v>1526</v>
      </c>
      <c r="F39" s="392"/>
      <c r="G39" s="392" t="s">
        <v>2201</v>
      </c>
      <c r="H39" s="396" t="s">
        <v>1920</v>
      </c>
      <c r="I39" s="392" t="s">
        <v>2116</v>
      </c>
      <c r="J39" s="392">
        <v>1</v>
      </c>
      <c r="K39" s="392">
        <v>5</v>
      </c>
      <c r="L39" s="392" t="s">
        <v>1994</v>
      </c>
      <c r="M39" s="392" t="s">
        <v>1371</v>
      </c>
      <c r="N39" s="392" t="s">
        <v>442</v>
      </c>
      <c r="O39" s="392" t="s">
        <v>107</v>
      </c>
      <c r="P39" s="392" t="s">
        <v>1372</v>
      </c>
      <c r="Q39" s="392" t="s">
        <v>1176</v>
      </c>
      <c r="R39" s="392" t="s">
        <v>1184</v>
      </c>
      <c r="S39" s="392" t="s">
        <v>1185</v>
      </c>
      <c r="T39" s="392" t="s">
        <v>1185</v>
      </c>
      <c r="U39" s="392" t="s">
        <v>1185</v>
      </c>
      <c r="V39" s="392" t="s">
        <v>1185</v>
      </c>
      <c r="W39" s="392" t="s">
        <v>1185</v>
      </c>
      <c r="X39" s="394" t="s">
        <v>1185</v>
      </c>
      <c r="Y39" s="394" t="s">
        <v>1185</v>
      </c>
      <c r="Z39" s="394" t="s">
        <v>1410</v>
      </c>
      <c r="AA39" s="394" t="s">
        <v>1410</v>
      </c>
      <c r="AB39" s="394" t="s">
        <v>1410</v>
      </c>
      <c r="AC39" s="392"/>
      <c r="AD39" s="392" t="s">
        <v>66</v>
      </c>
      <c r="AE39" s="392"/>
      <c r="AF39" s="392"/>
      <c r="AG39" s="392"/>
    </row>
    <row r="40" spans="1:33" ht="30.75" customHeight="1" x14ac:dyDescent="0.25">
      <c r="A40" s="392"/>
      <c r="B40" s="392"/>
      <c r="C40" s="392" t="s">
        <v>109</v>
      </c>
      <c r="D40" s="394" t="s">
        <v>1803</v>
      </c>
      <c r="E40" s="392" t="s">
        <v>1566</v>
      </c>
      <c r="F40" s="402" t="s">
        <v>1909</v>
      </c>
      <c r="G40" s="398" t="s">
        <v>2201</v>
      </c>
      <c r="H40" s="395">
        <v>0</v>
      </c>
      <c r="I40" s="398" t="s">
        <v>1252</v>
      </c>
      <c r="J40" s="398">
        <v>1</v>
      </c>
      <c r="K40" s="398">
        <v>1</v>
      </c>
      <c r="L40" s="398"/>
      <c r="M40" s="398" t="s">
        <v>1371</v>
      </c>
      <c r="N40" s="398" t="s">
        <v>521</v>
      </c>
      <c r="O40" s="398" t="s">
        <v>1185</v>
      </c>
      <c r="P40" s="398" t="s">
        <v>1185</v>
      </c>
      <c r="Q40" s="398" t="s">
        <v>1185</v>
      </c>
      <c r="R40" s="392" t="s">
        <v>1258</v>
      </c>
      <c r="S40" s="392" t="s">
        <v>1258</v>
      </c>
      <c r="T40" s="392" t="s">
        <v>1258</v>
      </c>
      <c r="U40" s="392" t="s">
        <v>1258</v>
      </c>
      <c r="V40" s="392" t="s">
        <v>1258</v>
      </c>
      <c r="W40" s="392" t="s">
        <v>1258</v>
      </c>
      <c r="X40" s="392" t="s">
        <v>1258</v>
      </c>
      <c r="Y40" s="392" t="s">
        <v>1258</v>
      </c>
      <c r="Z40" s="392" t="s">
        <v>1258</v>
      </c>
      <c r="AA40" s="392" t="s">
        <v>1258</v>
      </c>
      <c r="AB40" s="392" t="s">
        <v>1258</v>
      </c>
      <c r="AC40" s="392"/>
      <c r="AD40" s="402" t="s">
        <v>1824</v>
      </c>
      <c r="AE40" s="392" t="s">
        <v>1229</v>
      </c>
      <c r="AF40" s="392"/>
      <c r="AG40" s="392"/>
    </row>
    <row r="41" spans="1:33" ht="30.75" customHeight="1" x14ac:dyDescent="0.25">
      <c r="A41" s="392"/>
      <c r="B41" s="392"/>
      <c r="C41" s="392" t="s">
        <v>111</v>
      </c>
      <c r="D41" s="394" t="s">
        <v>1803</v>
      </c>
      <c r="E41" s="392" t="s">
        <v>1566</v>
      </c>
      <c r="F41" s="402" t="s">
        <v>1909</v>
      </c>
      <c r="G41" s="398" t="s">
        <v>2201</v>
      </c>
      <c r="H41" s="395">
        <v>0</v>
      </c>
      <c r="I41" s="398" t="s">
        <v>1252</v>
      </c>
      <c r="J41" s="398">
        <v>1</v>
      </c>
      <c r="K41" s="398">
        <v>1</v>
      </c>
      <c r="L41" s="398"/>
      <c r="M41" s="398" t="s">
        <v>1371</v>
      </c>
      <c r="N41" s="398" t="s">
        <v>521</v>
      </c>
      <c r="O41" s="398" t="s">
        <v>1185</v>
      </c>
      <c r="P41" s="398" t="s">
        <v>1185</v>
      </c>
      <c r="Q41" s="398" t="s">
        <v>1185</v>
      </c>
      <c r="R41" s="392" t="s">
        <v>1258</v>
      </c>
      <c r="S41" s="392" t="s">
        <v>1258</v>
      </c>
      <c r="T41" s="392" t="s">
        <v>1258</v>
      </c>
      <c r="U41" s="392" t="s">
        <v>1258</v>
      </c>
      <c r="V41" s="392" t="s">
        <v>1258</v>
      </c>
      <c r="W41" s="392" t="s">
        <v>1258</v>
      </c>
      <c r="X41" s="392" t="s">
        <v>1258</v>
      </c>
      <c r="Y41" s="392" t="s">
        <v>1258</v>
      </c>
      <c r="Z41" s="392" t="s">
        <v>1258</v>
      </c>
      <c r="AA41" s="392" t="s">
        <v>1258</v>
      </c>
      <c r="AB41" s="392" t="s">
        <v>1258</v>
      </c>
      <c r="AC41" s="392"/>
      <c r="AD41" s="402" t="s">
        <v>1824</v>
      </c>
      <c r="AE41" s="392" t="s">
        <v>1229</v>
      </c>
      <c r="AF41" s="392"/>
      <c r="AG41" s="392"/>
    </row>
    <row r="42" spans="1:33" ht="30.75" customHeight="1" x14ac:dyDescent="0.25">
      <c r="A42" s="392"/>
      <c r="B42" s="392"/>
      <c r="C42" s="392" t="s">
        <v>113</v>
      </c>
      <c r="D42" s="394" t="s">
        <v>1803</v>
      </c>
      <c r="E42" s="392" t="s">
        <v>1566</v>
      </c>
      <c r="F42" s="402" t="s">
        <v>1909</v>
      </c>
      <c r="G42" s="398" t="s">
        <v>2201</v>
      </c>
      <c r="H42" s="395">
        <v>0</v>
      </c>
      <c r="I42" s="398" t="s">
        <v>1252</v>
      </c>
      <c r="J42" s="398">
        <v>1</v>
      </c>
      <c r="K42" s="398">
        <v>1</v>
      </c>
      <c r="L42" s="398"/>
      <c r="M42" s="398" t="s">
        <v>1371</v>
      </c>
      <c r="N42" s="398" t="s">
        <v>521</v>
      </c>
      <c r="O42" s="398" t="s">
        <v>1185</v>
      </c>
      <c r="P42" s="398" t="s">
        <v>1185</v>
      </c>
      <c r="Q42" s="398" t="s">
        <v>1185</v>
      </c>
      <c r="R42" s="392" t="s">
        <v>1258</v>
      </c>
      <c r="S42" s="392" t="s">
        <v>1258</v>
      </c>
      <c r="T42" s="392" t="s">
        <v>1258</v>
      </c>
      <c r="U42" s="392" t="s">
        <v>1258</v>
      </c>
      <c r="V42" s="392" t="s">
        <v>1258</v>
      </c>
      <c r="W42" s="392" t="s">
        <v>1258</v>
      </c>
      <c r="X42" s="392" t="s">
        <v>1258</v>
      </c>
      <c r="Y42" s="392" t="s">
        <v>1258</v>
      </c>
      <c r="Z42" s="392" t="s">
        <v>1258</v>
      </c>
      <c r="AA42" s="392" t="s">
        <v>1258</v>
      </c>
      <c r="AB42" s="392" t="s">
        <v>1258</v>
      </c>
      <c r="AC42" s="392"/>
      <c r="AD42" s="402" t="s">
        <v>1824</v>
      </c>
      <c r="AE42" s="392" t="s">
        <v>1229</v>
      </c>
      <c r="AF42" s="392"/>
      <c r="AG42" s="392"/>
    </row>
    <row r="43" spans="1:33" ht="30.75" customHeight="1" x14ac:dyDescent="0.25">
      <c r="A43" s="392"/>
      <c r="B43" s="392"/>
      <c r="C43" s="392" t="s">
        <v>115</v>
      </c>
      <c r="D43" s="394" t="s">
        <v>1803</v>
      </c>
      <c r="E43" s="392" t="s">
        <v>1566</v>
      </c>
      <c r="F43" s="402" t="s">
        <v>1909</v>
      </c>
      <c r="G43" s="398" t="s">
        <v>2201</v>
      </c>
      <c r="H43" s="395">
        <v>0</v>
      </c>
      <c r="I43" s="398" t="s">
        <v>1252</v>
      </c>
      <c r="J43" s="398">
        <v>1</v>
      </c>
      <c r="K43" s="398">
        <v>1</v>
      </c>
      <c r="L43" s="398"/>
      <c r="M43" s="398" t="s">
        <v>1371</v>
      </c>
      <c r="N43" s="398" t="s">
        <v>521</v>
      </c>
      <c r="O43" s="398" t="s">
        <v>1185</v>
      </c>
      <c r="P43" s="398" t="s">
        <v>1185</v>
      </c>
      <c r="Q43" s="398" t="s">
        <v>1185</v>
      </c>
      <c r="R43" s="392" t="s">
        <v>1258</v>
      </c>
      <c r="S43" s="392" t="s">
        <v>1258</v>
      </c>
      <c r="T43" s="392" t="s">
        <v>1258</v>
      </c>
      <c r="U43" s="392" t="s">
        <v>1258</v>
      </c>
      <c r="V43" s="392" t="s">
        <v>1258</v>
      </c>
      <c r="W43" s="392" t="s">
        <v>1258</v>
      </c>
      <c r="X43" s="392" t="s">
        <v>1258</v>
      </c>
      <c r="Y43" s="392" t="s">
        <v>1258</v>
      </c>
      <c r="Z43" s="392" t="s">
        <v>1258</v>
      </c>
      <c r="AA43" s="392" t="s">
        <v>1258</v>
      </c>
      <c r="AB43" s="392" t="s">
        <v>1258</v>
      </c>
      <c r="AC43" s="392"/>
      <c r="AD43" s="402" t="s">
        <v>1824</v>
      </c>
      <c r="AE43" s="392" t="s">
        <v>1229</v>
      </c>
      <c r="AF43" s="392"/>
      <c r="AG43" s="392"/>
    </row>
    <row r="44" spans="1:33" ht="30.75" customHeight="1" x14ac:dyDescent="0.25">
      <c r="A44" s="392"/>
      <c r="B44" s="392"/>
      <c r="C44" s="392" t="s">
        <v>117</v>
      </c>
      <c r="D44" s="394" t="s">
        <v>1803</v>
      </c>
      <c r="E44" s="392" t="s">
        <v>1566</v>
      </c>
      <c r="F44" s="402" t="s">
        <v>1909</v>
      </c>
      <c r="G44" s="398" t="s">
        <v>2201</v>
      </c>
      <c r="H44" s="395">
        <v>0</v>
      </c>
      <c r="I44" s="398" t="s">
        <v>1252</v>
      </c>
      <c r="J44" s="398">
        <v>1</v>
      </c>
      <c r="K44" s="398">
        <v>1</v>
      </c>
      <c r="L44" s="398"/>
      <c r="M44" s="398" t="s">
        <v>1371</v>
      </c>
      <c r="N44" s="398" t="s">
        <v>521</v>
      </c>
      <c r="O44" s="398" t="s">
        <v>1185</v>
      </c>
      <c r="P44" s="398" t="s">
        <v>1185</v>
      </c>
      <c r="Q44" s="398" t="s">
        <v>1185</v>
      </c>
      <c r="R44" s="392" t="s">
        <v>1258</v>
      </c>
      <c r="S44" s="392" t="s">
        <v>1258</v>
      </c>
      <c r="T44" s="392" t="s">
        <v>1258</v>
      </c>
      <c r="U44" s="392" t="s">
        <v>1258</v>
      </c>
      <c r="V44" s="392" t="s">
        <v>1258</v>
      </c>
      <c r="W44" s="392" t="s">
        <v>1258</v>
      </c>
      <c r="X44" s="392" t="s">
        <v>1258</v>
      </c>
      <c r="Y44" s="392" t="s">
        <v>1258</v>
      </c>
      <c r="Z44" s="392" t="s">
        <v>1258</v>
      </c>
      <c r="AA44" s="392" t="s">
        <v>1258</v>
      </c>
      <c r="AB44" s="392" t="s">
        <v>1258</v>
      </c>
      <c r="AC44" s="392"/>
      <c r="AD44" s="402" t="s">
        <v>1824</v>
      </c>
      <c r="AE44" s="392" t="s">
        <v>1229</v>
      </c>
      <c r="AF44" s="392"/>
      <c r="AG44" s="392"/>
    </row>
    <row r="45" spans="1:33" ht="30.75" customHeight="1" x14ac:dyDescent="0.25">
      <c r="A45" s="392"/>
      <c r="B45" s="392"/>
      <c r="C45" s="392" t="s">
        <v>120</v>
      </c>
      <c r="D45" s="394" t="s">
        <v>87</v>
      </c>
      <c r="E45" s="392" t="s">
        <v>119</v>
      </c>
      <c r="F45" s="392" t="s">
        <v>1807</v>
      </c>
      <c r="G45" s="392" t="s">
        <v>2201</v>
      </c>
      <c r="H45" s="396">
        <v>0</v>
      </c>
      <c r="I45" s="392" t="s">
        <v>2116</v>
      </c>
      <c r="J45" s="392">
        <v>1</v>
      </c>
      <c r="K45" s="392">
        <v>1</v>
      </c>
      <c r="L45" s="392" t="s">
        <v>1994</v>
      </c>
      <c r="M45" s="392" t="s">
        <v>1371</v>
      </c>
      <c r="N45" s="392" t="s">
        <v>521</v>
      </c>
      <c r="O45" s="392" t="s">
        <v>1370</v>
      </c>
      <c r="P45" s="392" t="s">
        <v>121</v>
      </c>
      <c r="Q45" s="392" t="s">
        <v>121</v>
      </c>
      <c r="R45" s="392" t="s">
        <v>1258</v>
      </c>
      <c r="S45" s="392" t="s">
        <v>1258</v>
      </c>
      <c r="T45" s="392" t="s">
        <v>1258</v>
      </c>
      <c r="U45" s="392" t="s">
        <v>1258</v>
      </c>
      <c r="V45" s="392" t="s">
        <v>1258</v>
      </c>
      <c r="W45" s="392" t="s">
        <v>1258</v>
      </c>
      <c r="X45" s="392" t="s">
        <v>1258</v>
      </c>
      <c r="Y45" s="394" t="s">
        <v>1258</v>
      </c>
      <c r="Z45" s="394" t="s">
        <v>1258</v>
      </c>
      <c r="AA45" s="394" t="s">
        <v>1258</v>
      </c>
      <c r="AB45" s="394" t="s">
        <v>1258</v>
      </c>
      <c r="AC45" s="392"/>
      <c r="AD45" s="392" t="s">
        <v>1825</v>
      </c>
      <c r="AE45" s="392" t="s">
        <v>1368</v>
      </c>
      <c r="AF45" s="392"/>
      <c r="AG45" s="392"/>
    </row>
    <row r="46" spans="1:33" ht="30.75" customHeight="1" x14ac:dyDescent="0.25">
      <c r="A46" s="392"/>
      <c r="B46" s="392"/>
      <c r="C46" s="392" t="s">
        <v>123</v>
      </c>
      <c r="D46" s="394" t="s">
        <v>87</v>
      </c>
      <c r="E46" s="392" t="s">
        <v>122</v>
      </c>
      <c r="F46" s="392" t="s">
        <v>1807</v>
      </c>
      <c r="G46" s="392" t="s">
        <v>2203</v>
      </c>
      <c r="H46" s="396">
        <v>0</v>
      </c>
      <c r="I46" s="392" t="s">
        <v>2116</v>
      </c>
      <c r="J46" s="392">
        <v>1</v>
      </c>
      <c r="K46" s="392">
        <v>1</v>
      </c>
      <c r="L46" s="392" t="s">
        <v>1995</v>
      </c>
      <c r="M46" s="392" t="s">
        <v>1359</v>
      </c>
      <c r="N46" s="392" t="s">
        <v>521</v>
      </c>
      <c r="O46" s="392" t="s">
        <v>1369</v>
      </c>
      <c r="P46" s="392" t="s">
        <v>124</v>
      </c>
      <c r="Q46" s="392" t="s">
        <v>124</v>
      </c>
      <c r="R46" s="392" t="s">
        <v>1258</v>
      </c>
      <c r="S46" s="392" t="s">
        <v>1258</v>
      </c>
      <c r="T46" s="392" t="s">
        <v>1258</v>
      </c>
      <c r="U46" s="392" t="s">
        <v>1258</v>
      </c>
      <c r="V46" s="392" t="s">
        <v>1258</v>
      </c>
      <c r="W46" s="392" t="s">
        <v>1258</v>
      </c>
      <c r="X46" s="392" t="s">
        <v>1258</v>
      </c>
      <c r="Y46" s="394" t="s">
        <v>1258</v>
      </c>
      <c r="Z46" s="394" t="s">
        <v>1258</v>
      </c>
      <c r="AA46" s="394" t="s">
        <v>1258</v>
      </c>
      <c r="AB46" s="394" t="s">
        <v>1258</v>
      </c>
      <c r="AC46" s="392"/>
      <c r="AD46" s="392" t="s">
        <v>1825</v>
      </c>
      <c r="AE46" s="392" t="s">
        <v>1368</v>
      </c>
      <c r="AF46" s="392"/>
      <c r="AG46" s="392"/>
    </row>
    <row r="47" spans="1:33" ht="30.75" customHeight="1" x14ac:dyDescent="0.25">
      <c r="A47" s="392"/>
      <c r="B47" s="392"/>
      <c r="C47" s="392" t="s">
        <v>126</v>
      </c>
      <c r="D47" s="394" t="s">
        <v>128</v>
      </c>
      <c r="E47" s="392" t="s">
        <v>125</v>
      </c>
      <c r="F47" s="392" t="s">
        <v>1808</v>
      </c>
      <c r="G47" s="392" t="s">
        <v>2203</v>
      </c>
      <c r="H47" s="396">
        <v>0</v>
      </c>
      <c r="I47" s="392" t="s">
        <v>2116</v>
      </c>
      <c r="J47" s="392">
        <v>1</v>
      </c>
      <c r="K47" s="392">
        <v>1</v>
      </c>
      <c r="L47" s="392" t="s">
        <v>1995</v>
      </c>
      <c r="M47" s="392" t="s">
        <v>1359</v>
      </c>
      <c r="N47" s="392" t="s">
        <v>742</v>
      </c>
      <c r="O47" s="392" t="s">
        <v>126</v>
      </c>
      <c r="P47" s="392" t="s">
        <v>126</v>
      </c>
      <c r="Q47" s="392" t="s">
        <v>127</v>
      </c>
      <c r="R47" s="392" t="s">
        <v>1258</v>
      </c>
      <c r="S47" s="392" t="s">
        <v>1258</v>
      </c>
      <c r="T47" s="392" t="s">
        <v>1258</v>
      </c>
      <c r="U47" s="392" t="s">
        <v>1258</v>
      </c>
      <c r="V47" s="392" t="s">
        <v>1258</v>
      </c>
      <c r="W47" s="392" t="s">
        <v>1258</v>
      </c>
      <c r="X47" s="394" t="s">
        <v>1258</v>
      </c>
      <c r="Y47" s="394" t="s">
        <v>1258</v>
      </c>
      <c r="Z47" s="394" t="s">
        <v>1258</v>
      </c>
      <c r="AA47" s="394" t="s">
        <v>1258</v>
      </c>
      <c r="AB47" s="394" t="s">
        <v>1258</v>
      </c>
      <c r="AC47" s="392"/>
      <c r="AD47" s="392" t="s">
        <v>1826</v>
      </c>
      <c r="AE47" s="392" t="s">
        <v>1330</v>
      </c>
      <c r="AF47" s="392"/>
      <c r="AG47" s="392" t="s">
        <v>1367</v>
      </c>
    </row>
    <row r="48" spans="1:33" ht="30.75" customHeight="1" x14ac:dyDescent="0.25">
      <c r="A48" s="392"/>
      <c r="B48" s="392"/>
      <c r="C48" s="392" t="s">
        <v>129</v>
      </c>
      <c r="D48" s="394" t="s">
        <v>66</v>
      </c>
      <c r="E48" s="392" t="s">
        <v>1526</v>
      </c>
      <c r="F48" s="392"/>
      <c r="G48" s="392" t="s">
        <v>2203</v>
      </c>
      <c r="H48" s="396" t="s">
        <v>1923</v>
      </c>
      <c r="I48" s="392" t="s">
        <v>2116</v>
      </c>
      <c r="J48" s="392">
        <v>1</v>
      </c>
      <c r="K48" s="392">
        <v>3</v>
      </c>
      <c r="L48" s="392" t="s">
        <v>1995</v>
      </c>
      <c r="M48" s="392" t="s">
        <v>1359</v>
      </c>
      <c r="N48" s="392" t="s">
        <v>743</v>
      </c>
      <c r="O48" s="392" t="s">
        <v>129</v>
      </c>
      <c r="P48" s="392" t="s">
        <v>1176</v>
      </c>
      <c r="Q48" s="392" t="s">
        <v>1176</v>
      </c>
      <c r="R48" s="392" t="s">
        <v>1184</v>
      </c>
      <c r="S48" s="392" t="s">
        <v>1185</v>
      </c>
      <c r="T48" s="392" t="s">
        <v>1185</v>
      </c>
      <c r="U48" s="392" t="s">
        <v>1185</v>
      </c>
      <c r="V48" s="392" t="s">
        <v>1185</v>
      </c>
      <c r="W48" s="392" t="s">
        <v>1185</v>
      </c>
      <c r="X48" s="394" t="s">
        <v>1185</v>
      </c>
      <c r="Y48" s="394" t="s">
        <v>1185</v>
      </c>
      <c r="Z48" s="394" t="s">
        <v>1410</v>
      </c>
      <c r="AA48" s="394" t="s">
        <v>1410</v>
      </c>
      <c r="AB48" s="394" t="s">
        <v>1410</v>
      </c>
      <c r="AC48" s="392"/>
      <c r="AD48" s="392" t="s">
        <v>66</v>
      </c>
      <c r="AE48" s="392"/>
      <c r="AF48" s="392" t="s">
        <v>1366</v>
      </c>
      <c r="AG48" s="392"/>
    </row>
    <row r="49" spans="1:33" ht="30.75" customHeight="1" x14ac:dyDescent="0.25">
      <c r="A49" s="392"/>
      <c r="B49" s="392"/>
      <c r="C49" s="392" t="s">
        <v>131</v>
      </c>
      <c r="D49" s="394" t="s">
        <v>1858</v>
      </c>
      <c r="E49" s="392" t="s">
        <v>1566</v>
      </c>
      <c r="F49" s="402" t="s">
        <v>1909</v>
      </c>
      <c r="G49" s="398" t="s">
        <v>2203</v>
      </c>
      <c r="H49" s="395">
        <v>0</v>
      </c>
      <c r="I49" s="398" t="s">
        <v>1252</v>
      </c>
      <c r="J49" s="398">
        <v>1</v>
      </c>
      <c r="K49" s="398">
        <v>1</v>
      </c>
      <c r="L49" s="398"/>
      <c r="M49" s="398" t="s">
        <v>1359</v>
      </c>
      <c r="N49" s="398" t="s">
        <v>522</v>
      </c>
      <c r="O49" s="398" t="s">
        <v>1185</v>
      </c>
      <c r="P49" s="392" t="s">
        <v>1185</v>
      </c>
      <c r="Q49" s="392" t="s">
        <v>1185</v>
      </c>
      <c r="R49" s="392" t="s">
        <v>1258</v>
      </c>
      <c r="S49" s="392" t="s">
        <v>1258</v>
      </c>
      <c r="T49" s="392" t="s">
        <v>1258</v>
      </c>
      <c r="U49" s="392" t="s">
        <v>1258</v>
      </c>
      <c r="V49" s="392" t="s">
        <v>1258</v>
      </c>
      <c r="W49" s="392" t="s">
        <v>1185</v>
      </c>
      <c r="X49" s="392" t="s">
        <v>1185</v>
      </c>
      <c r="Y49" s="392" t="s">
        <v>1258</v>
      </c>
      <c r="Z49" s="392" t="s">
        <v>1258</v>
      </c>
      <c r="AA49" s="392" t="s">
        <v>1258</v>
      </c>
      <c r="AB49" s="392" t="s">
        <v>1258</v>
      </c>
      <c r="AC49" s="392"/>
      <c r="AD49" s="402" t="s">
        <v>1824</v>
      </c>
      <c r="AE49" s="392" t="s">
        <v>1330</v>
      </c>
      <c r="AF49" s="392"/>
      <c r="AG49" s="392"/>
    </row>
    <row r="50" spans="1:33" ht="30.75" customHeight="1" x14ac:dyDescent="0.25">
      <c r="A50" s="392"/>
      <c r="B50" s="392"/>
      <c r="C50" s="392" t="s">
        <v>1283</v>
      </c>
      <c r="D50" s="394" t="s">
        <v>1858</v>
      </c>
      <c r="E50" s="392" t="s">
        <v>2179</v>
      </c>
      <c r="F50" s="402" t="s">
        <v>1909</v>
      </c>
      <c r="G50" s="398" t="s">
        <v>2203</v>
      </c>
      <c r="H50" s="395">
        <v>0</v>
      </c>
      <c r="I50" s="398" t="s">
        <v>1252</v>
      </c>
      <c r="J50" s="398">
        <v>1</v>
      </c>
      <c r="K50" s="398">
        <v>1</v>
      </c>
      <c r="L50" s="398"/>
      <c r="M50" s="398" t="s">
        <v>1359</v>
      </c>
      <c r="N50" s="398" t="s">
        <v>1365</v>
      </c>
      <c r="O50" s="398" t="s">
        <v>1185</v>
      </c>
      <c r="P50" s="392" t="s">
        <v>1185</v>
      </c>
      <c r="Q50" s="392" t="s">
        <v>1185</v>
      </c>
      <c r="R50" s="392" t="s">
        <v>1258</v>
      </c>
      <c r="S50" s="392" t="s">
        <v>1258</v>
      </c>
      <c r="T50" s="392" t="s">
        <v>1258</v>
      </c>
      <c r="U50" s="392" t="s">
        <v>1258</v>
      </c>
      <c r="V50" s="392" t="s">
        <v>1258</v>
      </c>
      <c r="W50" s="392" t="s">
        <v>1185</v>
      </c>
      <c r="X50" s="392" t="s">
        <v>1185</v>
      </c>
      <c r="Y50" s="392" t="s">
        <v>1258</v>
      </c>
      <c r="Z50" s="392" t="s">
        <v>1258</v>
      </c>
      <c r="AA50" s="392" t="s">
        <v>1258</v>
      </c>
      <c r="AB50" s="392" t="s">
        <v>1258</v>
      </c>
      <c r="AC50" s="392"/>
      <c r="AD50" s="392" t="s">
        <v>1824</v>
      </c>
      <c r="AE50" s="392"/>
      <c r="AF50" s="392"/>
      <c r="AG50" s="392"/>
    </row>
    <row r="51" spans="1:33" ht="30.75" customHeight="1" x14ac:dyDescent="0.25">
      <c r="A51" s="392"/>
      <c r="B51" s="392"/>
      <c r="C51" s="392" t="s">
        <v>376</v>
      </c>
      <c r="D51" s="394" t="s">
        <v>1858</v>
      </c>
      <c r="E51" s="392" t="s">
        <v>1567</v>
      </c>
      <c r="F51" s="402" t="s">
        <v>1909</v>
      </c>
      <c r="G51" s="398" t="s">
        <v>2203</v>
      </c>
      <c r="H51" s="395">
        <v>0</v>
      </c>
      <c r="I51" s="398" t="s">
        <v>1252</v>
      </c>
      <c r="J51" s="398">
        <v>1</v>
      </c>
      <c r="K51" s="398">
        <v>1</v>
      </c>
      <c r="L51" s="398"/>
      <c r="M51" s="398" t="s">
        <v>1359</v>
      </c>
      <c r="N51" s="398" t="s">
        <v>525</v>
      </c>
      <c r="O51" s="398" t="s">
        <v>1185</v>
      </c>
      <c r="P51" s="392" t="s">
        <v>1185</v>
      </c>
      <c r="Q51" s="392" t="s">
        <v>1185</v>
      </c>
      <c r="R51" s="392" t="s">
        <v>1258</v>
      </c>
      <c r="S51" s="392" t="s">
        <v>1258</v>
      </c>
      <c r="T51" s="392" t="s">
        <v>1258</v>
      </c>
      <c r="U51" s="392" t="s">
        <v>1258</v>
      </c>
      <c r="V51" s="392" t="s">
        <v>1258</v>
      </c>
      <c r="W51" s="392" t="s">
        <v>1185</v>
      </c>
      <c r="X51" s="392" t="s">
        <v>1185</v>
      </c>
      <c r="Y51" s="392" t="s">
        <v>1258</v>
      </c>
      <c r="Z51" s="392" t="s">
        <v>1258</v>
      </c>
      <c r="AA51" s="392" t="s">
        <v>1258</v>
      </c>
      <c r="AB51" s="392" t="s">
        <v>1258</v>
      </c>
      <c r="AC51" s="392"/>
      <c r="AD51" s="402" t="s">
        <v>1824</v>
      </c>
      <c r="AE51" s="392" t="s">
        <v>1330</v>
      </c>
      <c r="AF51" s="392"/>
      <c r="AG51" s="392"/>
    </row>
    <row r="52" spans="1:33" ht="30.75" customHeight="1" x14ac:dyDescent="0.25">
      <c r="A52" s="392"/>
      <c r="B52" s="392"/>
      <c r="C52" s="392" t="s">
        <v>134</v>
      </c>
      <c r="D52" s="394" t="s">
        <v>87</v>
      </c>
      <c r="E52" s="392" t="s">
        <v>133</v>
      </c>
      <c r="F52" s="392" t="s">
        <v>1807</v>
      </c>
      <c r="G52" s="392" t="s">
        <v>2203</v>
      </c>
      <c r="H52" s="396" t="s">
        <v>1931</v>
      </c>
      <c r="I52" s="392" t="s">
        <v>2116</v>
      </c>
      <c r="J52" s="392">
        <v>1</v>
      </c>
      <c r="K52" s="392">
        <v>1</v>
      </c>
      <c r="L52" s="392" t="s">
        <v>1995</v>
      </c>
      <c r="M52" s="392" t="s">
        <v>1359</v>
      </c>
      <c r="N52" s="392" t="s">
        <v>526</v>
      </c>
      <c r="O52" s="392" t="s">
        <v>1364</v>
      </c>
      <c r="P52" s="392" t="s">
        <v>135</v>
      </c>
      <c r="Q52" s="392" t="s">
        <v>135</v>
      </c>
      <c r="R52" s="392" t="s">
        <v>1258</v>
      </c>
      <c r="S52" s="392" t="s">
        <v>1258</v>
      </c>
      <c r="T52" s="392" t="s">
        <v>1258</v>
      </c>
      <c r="U52" s="392" t="s">
        <v>1258</v>
      </c>
      <c r="V52" s="392" t="s">
        <v>1258</v>
      </c>
      <c r="W52" s="392" t="s">
        <v>1258</v>
      </c>
      <c r="X52" s="392" t="s">
        <v>1258</v>
      </c>
      <c r="Y52" s="394" t="s">
        <v>1258</v>
      </c>
      <c r="Z52" s="394" t="s">
        <v>1258</v>
      </c>
      <c r="AA52" s="394" t="s">
        <v>1258</v>
      </c>
      <c r="AB52" s="394" t="s">
        <v>1258</v>
      </c>
      <c r="AC52" s="392" t="s">
        <v>1363</v>
      </c>
      <c r="AD52" s="392" t="s">
        <v>1825</v>
      </c>
      <c r="AE52" s="392" t="s">
        <v>1330</v>
      </c>
      <c r="AF52" s="392" t="s">
        <v>1357</v>
      </c>
      <c r="AG52" s="392"/>
    </row>
    <row r="53" spans="1:33" ht="30.75" customHeight="1" x14ac:dyDescent="0.25">
      <c r="A53" s="392"/>
      <c r="B53" s="392"/>
      <c r="C53" s="392" t="s">
        <v>136</v>
      </c>
      <c r="D53" s="394" t="s">
        <v>128</v>
      </c>
      <c r="E53" s="392" t="s">
        <v>125</v>
      </c>
      <c r="F53" s="392" t="s">
        <v>1909</v>
      </c>
      <c r="G53" s="392" t="s">
        <v>2203</v>
      </c>
      <c r="H53" s="396" t="s">
        <v>1931</v>
      </c>
      <c r="I53" s="392" t="s">
        <v>2116</v>
      </c>
      <c r="J53" s="392">
        <v>1</v>
      </c>
      <c r="K53" s="392">
        <v>1</v>
      </c>
      <c r="L53" s="392" t="s">
        <v>1995</v>
      </c>
      <c r="M53" s="392" t="s">
        <v>1359</v>
      </c>
      <c r="N53" s="392" t="s">
        <v>522</v>
      </c>
      <c r="O53" s="392" t="s">
        <v>1362</v>
      </c>
      <c r="P53" s="392" t="s">
        <v>137</v>
      </c>
      <c r="Q53" s="392" t="s">
        <v>137</v>
      </c>
      <c r="R53" s="392" t="s">
        <v>1258</v>
      </c>
      <c r="S53" s="392" t="s">
        <v>1258</v>
      </c>
      <c r="T53" s="392" t="s">
        <v>1258</v>
      </c>
      <c r="U53" s="392" t="s">
        <v>1258</v>
      </c>
      <c r="V53" s="392" t="s">
        <v>1258</v>
      </c>
      <c r="W53" s="392" t="s">
        <v>1258</v>
      </c>
      <c r="X53" s="394" t="s">
        <v>1258</v>
      </c>
      <c r="Y53" s="394" t="s">
        <v>1258</v>
      </c>
      <c r="Z53" s="394" t="s">
        <v>1258</v>
      </c>
      <c r="AA53" s="394" t="s">
        <v>1258</v>
      </c>
      <c r="AB53" s="394" t="s">
        <v>1258</v>
      </c>
      <c r="AC53" s="392" t="s">
        <v>1361</v>
      </c>
      <c r="AD53" s="392" t="s">
        <v>1827</v>
      </c>
      <c r="AE53" s="392" t="s">
        <v>1330</v>
      </c>
      <c r="AF53" s="392" t="s">
        <v>1360</v>
      </c>
      <c r="AG53" s="392"/>
    </row>
    <row r="54" spans="1:33" ht="30.75" customHeight="1" x14ac:dyDescent="0.25">
      <c r="A54" s="392"/>
      <c r="B54" s="392"/>
      <c r="C54" s="392" t="s">
        <v>138</v>
      </c>
      <c r="D54" s="394" t="s">
        <v>140</v>
      </c>
      <c r="E54" s="392" t="s">
        <v>613</v>
      </c>
      <c r="F54" s="392"/>
      <c r="G54" s="392" t="s">
        <v>2203</v>
      </c>
      <c r="H54" s="396" t="s">
        <v>1931</v>
      </c>
      <c r="I54" s="392" t="s">
        <v>2116</v>
      </c>
      <c r="J54" s="392">
        <v>1</v>
      </c>
      <c r="K54" s="392">
        <v>1</v>
      </c>
      <c r="L54" s="392" t="s">
        <v>1995</v>
      </c>
      <c r="M54" s="392" t="s">
        <v>1359</v>
      </c>
      <c r="N54" s="392" t="s">
        <v>744</v>
      </c>
      <c r="O54" s="392" t="s">
        <v>138</v>
      </c>
      <c r="P54" s="392" t="s">
        <v>138</v>
      </c>
      <c r="Q54" s="392" t="s">
        <v>138</v>
      </c>
      <c r="R54" s="392" t="s">
        <v>1184</v>
      </c>
      <c r="S54" s="392" t="s">
        <v>1184</v>
      </c>
      <c r="T54" s="392" t="s">
        <v>1184</v>
      </c>
      <c r="U54" s="392" t="s">
        <v>1184</v>
      </c>
      <c r="V54" s="392" t="s">
        <v>1184</v>
      </c>
      <c r="W54" s="392" t="s">
        <v>1184</v>
      </c>
      <c r="X54" s="394" t="s">
        <v>1184</v>
      </c>
      <c r="Y54" s="394" t="s">
        <v>1184</v>
      </c>
      <c r="Z54" s="394" t="s">
        <v>1184</v>
      </c>
      <c r="AA54" s="394" t="s">
        <v>1184</v>
      </c>
      <c r="AB54" s="394" t="s">
        <v>1184</v>
      </c>
      <c r="AC54" s="392"/>
      <c r="AD54" s="392" t="s">
        <v>1286</v>
      </c>
      <c r="AE54" s="392"/>
      <c r="AF54" s="392"/>
      <c r="AG54" s="392"/>
    </row>
    <row r="55" spans="1:33" ht="30.75" customHeight="1" x14ac:dyDescent="0.25">
      <c r="A55" s="392" t="s">
        <v>1750</v>
      </c>
      <c r="B55" s="392" t="s">
        <v>141</v>
      </c>
      <c r="C55" s="392" t="s">
        <v>142</v>
      </c>
      <c r="D55" s="394" t="s">
        <v>87</v>
      </c>
      <c r="E55" s="392" t="s">
        <v>640</v>
      </c>
      <c r="F55" s="392"/>
      <c r="G55" s="392" t="s">
        <v>2201</v>
      </c>
      <c r="H55" s="396" t="s">
        <v>1930</v>
      </c>
      <c r="I55" s="392" t="s">
        <v>2116</v>
      </c>
      <c r="J55" s="392">
        <v>1</v>
      </c>
      <c r="K55" s="392">
        <v>1</v>
      </c>
      <c r="L55" s="392" t="s">
        <v>1996</v>
      </c>
      <c r="M55" s="392" t="s">
        <v>1351</v>
      </c>
      <c r="N55" s="392" t="s">
        <v>522</v>
      </c>
      <c r="O55" s="392" t="s">
        <v>142</v>
      </c>
      <c r="P55" s="392" t="s">
        <v>143</v>
      </c>
      <c r="Q55" s="392" t="s">
        <v>143</v>
      </c>
      <c r="R55" s="392" t="s">
        <v>1184</v>
      </c>
      <c r="S55" s="392" t="s">
        <v>1184</v>
      </c>
      <c r="T55" s="392" t="s">
        <v>1184</v>
      </c>
      <c r="U55" s="392" t="s">
        <v>1184</v>
      </c>
      <c r="V55" s="392" t="s">
        <v>1184</v>
      </c>
      <c r="W55" s="392" t="s">
        <v>1185</v>
      </c>
      <c r="X55" s="394" t="s">
        <v>1185</v>
      </c>
      <c r="Y55" s="394" t="s">
        <v>1184</v>
      </c>
      <c r="Z55" s="394" t="s">
        <v>1184</v>
      </c>
      <c r="AA55" s="394" t="s">
        <v>1184</v>
      </c>
      <c r="AB55" s="394" t="s">
        <v>1184</v>
      </c>
      <c r="AC55" s="392" t="s">
        <v>1358</v>
      </c>
      <c r="AD55" s="392" t="s">
        <v>1286</v>
      </c>
      <c r="AE55" s="392" t="s">
        <v>1312</v>
      </c>
      <c r="AF55" s="392" t="s">
        <v>1357</v>
      </c>
      <c r="AG55" s="392"/>
    </row>
    <row r="56" spans="1:33" ht="30.75" customHeight="1" x14ac:dyDescent="0.25">
      <c r="A56" s="392"/>
      <c r="B56" s="392"/>
      <c r="C56" s="392" t="s">
        <v>145</v>
      </c>
      <c r="D56" s="394" t="s">
        <v>87</v>
      </c>
      <c r="E56" s="392" t="s">
        <v>144</v>
      </c>
      <c r="F56" s="392"/>
      <c r="G56" s="392" t="s">
        <v>2201</v>
      </c>
      <c r="H56" s="396" t="s">
        <v>1931</v>
      </c>
      <c r="I56" s="392" t="s">
        <v>2116</v>
      </c>
      <c r="J56" s="392">
        <v>1</v>
      </c>
      <c r="K56" s="392">
        <v>1</v>
      </c>
      <c r="L56" s="392" t="s">
        <v>1996</v>
      </c>
      <c r="M56" s="392" t="s">
        <v>1351</v>
      </c>
      <c r="N56" s="392" t="s">
        <v>443</v>
      </c>
      <c r="O56" s="392" t="s">
        <v>145</v>
      </c>
      <c r="P56" s="392" t="s">
        <v>145</v>
      </c>
      <c r="Q56" s="392" t="s">
        <v>146</v>
      </c>
      <c r="R56" s="392" t="s">
        <v>1184</v>
      </c>
      <c r="S56" s="392" t="s">
        <v>1184</v>
      </c>
      <c r="T56" s="392" t="s">
        <v>1184</v>
      </c>
      <c r="U56" s="392" t="s">
        <v>1184</v>
      </c>
      <c r="V56" s="392" t="s">
        <v>1184</v>
      </c>
      <c r="W56" s="392" t="s">
        <v>1185</v>
      </c>
      <c r="X56" s="394" t="s">
        <v>1185</v>
      </c>
      <c r="Y56" s="394" t="s">
        <v>1184</v>
      </c>
      <c r="Z56" s="394" t="s">
        <v>1184</v>
      </c>
      <c r="AA56" s="394" t="s">
        <v>1184</v>
      </c>
      <c r="AB56" s="394" t="s">
        <v>1184</v>
      </c>
      <c r="AC56" s="392" t="s">
        <v>1356</v>
      </c>
      <c r="AD56" s="392" t="s">
        <v>1286</v>
      </c>
      <c r="AE56" s="392" t="s">
        <v>1355</v>
      </c>
      <c r="AF56" s="392" t="s">
        <v>1285</v>
      </c>
      <c r="AG56" s="392"/>
    </row>
    <row r="57" spans="1:33" ht="30.75" customHeight="1" x14ac:dyDescent="0.25">
      <c r="A57" s="392"/>
      <c r="B57" s="392"/>
      <c r="C57" s="392" t="s">
        <v>148</v>
      </c>
      <c r="D57" s="394" t="s">
        <v>87</v>
      </c>
      <c r="E57" s="392" t="s">
        <v>147</v>
      </c>
      <c r="F57" s="392"/>
      <c r="G57" s="392" t="s">
        <v>2201</v>
      </c>
      <c r="H57" s="396" t="s">
        <v>1931</v>
      </c>
      <c r="I57" s="392" t="s">
        <v>2116</v>
      </c>
      <c r="J57" s="392">
        <v>1</v>
      </c>
      <c r="K57" s="392">
        <v>1</v>
      </c>
      <c r="L57" s="392" t="s">
        <v>1996</v>
      </c>
      <c r="M57" s="392" t="s">
        <v>1351</v>
      </c>
      <c r="N57" s="392" t="s">
        <v>444</v>
      </c>
      <c r="O57" s="392" t="s">
        <v>148</v>
      </c>
      <c r="P57" s="392" t="s">
        <v>148</v>
      </c>
      <c r="Q57" s="392" t="s">
        <v>149</v>
      </c>
      <c r="R57" s="392" t="s">
        <v>1184</v>
      </c>
      <c r="S57" s="392" t="s">
        <v>1184</v>
      </c>
      <c r="T57" s="392" t="s">
        <v>1184</v>
      </c>
      <c r="U57" s="392" t="s">
        <v>1184</v>
      </c>
      <c r="V57" s="392" t="s">
        <v>1184</v>
      </c>
      <c r="W57" s="392" t="s">
        <v>1185</v>
      </c>
      <c r="X57" s="394" t="s">
        <v>1185</v>
      </c>
      <c r="Y57" s="394" t="s">
        <v>1184</v>
      </c>
      <c r="Z57" s="394" t="s">
        <v>1184</v>
      </c>
      <c r="AA57" s="394" t="s">
        <v>1184</v>
      </c>
      <c r="AB57" s="394" t="s">
        <v>1184</v>
      </c>
      <c r="AC57" s="392"/>
      <c r="AD57" s="392" t="s">
        <v>1828</v>
      </c>
      <c r="AE57" s="392"/>
      <c r="AF57" s="392"/>
      <c r="AG57" s="392"/>
    </row>
    <row r="58" spans="1:33" ht="30.75" customHeight="1" x14ac:dyDescent="0.25">
      <c r="A58" s="392"/>
      <c r="B58" s="392"/>
      <c r="C58" s="392" t="s">
        <v>150</v>
      </c>
      <c r="D58" s="394" t="s">
        <v>152</v>
      </c>
      <c r="E58" s="392" t="s">
        <v>1180</v>
      </c>
      <c r="F58" s="392" t="s">
        <v>1808</v>
      </c>
      <c r="G58" s="392" t="s">
        <v>2201</v>
      </c>
      <c r="H58" s="396">
        <v>0</v>
      </c>
      <c r="I58" s="392" t="s">
        <v>2116</v>
      </c>
      <c r="J58" s="392">
        <v>1</v>
      </c>
      <c r="K58" s="392">
        <v>1</v>
      </c>
      <c r="L58" s="392" t="s">
        <v>1996</v>
      </c>
      <c r="M58" s="392" t="s">
        <v>1351</v>
      </c>
      <c r="N58" s="392" t="s">
        <v>521</v>
      </c>
      <c r="O58" s="392" t="s">
        <v>1354</v>
      </c>
      <c r="P58" s="392" t="s">
        <v>150</v>
      </c>
      <c r="Q58" s="392" t="s">
        <v>150</v>
      </c>
      <c r="R58" s="392" t="s">
        <v>1258</v>
      </c>
      <c r="S58" s="392" t="s">
        <v>1258</v>
      </c>
      <c r="T58" s="392" t="s">
        <v>1258</v>
      </c>
      <c r="U58" s="392" t="s">
        <v>1258</v>
      </c>
      <c r="V58" s="392" t="s">
        <v>1258</v>
      </c>
      <c r="W58" s="392" t="s">
        <v>1185</v>
      </c>
      <c r="X58" s="394" t="s">
        <v>1185</v>
      </c>
      <c r="Y58" s="394" t="s">
        <v>1258</v>
      </c>
      <c r="Z58" s="394" t="s">
        <v>1258</v>
      </c>
      <c r="AA58" s="394" t="s">
        <v>1258</v>
      </c>
      <c r="AB58" s="394" t="s">
        <v>1258</v>
      </c>
      <c r="AC58" s="392" t="s">
        <v>2161</v>
      </c>
      <c r="AD58" s="392" t="s">
        <v>1829</v>
      </c>
      <c r="AE58" s="392" t="s">
        <v>1330</v>
      </c>
      <c r="AF58" s="392" t="s">
        <v>1285</v>
      </c>
      <c r="AG58" s="392"/>
    </row>
    <row r="59" spans="1:33" ht="30.75" customHeight="1" x14ac:dyDescent="0.25">
      <c r="A59" s="392"/>
      <c r="B59" s="392"/>
      <c r="C59" s="392" t="s">
        <v>153</v>
      </c>
      <c r="D59" s="394" t="s">
        <v>87</v>
      </c>
      <c r="E59" s="392" t="s">
        <v>643</v>
      </c>
      <c r="F59" s="392" t="s">
        <v>1808</v>
      </c>
      <c r="G59" s="392" t="s">
        <v>2201</v>
      </c>
      <c r="H59" s="396">
        <v>0</v>
      </c>
      <c r="I59" s="392" t="s">
        <v>2116</v>
      </c>
      <c r="J59" s="392">
        <v>1</v>
      </c>
      <c r="K59" s="392">
        <v>1</v>
      </c>
      <c r="L59" s="392" t="s">
        <v>1996</v>
      </c>
      <c r="M59" s="392" t="s">
        <v>1351</v>
      </c>
      <c r="N59" s="392" t="s">
        <v>745</v>
      </c>
      <c r="O59" s="392" t="s">
        <v>153</v>
      </c>
      <c r="P59" s="392" t="s">
        <v>153</v>
      </c>
      <c r="Q59" s="392" t="s">
        <v>154</v>
      </c>
      <c r="R59" s="392" t="s">
        <v>1258</v>
      </c>
      <c r="S59" s="392" t="s">
        <v>1258</v>
      </c>
      <c r="T59" s="392" t="s">
        <v>1258</v>
      </c>
      <c r="U59" s="392" t="s">
        <v>1258</v>
      </c>
      <c r="V59" s="392" t="s">
        <v>1258</v>
      </c>
      <c r="W59" s="392" t="s">
        <v>1185</v>
      </c>
      <c r="X59" s="394" t="s">
        <v>1185</v>
      </c>
      <c r="Y59" s="394" t="s">
        <v>1258</v>
      </c>
      <c r="Z59" s="394" t="s">
        <v>1258</v>
      </c>
      <c r="AA59" s="394" t="s">
        <v>1258</v>
      </c>
      <c r="AB59" s="394" t="s">
        <v>1258</v>
      </c>
      <c r="AC59" s="392" t="s">
        <v>2162</v>
      </c>
      <c r="AD59" s="392" t="s">
        <v>1830</v>
      </c>
      <c r="AE59" s="392" t="s">
        <v>1312</v>
      </c>
      <c r="AF59" s="392" t="s">
        <v>1285</v>
      </c>
      <c r="AG59" s="392"/>
    </row>
    <row r="60" spans="1:33" ht="30.75" customHeight="1" x14ac:dyDescent="0.25">
      <c r="A60" s="392"/>
      <c r="B60" s="392"/>
      <c r="C60" s="392" t="s">
        <v>155</v>
      </c>
      <c r="D60" s="394" t="s">
        <v>87</v>
      </c>
      <c r="E60" s="392" t="s">
        <v>636</v>
      </c>
      <c r="F60" s="392" t="s">
        <v>1807</v>
      </c>
      <c r="G60" s="392" t="s">
        <v>2201</v>
      </c>
      <c r="H60" s="396">
        <v>0</v>
      </c>
      <c r="I60" s="392" t="s">
        <v>2116</v>
      </c>
      <c r="J60" s="392">
        <v>1</v>
      </c>
      <c r="K60" s="392">
        <v>1</v>
      </c>
      <c r="L60" s="392" t="s">
        <v>1996</v>
      </c>
      <c r="M60" s="392" t="s">
        <v>1351</v>
      </c>
      <c r="N60" s="392" t="s">
        <v>521</v>
      </c>
      <c r="O60" s="392" t="s">
        <v>1353</v>
      </c>
      <c r="P60" s="392" t="s">
        <v>156</v>
      </c>
      <c r="Q60" s="392" t="s">
        <v>156</v>
      </c>
      <c r="R60" s="392" t="s">
        <v>1258</v>
      </c>
      <c r="S60" s="392" t="s">
        <v>1258</v>
      </c>
      <c r="T60" s="392" t="s">
        <v>1258</v>
      </c>
      <c r="U60" s="392" t="s">
        <v>1258</v>
      </c>
      <c r="V60" s="392" t="s">
        <v>1258</v>
      </c>
      <c r="W60" s="392" t="s">
        <v>1185</v>
      </c>
      <c r="X60" s="394" t="s">
        <v>1185</v>
      </c>
      <c r="Y60" s="394" t="s">
        <v>1258</v>
      </c>
      <c r="Z60" s="394" t="s">
        <v>1258</v>
      </c>
      <c r="AA60" s="394" t="s">
        <v>1258</v>
      </c>
      <c r="AB60" s="394" t="s">
        <v>1258</v>
      </c>
      <c r="AC60" s="392" t="s">
        <v>2160</v>
      </c>
      <c r="AD60" s="392" t="s">
        <v>1831</v>
      </c>
      <c r="AE60" s="392"/>
      <c r="AF60" s="392"/>
      <c r="AG60" s="392"/>
    </row>
    <row r="61" spans="1:33" ht="30.75" customHeight="1" x14ac:dyDescent="0.25">
      <c r="A61" s="392"/>
      <c r="B61" s="392"/>
      <c r="C61" s="392" t="s">
        <v>2126</v>
      </c>
      <c r="D61" s="394" t="s">
        <v>128</v>
      </c>
      <c r="E61" s="394" t="s">
        <v>613</v>
      </c>
      <c r="F61" s="392" t="s">
        <v>2150</v>
      </c>
      <c r="G61" s="392" t="s">
        <v>2201</v>
      </c>
      <c r="H61" s="393" t="s">
        <v>1931</v>
      </c>
      <c r="I61" s="392" t="s">
        <v>2116</v>
      </c>
      <c r="J61" s="392">
        <v>1</v>
      </c>
      <c r="K61" s="392">
        <v>1</v>
      </c>
      <c r="L61" s="392" t="s">
        <v>1996</v>
      </c>
      <c r="M61" s="392" t="s">
        <v>1351</v>
      </c>
      <c r="N61" s="392" t="s">
        <v>2144</v>
      </c>
      <c r="O61" s="394" t="s">
        <v>1185</v>
      </c>
      <c r="P61" s="394" t="s">
        <v>1185</v>
      </c>
      <c r="Q61" s="394" t="s">
        <v>1185</v>
      </c>
      <c r="R61" s="394" t="s">
        <v>1185</v>
      </c>
      <c r="S61" s="394" t="s">
        <v>1185</v>
      </c>
      <c r="T61" s="394" t="s">
        <v>1185</v>
      </c>
      <c r="U61" s="394" t="s">
        <v>1185</v>
      </c>
      <c r="V61" s="394" t="s">
        <v>1185</v>
      </c>
      <c r="W61" s="392" t="s">
        <v>1185</v>
      </c>
      <c r="X61" s="394" t="s">
        <v>1185</v>
      </c>
      <c r="Y61" s="394" t="s">
        <v>1185</v>
      </c>
      <c r="Z61" s="394" t="s">
        <v>1207</v>
      </c>
      <c r="AA61" s="394" t="s">
        <v>1207</v>
      </c>
      <c r="AB61" s="394" t="s">
        <v>1207</v>
      </c>
      <c r="AC61" s="392" t="s">
        <v>2158</v>
      </c>
      <c r="AD61" s="392"/>
      <c r="AE61" s="392"/>
      <c r="AF61" s="392"/>
      <c r="AG61" s="392"/>
    </row>
    <row r="62" spans="1:33" ht="30.75" customHeight="1" x14ac:dyDescent="0.25">
      <c r="A62" s="392"/>
      <c r="B62" s="392"/>
      <c r="C62" s="392" t="s">
        <v>2127</v>
      </c>
      <c r="D62" s="394" t="s">
        <v>128</v>
      </c>
      <c r="E62" s="394" t="s">
        <v>613</v>
      </c>
      <c r="F62" s="392" t="s">
        <v>2150</v>
      </c>
      <c r="G62" s="392" t="s">
        <v>2201</v>
      </c>
      <c r="H62" s="393" t="s">
        <v>1931</v>
      </c>
      <c r="I62" s="392" t="s">
        <v>2116</v>
      </c>
      <c r="J62" s="392">
        <v>1</v>
      </c>
      <c r="K62" s="392">
        <v>1</v>
      </c>
      <c r="L62" s="392" t="s">
        <v>1996</v>
      </c>
      <c r="M62" s="392" t="s">
        <v>1351</v>
      </c>
      <c r="N62" s="392" t="s">
        <v>2145</v>
      </c>
      <c r="O62" s="394" t="s">
        <v>1185</v>
      </c>
      <c r="P62" s="394" t="s">
        <v>1185</v>
      </c>
      <c r="Q62" s="394" t="s">
        <v>1185</v>
      </c>
      <c r="R62" s="394" t="s">
        <v>1185</v>
      </c>
      <c r="S62" s="394" t="s">
        <v>1185</v>
      </c>
      <c r="T62" s="394" t="s">
        <v>1185</v>
      </c>
      <c r="U62" s="394" t="s">
        <v>1185</v>
      </c>
      <c r="V62" s="394" t="s">
        <v>1185</v>
      </c>
      <c r="W62" s="392" t="s">
        <v>1185</v>
      </c>
      <c r="X62" s="394" t="s">
        <v>1185</v>
      </c>
      <c r="Y62" s="394" t="s">
        <v>1185</v>
      </c>
      <c r="Z62" s="394" t="s">
        <v>1207</v>
      </c>
      <c r="AA62" s="394" t="s">
        <v>1207</v>
      </c>
      <c r="AB62" s="394" t="s">
        <v>1207</v>
      </c>
      <c r="AC62" s="392" t="s">
        <v>2159</v>
      </c>
      <c r="AD62" s="392"/>
      <c r="AE62" s="392"/>
      <c r="AF62" s="392"/>
      <c r="AG62" s="392"/>
    </row>
    <row r="63" spans="1:33" ht="30.75" customHeight="1" x14ac:dyDescent="0.25">
      <c r="A63" s="392"/>
      <c r="B63" s="392"/>
      <c r="C63" s="392" t="s">
        <v>2128</v>
      </c>
      <c r="D63" s="394" t="s">
        <v>128</v>
      </c>
      <c r="E63" s="394" t="s">
        <v>613</v>
      </c>
      <c r="F63" s="392" t="s">
        <v>2150</v>
      </c>
      <c r="G63" s="392" t="s">
        <v>2201</v>
      </c>
      <c r="H63" s="393" t="s">
        <v>1931</v>
      </c>
      <c r="I63" s="392" t="s">
        <v>2116</v>
      </c>
      <c r="J63" s="392">
        <v>1</v>
      </c>
      <c r="K63" s="392">
        <v>1</v>
      </c>
      <c r="L63" s="392" t="s">
        <v>1996</v>
      </c>
      <c r="M63" s="392" t="s">
        <v>1351</v>
      </c>
      <c r="N63" s="392" t="s">
        <v>2146</v>
      </c>
      <c r="O63" s="394" t="s">
        <v>1185</v>
      </c>
      <c r="P63" s="394" t="s">
        <v>1185</v>
      </c>
      <c r="Q63" s="394" t="s">
        <v>1185</v>
      </c>
      <c r="R63" s="394" t="s">
        <v>1185</v>
      </c>
      <c r="S63" s="394" t="s">
        <v>1185</v>
      </c>
      <c r="T63" s="394" t="s">
        <v>1185</v>
      </c>
      <c r="U63" s="394" t="s">
        <v>1185</v>
      </c>
      <c r="V63" s="394" t="s">
        <v>1185</v>
      </c>
      <c r="W63" s="392" t="s">
        <v>1185</v>
      </c>
      <c r="X63" s="394" t="s">
        <v>1185</v>
      </c>
      <c r="Y63" s="394" t="s">
        <v>1185</v>
      </c>
      <c r="Z63" s="394" t="s">
        <v>1207</v>
      </c>
      <c r="AA63" s="394" t="s">
        <v>1207</v>
      </c>
      <c r="AB63" s="394" t="s">
        <v>1207</v>
      </c>
      <c r="AC63" s="392" t="s">
        <v>2160</v>
      </c>
      <c r="AD63" s="392"/>
      <c r="AE63" s="392"/>
      <c r="AF63" s="392"/>
      <c r="AG63" s="392"/>
    </row>
    <row r="64" spans="1:33" ht="30.75" customHeight="1" x14ac:dyDescent="0.25">
      <c r="A64" s="392"/>
      <c r="B64" s="392"/>
      <c r="C64" s="392" t="s">
        <v>157</v>
      </c>
      <c r="D64" s="394" t="s">
        <v>87</v>
      </c>
      <c r="E64" s="392" t="s">
        <v>157</v>
      </c>
      <c r="F64" s="392"/>
      <c r="G64" s="392" t="s">
        <v>2201</v>
      </c>
      <c r="H64" s="396" t="s">
        <v>1931</v>
      </c>
      <c r="I64" s="392" t="s">
        <v>2116</v>
      </c>
      <c r="J64" s="392">
        <v>1</v>
      </c>
      <c r="K64" s="392">
        <v>1</v>
      </c>
      <c r="L64" s="392" t="s">
        <v>1996</v>
      </c>
      <c r="M64" s="392" t="s">
        <v>1351</v>
      </c>
      <c r="N64" s="392" t="s">
        <v>746</v>
      </c>
      <c r="O64" s="392" t="s">
        <v>157</v>
      </c>
      <c r="P64" s="392" t="s">
        <v>157</v>
      </c>
      <c r="Q64" s="392" t="s">
        <v>157</v>
      </c>
      <c r="R64" s="392" t="s">
        <v>1184</v>
      </c>
      <c r="S64" s="392" t="s">
        <v>1184</v>
      </c>
      <c r="T64" s="392" t="s">
        <v>1184</v>
      </c>
      <c r="U64" s="392" t="s">
        <v>1184</v>
      </c>
      <c r="V64" s="392" t="s">
        <v>1184</v>
      </c>
      <c r="W64" s="392" t="s">
        <v>1185</v>
      </c>
      <c r="X64" s="394" t="s">
        <v>1184</v>
      </c>
      <c r="Y64" s="394" t="s">
        <v>1184</v>
      </c>
      <c r="Z64" s="394" t="s">
        <v>1184</v>
      </c>
      <c r="AA64" s="394" t="s">
        <v>1184</v>
      </c>
      <c r="AB64" s="394" t="s">
        <v>1184</v>
      </c>
      <c r="AC64" s="392" t="s">
        <v>1352</v>
      </c>
      <c r="AD64" s="392" t="s">
        <v>1832</v>
      </c>
      <c r="AE64" s="392"/>
      <c r="AF64" s="392"/>
      <c r="AG64" s="392"/>
    </row>
    <row r="65" spans="1:33" ht="30.75" customHeight="1" x14ac:dyDescent="0.25">
      <c r="A65" s="392"/>
      <c r="B65" s="392"/>
      <c r="C65" s="392" t="s">
        <v>159</v>
      </c>
      <c r="D65" s="394" t="s">
        <v>87</v>
      </c>
      <c r="E65" s="392" t="s">
        <v>645</v>
      </c>
      <c r="F65" s="392"/>
      <c r="G65" s="392" t="s">
        <v>2201</v>
      </c>
      <c r="H65" s="396">
        <v>1</v>
      </c>
      <c r="I65" s="392" t="s">
        <v>2116</v>
      </c>
      <c r="J65" s="392">
        <v>1</v>
      </c>
      <c r="K65" s="392">
        <v>1</v>
      </c>
      <c r="L65" s="392" t="s">
        <v>1996</v>
      </c>
      <c r="M65" s="392" t="s">
        <v>1351</v>
      </c>
      <c r="N65" s="392" t="s">
        <v>747</v>
      </c>
      <c r="O65" s="392" t="s">
        <v>1350</v>
      </c>
      <c r="P65" s="392" t="s">
        <v>159</v>
      </c>
      <c r="Q65" s="392" t="s">
        <v>160</v>
      </c>
      <c r="R65" s="392" t="s">
        <v>1184</v>
      </c>
      <c r="S65" s="392" t="s">
        <v>1184</v>
      </c>
      <c r="T65" s="392" t="s">
        <v>1184</v>
      </c>
      <c r="U65" s="392" t="s">
        <v>1184</v>
      </c>
      <c r="V65" s="392" t="s">
        <v>1184</v>
      </c>
      <c r="W65" s="392" t="s">
        <v>1184</v>
      </c>
      <c r="X65" s="394" t="s">
        <v>1184</v>
      </c>
      <c r="Y65" s="394" t="s">
        <v>1184</v>
      </c>
      <c r="Z65" s="394" t="s">
        <v>1184</v>
      </c>
      <c r="AA65" s="394" t="s">
        <v>1184</v>
      </c>
      <c r="AB65" s="394" t="s">
        <v>1184</v>
      </c>
      <c r="AC65" s="392" t="s">
        <v>1349</v>
      </c>
      <c r="AD65" s="392" t="s">
        <v>1286</v>
      </c>
      <c r="AE65" s="392"/>
      <c r="AF65" s="392" t="s">
        <v>1348</v>
      </c>
      <c r="AG65" s="392"/>
    </row>
    <row r="66" spans="1:33" ht="30.75" customHeight="1" x14ac:dyDescent="0.25">
      <c r="A66" s="392"/>
      <c r="B66" s="392"/>
      <c r="C66" s="392" t="s">
        <v>161</v>
      </c>
      <c r="D66" s="394" t="s">
        <v>87</v>
      </c>
      <c r="E66" s="392" t="s">
        <v>641</v>
      </c>
      <c r="F66" s="392" t="s">
        <v>1807</v>
      </c>
      <c r="G66" s="392" t="s">
        <v>2201</v>
      </c>
      <c r="H66" s="396" t="s">
        <v>1931</v>
      </c>
      <c r="I66" s="392" t="s">
        <v>2116</v>
      </c>
      <c r="J66" s="392">
        <v>1</v>
      </c>
      <c r="K66" s="392">
        <v>1</v>
      </c>
      <c r="L66" s="392" t="s">
        <v>1997</v>
      </c>
      <c r="M66" s="392" t="s">
        <v>1340</v>
      </c>
      <c r="N66" s="392" t="s">
        <v>521</v>
      </c>
      <c r="O66" s="392" t="s">
        <v>1347</v>
      </c>
      <c r="P66" s="392" t="s">
        <v>162</v>
      </c>
      <c r="Q66" s="392" t="s">
        <v>162</v>
      </c>
      <c r="R66" s="392" t="s">
        <v>1258</v>
      </c>
      <c r="S66" s="392" t="s">
        <v>1258</v>
      </c>
      <c r="T66" s="392" t="s">
        <v>1258</v>
      </c>
      <c r="U66" s="392" t="s">
        <v>1258</v>
      </c>
      <c r="V66" s="392" t="s">
        <v>1258</v>
      </c>
      <c r="W66" s="392" t="s">
        <v>1185</v>
      </c>
      <c r="X66" s="394" t="s">
        <v>1185</v>
      </c>
      <c r="Y66" s="394" t="s">
        <v>1258</v>
      </c>
      <c r="Z66" s="394" t="s">
        <v>1258</v>
      </c>
      <c r="AA66" s="394" t="s">
        <v>1258</v>
      </c>
      <c r="AB66" s="394" t="s">
        <v>1258</v>
      </c>
      <c r="AC66" s="392"/>
      <c r="AD66" s="392" t="s">
        <v>1833</v>
      </c>
      <c r="AE66" s="392" t="s">
        <v>1312</v>
      </c>
      <c r="AF66" s="392"/>
      <c r="AG66" s="392"/>
    </row>
    <row r="67" spans="1:33" ht="30.75" customHeight="1" x14ac:dyDescent="0.25">
      <c r="A67" s="392"/>
      <c r="B67" s="392"/>
      <c r="C67" s="392" t="s">
        <v>163</v>
      </c>
      <c r="D67" s="394" t="s">
        <v>128</v>
      </c>
      <c r="E67" s="392" t="s">
        <v>163</v>
      </c>
      <c r="F67" s="392"/>
      <c r="G67" s="392" t="s">
        <v>2201</v>
      </c>
      <c r="H67" s="396" t="s">
        <v>2063</v>
      </c>
      <c r="I67" s="392" t="s">
        <v>2116</v>
      </c>
      <c r="J67" s="392">
        <v>1</v>
      </c>
      <c r="K67" s="392">
        <v>3</v>
      </c>
      <c r="L67" s="392" t="s">
        <v>1997</v>
      </c>
      <c r="M67" s="392" t="s">
        <v>1340</v>
      </c>
      <c r="N67" s="392" t="s">
        <v>748</v>
      </c>
      <c r="O67" s="392" t="s">
        <v>1346</v>
      </c>
      <c r="P67" s="392" t="s">
        <v>163</v>
      </c>
      <c r="Q67" s="392" t="s">
        <v>163</v>
      </c>
      <c r="R67" s="392" t="s">
        <v>1343</v>
      </c>
      <c r="S67" s="392" t="s">
        <v>1343</v>
      </c>
      <c r="T67" s="392" t="s">
        <v>1343</v>
      </c>
      <c r="U67" s="392" t="s">
        <v>1343</v>
      </c>
      <c r="V67" s="392" t="s">
        <v>1343</v>
      </c>
      <c r="W67" s="392" t="s">
        <v>1185</v>
      </c>
      <c r="X67" s="394" t="s">
        <v>1184</v>
      </c>
      <c r="Y67" s="394" t="s">
        <v>1184</v>
      </c>
      <c r="Z67" s="394" t="s">
        <v>1184</v>
      </c>
      <c r="AA67" s="394" t="s">
        <v>1184</v>
      </c>
      <c r="AB67" s="394" t="s">
        <v>1184</v>
      </c>
      <c r="AC67" s="392"/>
      <c r="AD67" s="392" t="s">
        <v>1286</v>
      </c>
      <c r="AE67" s="392" t="s">
        <v>1312</v>
      </c>
      <c r="AF67" s="392" t="s">
        <v>1345</v>
      </c>
      <c r="AG67" s="392"/>
    </row>
    <row r="68" spans="1:33" ht="30.75" customHeight="1" x14ac:dyDescent="0.25">
      <c r="A68" s="392"/>
      <c r="B68" s="392"/>
      <c r="C68" s="392" t="s">
        <v>165</v>
      </c>
      <c r="D68" s="394" t="s">
        <v>87</v>
      </c>
      <c r="E68" s="392" t="s">
        <v>642</v>
      </c>
      <c r="F68" s="392" t="s">
        <v>1807</v>
      </c>
      <c r="G68" s="392" t="s">
        <v>2201</v>
      </c>
      <c r="H68" s="396">
        <v>0</v>
      </c>
      <c r="I68" s="392" t="s">
        <v>2116</v>
      </c>
      <c r="J68" s="392">
        <v>1</v>
      </c>
      <c r="K68" s="392">
        <v>1</v>
      </c>
      <c r="L68" s="392" t="s">
        <v>1997</v>
      </c>
      <c r="M68" s="392" t="s">
        <v>1340</v>
      </c>
      <c r="N68" s="392" t="s">
        <v>522</v>
      </c>
      <c r="O68" s="392" t="s">
        <v>1344</v>
      </c>
      <c r="P68" s="392" t="s">
        <v>166</v>
      </c>
      <c r="Q68" s="392" t="s">
        <v>166</v>
      </c>
      <c r="R68" s="392" t="s">
        <v>1258</v>
      </c>
      <c r="S68" s="392" t="s">
        <v>1258</v>
      </c>
      <c r="T68" s="392" t="s">
        <v>1258</v>
      </c>
      <c r="U68" s="392" t="s">
        <v>1258</v>
      </c>
      <c r="V68" s="392" t="s">
        <v>1258</v>
      </c>
      <c r="W68" s="392" t="s">
        <v>1185</v>
      </c>
      <c r="X68" s="394" t="s">
        <v>1185</v>
      </c>
      <c r="Y68" s="394" t="s">
        <v>1258</v>
      </c>
      <c r="Z68" s="394" t="s">
        <v>1258</v>
      </c>
      <c r="AA68" s="394" t="s">
        <v>1258</v>
      </c>
      <c r="AB68" s="394" t="s">
        <v>1258</v>
      </c>
      <c r="AC68" s="392"/>
      <c r="AD68" s="392" t="s">
        <v>1833</v>
      </c>
      <c r="AE68" s="392" t="s">
        <v>1312</v>
      </c>
      <c r="AF68" s="392"/>
      <c r="AG68" s="392"/>
    </row>
    <row r="69" spans="1:33" ht="30.75" customHeight="1" x14ac:dyDescent="0.25">
      <c r="A69" s="392"/>
      <c r="B69" s="392"/>
      <c r="C69" s="392" t="s">
        <v>167</v>
      </c>
      <c r="D69" s="394" t="s">
        <v>128</v>
      </c>
      <c r="E69" s="392" t="s">
        <v>651</v>
      </c>
      <c r="F69" s="392" t="s">
        <v>1809</v>
      </c>
      <c r="G69" s="392" t="s">
        <v>2201</v>
      </c>
      <c r="H69" s="396">
        <v>0</v>
      </c>
      <c r="I69" s="392" t="s">
        <v>2116</v>
      </c>
      <c r="J69" s="392">
        <v>1</v>
      </c>
      <c r="K69" s="392">
        <v>1</v>
      </c>
      <c r="L69" s="392" t="s">
        <v>1997</v>
      </c>
      <c r="M69" s="392" t="s">
        <v>1340</v>
      </c>
      <c r="N69" s="392" t="s">
        <v>522</v>
      </c>
      <c r="O69" s="392" t="s">
        <v>167</v>
      </c>
      <c r="P69" s="392" t="s">
        <v>167</v>
      </c>
      <c r="Q69" s="392" t="s">
        <v>168</v>
      </c>
      <c r="R69" s="392" t="s">
        <v>1258</v>
      </c>
      <c r="S69" s="392" t="s">
        <v>1258</v>
      </c>
      <c r="T69" s="392" t="s">
        <v>1258</v>
      </c>
      <c r="U69" s="392" t="s">
        <v>1258</v>
      </c>
      <c r="V69" s="392" t="s">
        <v>1258</v>
      </c>
      <c r="W69" s="392" t="s">
        <v>1185</v>
      </c>
      <c r="X69" s="394" t="s">
        <v>1184</v>
      </c>
      <c r="Y69" s="394" t="s">
        <v>1258</v>
      </c>
      <c r="Z69" s="394" t="s">
        <v>1258</v>
      </c>
      <c r="AA69" s="394" t="s">
        <v>1258</v>
      </c>
      <c r="AB69" s="394" t="s">
        <v>1258</v>
      </c>
      <c r="AC69" s="392" t="s">
        <v>1342</v>
      </c>
      <c r="AD69" s="392" t="s">
        <v>1834</v>
      </c>
      <c r="AE69" s="392" t="s">
        <v>1312</v>
      </c>
      <c r="AF69" s="392" t="s">
        <v>1342</v>
      </c>
      <c r="AG69" s="392"/>
    </row>
    <row r="70" spans="1:33" ht="30.75" customHeight="1" x14ac:dyDescent="0.25">
      <c r="A70" s="392"/>
      <c r="B70" s="392"/>
      <c r="C70" s="392" t="s">
        <v>169</v>
      </c>
      <c r="D70" s="394" t="s">
        <v>87</v>
      </c>
      <c r="E70" s="392" t="s">
        <v>639</v>
      </c>
      <c r="F70" s="392" t="s">
        <v>1807</v>
      </c>
      <c r="G70" s="392" t="s">
        <v>2201</v>
      </c>
      <c r="H70" s="396">
        <v>0</v>
      </c>
      <c r="I70" s="392" t="s">
        <v>2116</v>
      </c>
      <c r="J70" s="392">
        <v>1</v>
      </c>
      <c r="K70" s="392">
        <v>1</v>
      </c>
      <c r="L70" s="392" t="s">
        <v>1997</v>
      </c>
      <c r="M70" s="392" t="s">
        <v>1340</v>
      </c>
      <c r="N70" s="392" t="s">
        <v>522</v>
      </c>
      <c r="O70" s="392" t="s">
        <v>1341</v>
      </c>
      <c r="P70" s="392" t="s">
        <v>170</v>
      </c>
      <c r="Q70" s="392" t="s">
        <v>170</v>
      </c>
      <c r="R70" s="392" t="s">
        <v>1258</v>
      </c>
      <c r="S70" s="392" t="s">
        <v>1258</v>
      </c>
      <c r="T70" s="392" t="s">
        <v>1258</v>
      </c>
      <c r="U70" s="392" t="s">
        <v>1258</v>
      </c>
      <c r="V70" s="392" t="s">
        <v>1258</v>
      </c>
      <c r="W70" s="392" t="s">
        <v>1185</v>
      </c>
      <c r="X70" s="394" t="s">
        <v>1185</v>
      </c>
      <c r="Y70" s="394" t="s">
        <v>1258</v>
      </c>
      <c r="Z70" s="394" t="s">
        <v>1258</v>
      </c>
      <c r="AA70" s="394" t="s">
        <v>1258</v>
      </c>
      <c r="AB70" s="394" t="s">
        <v>1258</v>
      </c>
      <c r="AC70" s="392"/>
      <c r="AD70" s="392" t="s">
        <v>1833</v>
      </c>
      <c r="AE70" s="392" t="s">
        <v>1229</v>
      </c>
      <c r="AF70" s="392" t="s">
        <v>1285</v>
      </c>
      <c r="AG70" s="392"/>
    </row>
    <row r="71" spans="1:33" ht="30.75" customHeight="1" x14ac:dyDescent="0.25">
      <c r="A71" s="392"/>
      <c r="B71" s="392"/>
      <c r="C71" s="392" t="s">
        <v>673</v>
      </c>
      <c r="D71" s="394" t="s">
        <v>128</v>
      </c>
      <c r="E71" s="392" t="s">
        <v>637</v>
      </c>
      <c r="F71" s="392" t="s">
        <v>1809</v>
      </c>
      <c r="G71" s="392" t="s">
        <v>2201</v>
      </c>
      <c r="H71" s="396">
        <v>0</v>
      </c>
      <c r="I71" s="392" t="s">
        <v>2116</v>
      </c>
      <c r="J71" s="392">
        <v>1</v>
      </c>
      <c r="K71" s="392">
        <v>1</v>
      </c>
      <c r="L71" s="392" t="s">
        <v>1997</v>
      </c>
      <c r="M71" s="392" t="s">
        <v>1340</v>
      </c>
      <c r="N71" s="392" t="s">
        <v>522</v>
      </c>
      <c r="O71" s="392" t="s">
        <v>1339</v>
      </c>
      <c r="P71" s="392" t="s">
        <v>1338</v>
      </c>
      <c r="Q71" s="392" t="s">
        <v>171</v>
      </c>
      <c r="R71" s="392" t="s">
        <v>1258</v>
      </c>
      <c r="S71" s="392" t="s">
        <v>1258</v>
      </c>
      <c r="T71" s="392" t="s">
        <v>1258</v>
      </c>
      <c r="U71" s="392" t="s">
        <v>1258</v>
      </c>
      <c r="V71" s="392" t="s">
        <v>1258</v>
      </c>
      <c r="W71" s="392" t="s">
        <v>1185</v>
      </c>
      <c r="X71" s="394" t="s">
        <v>1184</v>
      </c>
      <c r="Y71" s="394" t="s">
        <v>1258</v>
      </c>
      <c r="Z71" s="394" t="s">
        <v>1258</v>
      </c>
      <c r="AA71" s="394" t="s">
        <v>1258</v>
      </c>
      <c r="AB71" s="394" t="s">
        <v>1258</v>
      </c>
      <c r="AC71" s="392"/>
      <c r="AD71" s="392" t="s">
        <v>1835</v>
      </c>
      <c r="AE71" s="392" t="s">
        <v>1330</v>
      </c>
      <c r="AF71" s="392"/>
      <c r="AG71" s="392"/>
    </row>
    <row r="72" spans="1:33" ht="30.75" customHeight="1" x14ac:dyDescent="0.25">
      <c r="A72" s="392"/>
      <c r="B72" s="392"/>
      <c r="C72" s="392" t="s">
        <v>173</v>
      </c>
      <c r="D72" s="394" t="s">
        <v>175</v>
      </c>
      <c r="E72" s="392" t="s">
        <v>172</v>
      </c>
      <c r="F72" s="392"/>
      <c r="G72" s="392" t="s">
        <v>2201</v>
      </c>
      <c r="H72" s="396">
        <v>1</v>
      </c>
      <c r="I72" s="392" t="s">
        <v>2116</v>
      </c>
      <c r="J72" s="392">
        <v>1</v>
      </c>
      <c r="K72" s="392">
        <v>1</v>
      </c>
      <c r="L72" s="392" t="s">
        <v>1998</v>
      </c>
      <c r="M72" s="392" t="s">
        <v>1327</v>
      </c>
      <c r="N72" s="392" t="s">
        <v>445</v>
      </c>
      <c r="O72" s="392" t="s">
        <v>1337</v>
      </c>
      <c r="P72" s="392" t="s">
        <v>173</v>
      </c>
      <c r="Q72" s="392" t="s">
        <v>174</v>
      </c>
      <c r="R72" s="392" t="s">
        <v>1343</v>
      </c>
      <c r="S72" s="392" t="s">
        <v>1343</v>
      </c>
      <c r="T72" s="392" t="s">
        <v>1343</v>
      </c>
      <c r="U72" s="392" t="s">
        <v>1343</v>
      </c>
      <c r="V72" s="392" t="s">
        <v>1343</v>
      </c>
      <c r="W72" s="392" t="s">
        <v>1184</v>
      </c>
      <c r="X72" s="394" t="s">
        <v>1185</v>
      </c>
      <c r="Y72" s="394" t="s">
        <v>1184</v>
      </c>
      <c r="Z72" s="394" t="s">
        <v>1184</v>
      </c>
      <c r="AA72" s="394" t="s">
        <v>1184</v>
      </c>
      <c r="AB72" s="394" t="s">
        <v>1184</v>
      </c>
      <c r="AC72" s="392"/>
      <c r="AD72" s="392" t="s">
        <v>1286</v>
      </c>
      <c r="AE72" s="392"/>
      <c r="AF72" s="392"/>
      <c r="AG72" s="392"/>
    </row>
    <row r="73" spans="1:33" ht="30.75" customHeight="1" x14ac:dyDescent="0.25">
      <c r="A73" s="392"/>
      <c r="B73" s="392"/>
      <c r="C73" s="392" t="s">
        <v>176</v>
      </c>
      <c r="D73" s="394" t="s">
        <v>175</v>
      </c>
      <c r="E73" s="392" t="s">
        <v>172</v>
      </c>
      <c r="F73" s="392"/>
      <c r="G73" s="392" t="s">
        <v>2201</v>
      </c>
      <c r="H73" s="396" t="s">
        <v>1931</v>
      </c>
      <c r="I73" s="392" t="s">
        <v>2116</v>
      </c>
      <c r="J73" s="392">
        <v>1</v>
      </c>
      <c r="K73" s="392">
        <v>1</v>
      </c>
      <c r="L73" s="392" t="s">
        <v>1998</v>
      </c>
      <c r="M73" s="392" t="s">
        <v>1327</v>
      </c>
      <c r="N73" s="392" t="s">
        <v>446</v>
      </c>
      <c r="O73" s="392" t="s">
        <v>1336</v>
      </c>
      <c r="P73" s="392" t="s">
        <v>176</v>
      </c>
      <c r="Q73" s="392" t="s">
        <v>177</v>
      </c>
      <c r="R73" s="392" t="s">
        <v>1343</v>
      </c>
      <c r="S73" s="392" t="s">
        <v>1343</v>
      </c>
      <c r="T73" s="392" t="s">
        <v>1343</v>
      </c>
      <c r="U73" s="392" t="s">
        <v>1343</v>
      </c>
      <c r="V73" s="392" t="s">
        <v>1343</v>
      </c>
      <c r="W73" s="392" t="s">
        <v>1184</v>
      </c>
      <c r="X73" s="394" t="s">
        <v>1185</v>
      </c>
      <c r="Y73" s="394" t="s">
        <v>1184</v>
      </c>
      <c r="Z73" s="394" t="s">
        <v>1184</v>
      </c>
      <c r="AA73" s="394" t="s">
        <v>1184</v>
      </c>
      <c r="AB73" s="394" t="s">
        <v>1184</v>
      </c>
      <c r="AC73" s="392"/>
      <c r="AD73" s="392" t="s">
        <v>1836</v>
      </c>
      <c r="AE73" s="392" t="s">
        <v>1335</v>
      </c>
      <c r="AF73" s="392" t="s">
        <v>1286</v>
      </c>
      <c r="AG73" s="392"/>
    </row>
    <row r="74" spans="1:33" ht="30.75" customHeight="1" x14ac:dyDescent="0.25">
      <c r="A74" s="392"/>
      <c r="B74" s="392"/>
      <c r="C74" s="392" t="s">
        <v>178</v>
      </c>
      <c r="D74" s="394" t="s">
        <v>175</v>
      </c>
      <c r="E74" s="392" t="s">
        <v>172</v>
      </c>
      <c r="F74" s="392"/>
      <c r="G74" s="392" t="s">
        <v>2201</v>
      </c>
      <c r="H74" s="396" t="s">
        <v>1931</v>
      </c>
      <c r="I74" s="392" t="s">
        <v>2116</v>
      </c>
      <c r="J74" s="392">
        <v>1</v>
      </c>
      <c r="K74" s="392">
        <v>1</v>
      </c>
      <c r="L74" s="392" t="s">
        <v>1998</v>
      </c>
      <c r="M74" s="392" t="s">
        <v>1327</v>
      </c>
      <c r="N74" s="392" t="s">
        <v>447</v>
      </c>
      <c r="O74" s="392" t="s">
        <v>1334</v>
      </c>
      <c r="P74" s="392" t="s">
        <v>178</v>
      </c>
      <c r="Q74" s="392" t="s">
        <v>179</v>
      </c>
      <c r="R74" s="392" t="s">
        <v>1343</v>
      </c>
      <c r="S74" s="392" t="s">
        <v>1343</v>
      </c>
      <c r="T74" s="392" t="s">
        <v>1343</v>
      </c>
      <c r="U74" s="392" t="s">
        <v>1343</v>
      </c>
      <c r="V74" s="392" t="s">
        <v>1343</v>
      </c>
      <c r="W74" s="392" t="s">
        <v>1184</v>
      </c>
      <c r="X74" s="394" t="s">
        <v>1185</v>
      </c>
      <c r="Y74" s="394" t="s">
        <v>1184</v>
      </c>
      <c r="Z74" s="394" t="s">
        <v>1184</v>
      </c>
      <c r="AA74" s="394" t="s">
        <v>1184</v>
      </c>
      <c r="AB74" s="394" t="s">
        <v>1184</v>
      </c>
      <c r="AC74" s="392"/>
      <c r="AD74" s="392" t="s">
        <v>1837</v>
      </c>
      <c r="AE74" s="392"/>
      <c r="AF74" s="392"/>
      <c r="AG74" s="392"/>
    </row>
    <row r="75" spans="1:33" ht="30.75" customHeight="1" x14ac:dyDescent="0.25">
      <c r="A75" s="392"/>
      <c r="B75" s="392"/>
      <c r="C75" s="392" t="s">
        <v>180</v>
      </c>
      <c r="D75" s="394" t="s">
        <v>87</v>
      </c>
      <c r="E75" s="392" t="s">
        <v>638</v>
      </c>
      <c r="F75" s="392" t="s">
        <v>1808</v>
      </c>
      <c r="G75" s="392" t="s">
        <v>2201</v>
      </c>
      <c r="H75" s="396" t="s">
        <v>1931</v>
      </c>
      <c r="I75" s="392" t="s">
        <v>2116</v>
      </c>
      <c r="J75" s="392">
        <v>1</v>
      </c>
      <c r="K75" s="392">
        <v>1</v>
      </c>
      <c r="L75" s="392" t="s">
        <v>1998</v>
      </c>
      <c r="M75" s="392" t="s">
        <v>1327</v>
      </c>
      <c r="N75" s="392" t="s">
        <v>523</v>
      </c>
      <c r="O75" s="392" t="s">
        <v>1333</v>
      </c>
      <c r="P75" s="392" t="s">
        <v>180</v>
      </c>
      <c r="Q75" s="392" t="s">
        <v>181</v>
      </c>
      <c r="R75" s="392" t="s">
        <v>1258</v>
      </c>
      <c r="S75" s="392" t="s">
        <v>1258</v>
      </c>
      <c r="T75" s="392" t="s">
        <v>1258</v>
      </c>
      <c r="U75" s="392" t="s">
        <v>1258</v>
      </c>
      <c r="V75" s="392" t="s">
        <v>1258</v>
      </c>
      <c r="W75" s="392" t="s">
        <v>1258</v>
      </c>
      <c r="X75" s="394" t="s">
        <v>1258</v>
      </c>
      <c r="Y75" s="394" t="s">
        <v>1258</v>
      </c>
      <c r="Z75" s="394" t="s">
        <v>1258</v>
      </c>
      <c r="AA75" s="394" t="s">
        <v>1258</v>
      </c>
      <c r="AB75" s="394" t="s">
        <v>1258</v>
      </c>
      <c r="AC75" s="392"/>
      <c r="AD75" s="392" t="s">
        <v>1838</v>
      </c>
      <c r="AE75" s="392" t="s">
        <v>1332</v>
      </c>
      <c r="AF75" s="392" t="s">
        <v>1285</v>
      </c>
      <c r="AG75" s="392"/>
    </row>
    <row r="76" spans="1:33" ht="30.75" customHeight="1" x14ac:dyDescent="0.25">
      <c r="A76" s="392"/>
      <c r="B76" s="392"/>
      <c r="C76" s="392" t="s">
        <v>182</v>
      </c>
      <c r="D76" s="394" t="s">
        <v>87</v>
      </c>
      <c r="E76" s="392" t="s">
        <v>635</v>
      </c>
      <c r="F76" s="392" t="s">
        <v>1808</v>
      </c>
      <c r="G76" s="392" t="s">
        <v>2201</v>
      </c>
      <c r="H76" s="396" t="s">
        <v>1931</v>
      </c>
      <c r="I76" s="392" t="s">
        <v>2116</v>
      </c>
      <c r="J76" s="392">
        <v>1</v>
      </c>
      <c r="K76" s="392">
        <v>1</v>
      </c>
      <c r="L76" s="392" t="s">
        <v>1998</v>
      </c>
      <c r="M76" s="392" t="s">
        <v>1327</v>
      </c>
      <c r="N76" s="392" t="s">
        <v>524</v>
      </c>
      <c r="O76" s="392" t="s">
        <v>182</v>
      </c>
      <c r="P76" s="392" t="s">
        <v>182</v>
      </c>
      <c r="Q76" s="392" t="s">
        <v>183</v>
      </c>
      <c r="R76" s="392" t="s">
        <v>1258</v>
      </c>
      <c r="S76" s="392" t="s">
        <v>1258</v>
      </c>
      <c r="T76" s="392" t="s">
        <v>1258</v>
      </c>
      <c r="U76" s="392" t="s">
        <v>1258</v>
      </c>
      <c r="V76" s="392" t="s">
        <v>1258</v>
      </c>
      <c r="W76" s="392" t="s">
        <v>1185</v>
      </c>
      <c r="X76" s="394" t="s">
        <v>1185</v>
      </c>
      <c r="Y76" s="394" t="s">
        <v>1258</v>
      </c>
      <c r="Z76" s="394" t="s">
        <v>1258</v>
      </c>
      <c r="AA76" s="394" t="s">
        <v>1258</v>
      </c>
      <c r="AB76" s="394" t="s">
        <v>1258</v>
      </c>
      <c r="AC76" s="392" t="s">
        <v>1331</v>
      </c>
      <c r="AD76" s="392" t="s">
        <v>1838</v>
      </c>
      <c r="AE76" s="392" t="s">
        <v>1330</v>
      </c>
      <c r="AF76" s="392" t="s">
        <v>1329</v>
      </c>
      <c r="AG76" s="392"/>
    </row>
    <row r="77" spans="1:33" ht="30.75" customHeight="1" x14ac:dyDescent="0.25">
      <c r="A77" s="392"/>
      <c r="B77" s="392"/>
      <c r="C77" s="392" t="s">
        <v>184</v>
      </c>
      <c r="D77" s="394" t="s">
        <v>87</v>
      </c>
      <c r="E77" s="392" t="s">
        <v>644</v>
      </c>
      <c r="F77" s="392"/>
      <c r="G77" s="392" t="s">
        <v>2201</v>
      </c>
      <c r="H77" s="396">
        <v>1</v>
      </c>
      <c r="I77" s="392" t="s">
        <v>2116</v>
      </c>
      <c r="J77" s="392">
        <v>1</v>
      </c>
      <c r="K77" s="392">
        <v>1</v>
      </c>
      <c r="L77" s="392" t="s">
        <v>1998</v>
      </c>
      <c r="M77" s="392" t="s">
        <v>1327</v>
      </c>
      <c r="N77" s="392" t="s">
        <v>448</v>
      </c>
      <c r="O77" s="392" t="s">
        <v>1328</v>
      </c>
      <c r="P77" s="392" t="s">
        <v>184</v>
      </c>
      <c r="Q77" s="392" t="s">
        <v>185</v>
      </c>
      <c r="R77" s="392" t="s">
        <v>1343</v>
      </c>
      <c r="S77" s="392" t="s">
        <v>1343</v>
      </c>
      <c r="T77" s="392" t="s">
        <v>1343</v>
      </c>
      <c r="U77" s="392" t="s">
        <v>1343</v>
      </c>
      <c r="V77" s="392" t="s">
        <v>1343</v>
      </c>
      <c r="W77" s="392" t="s">
        <v>1185</v>
      </c>
      <c r="X77" s="394" t="s">
        <v>1185</v>
      </c>
      <c r="Y77" s="394" t="s">
        <v>1184</v>
      </c>
      <c r="Z77" s="394" t="s">
        <v>1184</v>
      </c>
      <c r="AA77" s="394" t="s">
        <v>1184</v>
      </c>
      <c r="AB77" s="394" t="s">
        <v>1184</v>
      </c>
      <c r="AC77" s="392"/>
      <c r="AD77" s="392" t="s">
        <v>1286</v>
      </c>
      <c r="AE77" s="392" t="s">
        <v>1312</v>
      </c>
      <c r="AF77" s="392"/>
      <c r="AG77" s="392"/>
    </row>
    <row r="78" spans="1:33" ht="30.75" customHeight="1" x14ac:dyDescent="0.25">
      <c r="A78" s="392"/>
      <c r="B78" s="392"/>
      <c r="C78" s="392" t="s">
        <v>187</v>
      </c>
      <c r="D78" s="394" t="s">
        <v>87</v>
      </c>
      <c r="E78" s="392" t="s">
        <v>186</v>
      </c>
      <c r="F78" s="392" t="s">
        <v>1808</v>
      </c>
      <c r="G78" s="392" t="s">
        <v>2201</v>
      </c>
      <c r="H78" s="396" t="s">
        <v>1927</v>
      </c>
      <c r="I78" s="392" t="s">
        <v>2116</v>
      </c>
      <c r="J78" s="392">
        <v>1</v>
      </c>
      <c r="K78" s="392">
        <v>2</v>
      </c>
      <c r="L78" s="392" t="s">
        <v>1998</v>
      </c>
      <c r="M78" s="392" t="s">
        <v>1327</v>
      </c>
      <c r="N78" s="392" t="s">
        <v>449</v>
      </c>
      <c r="O78" s="392" t="s">
        <v>187</v>
      </c>
      <c r="P78" s="392" t="s">
        <v>187</v>
      </c>
      <c r="Q78" s="392" t="s">
        <v>188</v>
      </c>
      <c r="R78" s="392" t="s">
        <v>1258</v>
      </c>
      <c r="S78" s="392" t="s">
        <v>1258</v>
      </c>
      <c r="T78" s="392" t="s">
        <v>1258</v>
      </c>
      <c r="U78" s="392" t="s">
        <v>1258</v>
      </c>
      <c r="V78" s="392" t="s">
        <v>1258</v>
      </c>
      <c r="W78" s="392" t="s">
        <v>1185</v>
      </c>
      <c r="X78" s="394" t="s">
        <v>1185</v>
      </c>
      <c r="Y78" s="394" t="s">
        <v>1258</v>
      </c>
      <c r="Z78" s="394" t="s">
        <v>1258</v>
      </c>
      <c r="AA78" s="394" t="s">
        <v>1258</v>
      </c>
      <c r="AB78" s="394" t="s">
        <v>1258</v>
      </c>
      <c r="AC78" s="392"/>
      <c r="AD78" s="392" t="s">
        <v>1839</v>
      </c>
      <c r="AE78" s="392" t="s">
        <v>1312</v>
      </c>
      <c r="AF78" s="392" t="s">
        <v>1326</v>
      </c>
      <c r="AG78" s="392"/>
    </row>
    <row r="79" spans="1:33" ht="30.75" customHeight="1" x14ac:dyDescent="0.25">
      <c r="A79" s="392"/>
      <c r="B79" s="392"/>
      <c r="C79" s="392" t="s">
        <v>189</v>
      </c>
      <c r="D79" s="394" t="s">
        <v>87</v>
      </c>
      <c r="E79" s="392" t="s">
        <v>613</v>
      </c>
      <c r="F79" s="392"/>
      <c r="G79" s="392" t="s">
        <v>1261</v>
      </c>
      <c r="H79" s="393" t="s">
        <v>2064</v>
      </c>
      <c r="I79" s="392" t="s">
        <v>2116</v>
      </c>
      <c r="J79" s="392">
        <v>1</v>
      </c>
      <c r="K79" s="392">
        <v>8</v>
      </c>
      <c r="L79" s="392" t="s">
        <v>1999</v>
      </c>
      <c r="M79" s="392" t="s">
        <v>1325</v>
      </c>
      <c r="N79" s="392" t="s">
        <v>450</v>
      </c>
      <c r="O79" s="392" t="s">
        <v>1324</v>
      </c>
      <c r="P79" s="392" t="s">
        <v>189</v>
      </c>
      <c r="Q79" s="392" t="s">
        <v>189</v>
      </c>
      <c r="R79" s="392" t="s">
        <v>1184</v>
      </c>
      <c r="S79" s="392" t="s">
        <v>1184</v>
      </c>
      <c r="T79" s="392" t="s">
        <v>1184</v>
      </c>
      <c r="U79" s="392" t="s">
        <v>1184</v>
      </c>
      <c r="V79" s="392" t="s">
        <v>1184</v>
      </c>
      <c r="W79" s="392" t="s">
        <v>1184</v>
      </c>
      <c r="X79" s="394" t="s">
        <v>1184</v>
      </c>
      <c r="Y79" s="394" t="s">
        <v>1184</v>
      </c>
      <c r="Z79" s="394" t="s">
        <v>1184</v>
      </c>
      <c r="AA79" s="394" t="s">
        <v>1184</v>
      </c>
      <c r="AB79" s="394" t="s">
        <v>1184</v>
      </c>
      <c r="AC79" s="392" t="s">
        <v>1323</v>
      </c>
      <c r="AD79" s="392" t="s">
        <v>1286</v>
      </c>
      <c r="AE79" s="392" t="s">
        <v>1322</v>
      </c>
      <c r="AF79" s="392" t="s">
        <v>1321</v>
      </c>
      <c r="AG79" s="392"/>
    </row>
    <row r="80" spans="1:33" ht="30.75" customHeight="1" x14ac:dyDescent="0.25">
      <c r="A80" s="392" t="s">
        <v>1749</v>
      </c>
      <c r="B80" s="392" t="s">
        <v>191</v>
      </c>
      <c r="C80" s="392" t="s">
        <v>192</v>
      </c>
      <c r="D80" s="394" t="s">
        <v>1803</v>
      </c>
      <c r="E80" s="392" t="s">
        <v>1482</v>
      </c>
      <c r="F80" s="392"/>
      <c r="G80" s="392" t="s">
        <v>2203</v>
      </c>
      <c r="H80" s="393" t="s">
        <v>1929</v>
      </c>
      <c r="I80" s="392" t="s">
        <v>2116</v>
      </c>
      <c r="J80" s="392">
        <v>1</v>
      </c>
      <c r="K80" s="392">
        <v>15</v>
      </c>
      <c r="L80" s="392" t="s">
        <v>2000</v>
      </c>
      <c r="M80" s="392" t="s">
        <v>1320</v>
      </c>
      <c r="N80" s="392" t="s">
        <v>451</v>
      </c>
      <c r="O80" s="392" t="s">
        <v>1319</v>
      </c>
      <c r="P80" s="392" t="s">
        <v>192</v>
      </c>
      <c r="Q80" s="392" t="s">
        <v>192</v>
      </c>
      <c r="R80" s="394">
        <v>15</v>
      </c>
      <c r="S80" s="394">
        <v>5</v>
      </c>
      <c r="T80" s="394">
        <v>7</v>
      </c>
      <c r="U80" s="394">
        <v>5</v>
      </c>
      <c r="V80" s="394">
        <v>7</v>
      </c>
      <c r="W80" s="394">
        <v>12</v>
      </c>
      <c r="X80" s="394">
        <v>5</v>
      </c>
      <c r="Y80" s="394">
        <v>5</v>
      </c>
      <c r="Z80" s="394">
        <v>13</v>
      </c>
      <c r="AA80" s="394">
        <v>7</v>
      </c>
      <c r="AB80" s="394">
        <v>7</v>
      </c>
      <c r="AC80" s="392" t="s">
        <v>1318</v>
      </c>
      <c r="AD80" s="392" t="s">
        <v>1840</v>
      </c>
      <c r="AE80" s="392" t="s">
        <v>1317</v>
      </c>
      <c r="AF80" s="392" t="s">
        <v>1316</v>
      </c>
      <c r="AG80" s="392"/>
    </row>
    <row r="81" spans="1:33" ht="30.75" customHeight="1" x14ac:dyDescent="0.25">
      <c r="A81" s="392"/>
      <c r="B81" s="392"/>
      <c r="C81" s="392" t="s">
        <v>194</v>
      </c>
      <c r="D81" s="394" t="s">
        <v>87</v>
      </c>
      <c r="E81" s="392" t="s">
        <v>646</v>
      </c>
      <c r="F81" s="392" t="s">
        <v>1808</v>
      </c>
      <c r="G81" s="392" t="s">
        <v>2203</v>
      </c>
      <c r="H81" s="396">
        <v>0</v>
      </c>
      <c r="I81" s="392" t="s">
        <v>2116</v>
      </c>
      <c r="J81" s="392">
        <v>1</v>
      </c>
      <c r="K81" s="392">
        <v>1</v>
      </c>
      <c r="L81" s="392" t="s">
        <v>2001</v>
      </c>
      <c r="M81" s="392" t="s">
        <v>1315</v>
      </c>
      <c r="N81" s="392" t="s">
        <v>452</v>
      </c>
      <c r="O81" s="392" t="s">
        <v>1314</v>
      </c>
      <c r="P81" s="392" t="s">
        <v>194</v>
      </c>
      <c r="Q81" s="392" t="s">
        <v>195</v>
      </c>
      <c r="R81" s="392" t="s">
        <v>1258</v>
      </c>
      <c r="S81" s="392" t="s">
        <v>1258</v>
      </c>
      <c r="T81" s="392" t="s">
        <v>1258</v>
      </c>
      <c r="U81" s="392" t="s">
        <v>1258</v>
      </c>
      <c r="V81" s="392" t="s">
        <v>1258</v>
      </c>
      <c r="W81" s="392" t="s">
        <v>1258</v>
      </c>
      <c r="X81" s="392" t="s">
        <v>1258</v>
      </c>
      <c r="Y81" s="392" t="s">
        <v>1258</v>
      </c>
      <c r="Z81" s="392" t="s">
        <v>1258</v>
      </c>
      <c r="AA81" s="392" t="s">
        <v>1258</v>
      </c>
      <c r="AB81" s="392" t="s">
        <v>1258</v>
      </c>
      <c r="AC81" s="392" t="s">
        <v>1313</v>
      </c>
      <c r="AD81" s="392" t="s">
        <v>1841</v>
      </c>
      <c r="AE81" s="392" t="s">
        <v>1312</v>
      </c>
      <c r="AF81" s="392" t="s">
        <v>1311</v>
      </c>
      <c r="AG81" s="392"/>
    </row>
    <row r="82" spans="1:33" ht="30.75" customHeight="1" x14ac:dyDescent="0.25">
      <c r="A82" s="392"/>
      <c r="B82" s="392"/>
      <c r="C82" s="392" t="s">
        <v>196</v>
      </c>
      <c r="D82" s="394" t="s">
        <v>87</v>
      </c>
      <c r="E82" s="392" t="s">
        <v>650</v>
      </c>
      <c r="F82" s="392" t="s">
        <v>1808</v>
      </c>
      <c r="G82" s="392" t="s">
        <v>2201</v>
      </c>
      <c r="H82" s="396" t="s">
        <v>1931</v>
      </c>
      <c r="I82" s="392" t="s">
        <v>2116</v>
      </c>
      <c r="J82" s="392">
        <v>1</v>
      </c>
      <c r="K82" s="392">
        <v>1</v>
      </c>
      <c r="L82" s="392" t="s">
        <v>2002</v>
      </c>
      <c r="M82" s="392" t="s">
        <v>1306</v>
      </c>
      <c r="N82" s="392" t="s">
        <v>453</v>
      </c>
      <c r="O82" s="392" t="s">
        <v>1310</v>
      </c>
      <c r="P82" s="392" t="s">
        <v>1310</v>
      </c>
      <c r="Q82" s="392" t="s">
        <v>197</v>
      </c>
      <c r="R82" s="392" t="s">
        <v>1258</v>
      </c>
      <c r="S82" s="392" t="s">
        <v>1258</v>
      </c>
      <c r="T82" s="392" t="s">
        <v>1258</v>
      </c>
      <c r="U82" s="392" t="s">
        <v>1258</v>
      </c>
      <c r="V82" s="392" t="s">
        <v>1258</v>
      </c>
      <c r="W82" s="392" t="s">
        <v>1258</v>
      </c>
      <c r="X82" s="392" t="s">
        <v>1258</v>
      </c>
      <c r="Y82" s="392" t="s">
        <v>1258</v>
      </c>
      <c r="Z82" s="392" t="s">
        <v>1258</v>
      </c>
      <c r="AA82" s="392" t="s">
        <v>1258</v>
      </c>
      <c r="AB82" s="392" t="s">
        <v>1258</v>
      </c>
      <c r="AC82" s="392"/>
      <c r="AD82" s="392" t="s">
        <v>1229</v>
      </c>
      <c r="AE82" s="392" t="s">
        <v>1229</v>
      </c>
      <c r="AF82" s="392" t="s">
        <v>1285</v>
      </c>
      <c r="AG82" s="392"/>
    </row>
    <row r="83" spans="1:33" ht="30.75" customHeight="1" x14ac:dyDescent="0.25">
      <c r="A83" s="392"/>
      <c r="B83" s="392"/>
      <c r="C83" s="392" t="s">
        <v>237</v>
      </c>
      <c r="D83" s="394" t="s">
        <v>1803</v>
      </c>
      <c r="E83" s="392" t="s">
        <v>536</v>
      </c>
      <c r="F83" s="392"/>
      <c r="G83" s="392" t="s">
        <v>2201</v>
      </c>
      <c r="H83" s="396" t="s">
        <v>1931</v>
      </c>
      <c r="I83" s="392" t="s">
        <v>2116</v>
      </c>
      <c r="J83" s="392">
        <v>1</v>
      </c>
      <c r="K83" s="392">
        <v>1</v>
      </c>
      <c r="L83" s="392" t="s">
        <v>2002</v>
      </c>
      <c r="M83" s="392" t="s">
        <v>1306</v>
      </c>
      <c r="N83" s="392" t="s">
        <v>2140</v>
      </c>
      <c r="O83" s="392" t="s">
        <v>1309</v>
      </c>
      <c r="P83" s="392" t="s">
        <v>198</v>
      </c>
      <c r="Q83" s="392" t="s">
        <v>198</v>
      </c>
      <c r="R83" s="392" t="s">
        <v>1185</v>
      </c>
      <c r="S83" s="392" t="s">
        <v>1185</v>
      </c>
      <c r="T83" s="392" t="s">
        <v>1185</v>
      </c>
      <c r="U83" s="392" t="s">
        <v>1185</v>
      </c>
      <c r="V83" s="392" t="s">
        <v>1185</v>
      </c>
      <c r="W83" s="392" t="s">
        <v>1185</v>
      </c>
      <c r="X83" s="394" t="s">
        <v>1184</v>
      </c>
      <c r="Y83" s="394" t="s">
        <v>1184</v>
      </c>
      <c r="Z83" s="394" t="s">
        <v>1410</v>
      </c>
      <c r="AA83" s="394" t="s">
        <v>1410</v>
      </c>
      <c r="AB83" s="394" t="s">
        <v>1410</v>
      </c>
      <c r="AC83" s="392"/>
      <c r="AD83" s="392" t="s">
        <v>1842</v>
      </c>
      <c r="AE83" s="392"/>
      <c r="AF83" s="392"/>
      <c r="AG83" s="392"/>
    </row>
    <row r="84" spans="1:33" ht="30.75" customHeight="1" x14ac:dyDescent="0.25">
      <c r="A84" s="392"/>
      <c r="B84" s="392"/>
      <c r="C84" s="392" t="s">
        <v>199</v>
      </c>
      <c r="D84" s="394" t="s">
        <v>87</v>
      </c>
      <c r="E84" s="392" t="s">
        <v>199</v>
      </c>
      <c r="F84" s="392" t="s">
        <v>1809</v>
      </c>
      <c r="G84" s="392" t="s">
        <v>2201</v>
      </c>
      <c r="H84" s="396" t="s">
        <v>1923</v>
      </c>
      <c r="I84" s="392" t="s">
        <v>2116</v>
      </c>
      <c r="J84" s="392">
        <v>1</v>
      </c>
      <c r="K84" s="392">
        <v>3</v>
      </c>
      <c r="L84" s="392" t="s">
        <v>2002</v>
      </c>
      <c r="M84" s="392" t="s">
        <v>1306</v>
      </c>
      <c r="N84" s="392" t="s">
        <v>454</v>
      </c>
      <c r="O84" s="392" t="s">
        <v>199</v>
      </c>
      <c r="P84" s="392" t="s">
        <v>199</v>
      </c>
      <c r="Q84" s="392" t="s">
        <v>199</v>
      </c>
      <c r="R84" s="392" t="s">
        <v>1258</v>
      </c>
      <c r="S84" s="392" t="s">
        <v>1258</v>
      </c>
      <c r="T84" s="392" t="s">
        <v>1258</v>
      </c>
      <c r="U84" s="392" t="s">
        <v>1258</v>
      </c>
      <c r="V84" s="392" t="s">
        <v>1258</v>
      </c>
      <c r="W84" s="392" t="s">
        <v>1185</v>
      </c>
      <c r="X84" s="394" t="s">
        <v>1184</v>
      </c>
      <c r="Y84" s="394" t="s">
        <v>1258</v>
      </c>
      <c r="Z84" s="394" t="s">
        <v>1258</v>
      </c>
      <c r="AA84" s="394" t="s">
        <v>1258</v>
      </c>
      <c r="AB84" s="394" t="s">
        <v>1258</v>
      </c>
      <c r="AC84" s="392"/>
      <c r="AD84" s="392" t="s">
        <v>1843</v>
      </c>
      <c r="AE84" s="392" t="s">
        <v>1303</v>
      </c>
      <c r="AF84" s="392" t="s">
        <v>1302</v>
      </c>
      <c r="AG84" s="392"/>
    </row>
    <row r="85" spans="1:33" ht="30.75" customHeight="1" x14ac:dyDescent="0.25">
      <c r="A85" s="392"/>
      <c r="B85" s="392"/>
      <c r="C85" s="392" t="s">
        <v>1593</v>
      </c>
      <c r="D85" s="392" t="s">
        <v>66</v>
      </c>
      <c r="E85" s="392" t="s">
        <v>1571</v>
      </c>
      <c r="F85" s="392"/>
      <c r="G85" s="392" t="s">
        <v>2201</v>
      </c>
      <c r="H85" s="396" t="s">
        <v>1931</v>
      </c>
      <c r="I85" s="392" t="s">
        <v>2116</v>
      </c>
      <c r="J85" s="392">
        <v>1</v>
      </c>
      <c r="K85" s="392">
        <v>1</v>
      </c>
      <c r="L85" s="392" t="s">
        <v>2002</v>
      </c>
      <c r="M85" s="392" t="s">
        <v>1306</v>
      </c>
      <c r="N85" s="392" t="s">
        <v>1578</v>
      </c>
      <c r="O85" s="392" t="s">
        <v>1308</v>
      </c>
      <c r="P85" s="392" t="s">
        <v>1133</v>
      </c>
      <c r="Q85" s="392" t="s">
        <v>1133</v>
      </c>
      <c r="R85" s="392" t="s">
        <v>1185</v>
      </c>
      <c r="S85" s="392" t="s">
        <v>1185</v>
      </c>
      <c r="T85" s="392" t="s">
        <v>1185</v>
      </c>
      <c r="U85" s="392" t="s">
        <v>1185</v>
      </c>
      <c r="V85" s="392" t="s">
        <v>1185</v>
      </c>
      <c r="W85" s="392" t="s">
        <v>1185</v>
      </c>
      <c r="X85" s="394" t="s">
        <v>1185</v>
      </c>
      <c r="Y85" s="394" t="s">
        <v>1185</v>
      </c>
      <c r="Z85" s="394" t="s">
        <v>1410</v>
      </c>
      <c r="AA85" s="394" t="s">
        <v>1207</v>
      </c>
      <c r="AB85" s="394" t="s">
        <v>1410</v>
      </c>
      <c r="AC85" s="392"/>
      <c r="AD85" s="392" t="s">
        <v>66</v>
      </c>
      <c r="AE85" s="392"/>
      <c r="AF85" s="392"/>
      <c r="AG85" s="392"/>
    </row>
    <row r="86" spans="1:33" ht="30.75" customHeight="1" x14ac:dyDescent="0.25">
      <c r="A86" s="392"/>
      <c r="B86" s="392"/>
      <c r="C86" s="392" t="s">
        <v>1283</v>
      </c>
      <c r="D86" s="392" t="s">
        <v>2180</v>
      </c>
      <c r="E86" s="392" t="s">
        <v>2130</v>
      </c>
      <c r="F86" s="392"/>
      <c r="G86" s="392" t="s">
        <v>2201</v>
      </c>
      <c r="H86" s="396" t="s">
        <v>1931</v>
      </c>
      <c r="I86" s="392" t="s">
        <v>2116</v>
      </c>
      <c r="J86" s="392">
        <v>1</v>
      </c>
      <c r="K86" s="392">
        <v>1</v>
      </c>
      <c r="L86" s="392" t="s">
        <v>2002</v>
      </c>
      <c r="M86" s="392" t="s">
        <v>1306</v>
      </c>
      <c r="N86" s="392" t="s">
        <v>460</v>
      </c>
      <c r="O86" s="392" t="s">
        <v>1307</v>
      </c>
      <c r="P86" s="392" t="s">
        <v>1137</v>
      </c>
      <c r="Q86" s="392" t="s">
        <v>1137</v>
      </c>
      <c r="R86" s="392" t="s">
        <v>1185</v>
      </c>
      <c r="S86" s="392" t="s">
        <v>1185</v>
      </c>
      <c r="T86" s="392" t="s">
        <v>1185</v>
      </c>
      <c r="U86" s="392" t="s">
        <v>1185</v>
      </c>
      <c r="V86" s="392" t="s">
        <v>1185</v>
      </c>
      <c r="W86" s="392" t="s">
        <v>1185</v>
      </c>
      <c r="X86" s="394" t="s">
        <v>1185</v>
      </c>
      <c r="Y86" s="394" t="s">
        <v>1185</v>
      </c>
      <c r="Z86" s="394" t="s">
        <v>1410</v>
      </c>
      <c r="AA86" s="394" t="s">
        <v>1410</v>
      </c>
      <c r="AB86" s="394" t="s">
        <v>1410</v>
      </c>
      <c r="AC86" s="392"/>
      <c r="AD86" s="392"/>
      <c r="AE86" s="392"/>
      <c r="AF86" s="392"/>
      <c r="AG86" s="392"/>
    </row>
    <row r="87" spans="1:33" ht="30.75" customHeight="1" x14ac:dyDescent="0.25">
      <c r="A87" s="392"/>
      <c r="B87" s="392"/>
      <c r="C87" s="392" t="s">
        <v>1283</v>
      </c>
      <c r="D87" s="392" t="s">
        <v>2180</v>
      </c>
      <c r="E87" s="392" t="s">
        <v>2130</v>
      </c>
      <c r="F87" s="392"/>
      <c r="G87" s="392" t="s">
        <v>2201</v>
      </c>
      <c r="H87" s="396" t="s">
        <v>1931</v>
      </c>
      <c r="I87" s="392" t="s">
        <v>2116</v>
      </c>
      <c r="J87" s="392">
        <v>1</v>
      </c>
      <c r="K87" s="392">
        <v>1</v>
      </c>
      <c r="L87" s="392" t="s">
        <v>2002</v>
      </c>
      <c r="M87" s="392" t="s">
        <v>1306</v>
      </c>
      <c r="N87" s="392" t="s">
        <v>460</v>
      </c>
      <c r="O87" s="392" t="s">
        <v>1305</v>
      </c>
      <c r="P87" s="392" t="s">
        <v>1138</v>
      </c>
      <c r="Q87" s="392" t="s">
        <v>1138</v>
      </c>
      <c r="R87" s="392" t="s">
        <v>1185</v>
      </c>
      <c r="S87" s="392" t="s">
        <v>1185</v>
      </c>
      <c r="T87" s="392" t="s">
        <v>1185</v>
      </c>
      <c r="U87" s="392" t="s">
        <v>1185</v>
      </c>
      <c r="V87" s="392" t="s">
        <v>1185</v>
      </c>
      <c r="W87" s="392" t="s">
        <v>1185</v>
      </c>
      <c r="X87" s="394" t="s">
        <v>1185</v>
      </c>
      <c r="Y87" s="394" t="s">
        <v>1185</v>
      </c>
      <c r="Z87" s="394" t="s">
        <v>1410</v>
      </c>
      <c r="AA87" s="394" t="s">
        <v>1410</v>
      </c>
      <c r="AB87" s="394" t="s">
        <v>1410</v>
      </c>
      <c r="AC87" s="392"/>
      <c r="AD87" s="392"/>
      <c r="AE87" s="392"/>
      <c r="AF87" s="392"/>
      <c r="AG87" s="392"/>
    </row>
    <row r="88" spans="1:33" ht="30.75" customHeight="1" x14ac:dyDescent="0.25">
      <c r="A88" s="392"/>
      <c r="B88" s="392"/>
      <c r="C88" s="392" t="s">
        <v>201</v>
      </c>
      <c r="D88" s="394" t="s">
        <v>87</v>
      </c>
      <c r="E88" s="392" t="s">
        <v>201</v>
      </c>
      <c r="F88" s="392" t="s">
        <v>1809</v>
      </c>
      <c r="G88" s="392" t="s">
        <v>2201</v>
      </c>
      <c r="H88" s="396" t="s">
        <v>1932</v>
      </c>
      <c r="I88" s="392" t="s">
        <v>2116</v>
      </c>
      <c r="J88" s="392">
        <v>1</v>
      </c>
      <c r="K88" s="392">
        <v>4</v>
      </c>
      <c r="L88" s="392" t="s">
        <v>2003</v>
      </c>
      <c r="M88" s="392" t="s">
        <v>1304</v>
      </c>
      <c r="N88" s="392" t="s">
        <v>454</v>
      </c>
      <c r="O88" s="392" t="s">
        <v>201</v>
      </c>
      <c r="P88" s="392" t="s">
        <v>201</v>
      </c>
      <c r="Q88" s="392" t="s">
        <v>201</v>
      </c>
      <c r="R88" s="392" t="s">
        <v>1258</v>
      </c>
      <c r="S88" s="392" t="s">
        <v>1258</v>
      </c>
      <c r="T88" s="392" t="s">
        <v>1258</v>
      </c>
      <c r="U88" s="392" t="s">
        <v>1258</v>
      </c>
      <c r="V88" s="392" t="s">
        <v>1258</v>
      </c>
      <c r="W88" s="392" t="s">
        <v>1185</v>
      </c>
      <c r="X88" s="394" t="s">
        <v>1184</v>
      </c>
      <c r="Y88" s="394" t="s">
        <v>1258</v>
      </c>
      <c r="Z88" s="394" t="s">
        <v>1258</v>
      </c>
      <c r="AA88" s="394" t="s">
        <v>1258</v>
      </c>
      <c r="AB88" s="394" t="s">
        <v>1258</v>
      </c>
      <c r="AC88" s="392"/>
      <c r="AD88" s="392" t="s">
        <v>1843</v>
      </c>
      <c r="AE88" s="392" t="s">
        <v>1303</v>
      </c>
      <c r="AF88" s="392" t="s">
        <v>1302</v>
      </c>
      <c r="AG88" s="392"/>
    </row>
    <row r="89" spans="1:33" ht="30.75" customHeight="1" x14ac:dyDescent="0.25">
      <c r="A89" s="392"/>
      <c r="B89" s="392"/>
      <c r="C89" s="392" t="s">
        <v>203</v>
      </c>
      <c r="D89" s="394" t="s">
        <v>87</v>
      </c>
      <c r="E89" s="392" t="s">
        <v>203</v>
      </c>
      <c r="F89" s="392" t="s">
        <v>1809</v>
      </c>
      <c r="G89" s="392" t="s">
        <v>2201</v>
      </c>
      <c r="H89" s="396" t="s">
        <v>1932</v>
      </c>
      <c r="I89" s="392" t="s">
        <v>2116</v>
      </c>
      <c r="J89" s="392">
        <v>1</v>
      </c>
      <c r="K89" s="392">
        <v>4</v>
      </c>
      <c r="L89" s="392" t="s">
        <v>2003</v>
      </c>
      <c r="M89" s="392" t="s">
        <v>1304</v>
      </c>
      <c r="N89" s="392" t="s">
        <v>454</v>
      </c>
      <c r="O89" s="392" t="s">
        <v>203</v>
      </c>
      <c r="P89" s="392" t="s">
        <v>203</v>
      </c>
      <c r="Q89" s="392" t="s">
        <v>203</v>
      </c>
      <c r="R89" s="392" t="s">
        <v>1258</v>
      </c>
      <c r="S89" s="392" t="s">
        <v>1258</v>
      </c>
      <c r="T89" s="392" t="s">
        <v>1258</v>
      </c>
      <c r="U89" s="392" t="s">
        <v>1258</v>
      </c>
      <c r="V89" s="392" t="s">
        <v>1258</v>
      </c>
      <c r="W89" s="392" t="s">
        <v>1185</v>
      </c>
      <c r="X89" s="394" t="s">
        <v>1184</v>
      </c>
      <c r="Y89" s="394" t="s">
        <v>1258</v>
      </c>
      <c r="Z89" s="394" t="s">
        <v>1258</v>
      </c>
      <c r="AA89" s="394" t="s">
        <v>1258</v>
      </c>
      <c r="AB89" s="394" t="s">
        <v>1258</v>
      </c>
      <c r="AC89" s="392"/>
      <c r="AD89" s="392" t="s">
        <v>1843</v>
      </c>
      <c r="AE89" s="392" t="s">
        <v>1303</v>
      </c>
      <c r="AF89" s="392" t="s">
        <v>1302</v>
      </c>
      <c r="AG89" s="392"/>
    </row>
    <row r="90" spans="1:33" ht="30.75" customHeight="1" x14ac:dyDescent="0.25">
      <c r="A90" s="392" t="s">
        <v>1751</v>
      </c>
      <c r="B90" s="392" t="s">
        <v>32</v>
      </c>
      <c r="C90" s="392" t="s">
        <v>1130</v>
      </c>
      <c r="D90" s="394" t="s">
        <v>66</v>
      </c>
      <c r="E90" s="392" t="s">
        <v>613</v>
      </c>
      <c r="F90" s="392"/>
      <c r="G90" s="392" t="s">
        <v>2203</v>
      </c>
      <c r="H90" s="396" t="s">
        <v>1930</v>
      </c>
      <c r="I90" s="392" t="s">
        <v>2116</v>
      </c>
      <c r="J90" s="392">
        <v>1</v>
      </c>
      <c r="K90" s="392">
        <v>1</v>
      </c>
      <c r="L90" s="392" t="s">
        <v>2004</v>
      </c>
      <c r="M90" s="392" t="s">
        <v>1292</v>
      </c>
      <c r="N90" s="392" t="s">
        <v>455</v>
      </c>
      <c r="O90" s="392" t="s">
        <v>1130</v>
      </c>
      <c r="P90" s="392" t="s">
        <v>1130</v>
      </c>
      <c r="Q90" s="392" t="s">
        <v>1130</v>
      </c>
      <c r="R90" s="392" t="s">
        <v>1184</v>
      </c>
      <c r="S90" s="392" t="s">
        <v>1184</v>
      </c>
      <c r="T90" s="392" t="s">
        <v>1184</v>
      </c>
      <c r="U90" s="392" t="s">
        <v>1184</v>
      </c>
      <c r="V90" s="392" t="s">
        <v>1184</v>
      </c>
      <c r="W90" s="392" t="s">
        <v>1184</v>
      </c>
      <c r="X90" s="392" t="s">
        <v>1987</v>
      </c>
      <c r="Y90" s="392" t="s">
        <v>1184</v>
      </c>
      <c r="Z90" s="392" t="s">
        <v>1184</v>
      </c>
      <c r="AA90" s="392" t="s">
        <v>1184</v>
      </c>
      <c r="AB90" s="392" t="s">
        <v>1184</v>
      </c>
      <c r="AC90" s="392" t="s">
        <v>1301</v>
      </c>
      <c r="AD90" s="392" t="s">
        <v>66</v>
      </c>
      <c r="AE90" s="392" t="s">
        <v>1300</v>
      </c>
      <c r="AF90" s="392" t="s">
        <v>1300</v>
      </c>
      <c r="AG90" s="392"/>
    </row>
    <row r="91" spans="1:33" ht="30.75" customHeight="1" x14ac:dyDescent="0.25">
      <c r="A91" s="392"/>
      <c r="B91" s="392"/>
      <c r="C91" s="392" t="s">
        <v>1131</v>
      </c>
      <c r="D91" s="394" t="s">
        <v>66</v>
      </c>
      <c r="E91" s="392" t="s">
        <v>613</v>
      </c>
      <c r="F91" s="392"/>
      <c r="G91" s="392" t="s">
        <v>2203</v>
      </c>
      <c r="H91" s="396" t="s">
        <v>1931</v>
      </c>
      <c r="I91" s="392" t="s">
        <v>2116</v>
      </c>
      <c r="J91" s="392">
        <v>1</v>
      </c>
      <c r="K91" s="392">
        <v>1</v>
      </c>
      <c r="L91" s="392" t="s">
        <v>2004</v>
      </c>
      <c r="M91" s="392" t="s">
        <v>1292</v>
      </c>
      <c r="N91" s="392" t="s">
        <v>456</v>
      </c>
      <c r="O91" s="392" t="s">
        <v>1131</v>
      </c>
      <c r="P91" s="392" t="s">
        <v>1131</v>
      </c>
      <c r="Q91" s="392" t="s">
        <v>1131</v>
      </c>
      <c r="R91" s="392" t="s">
        <v>1184</v>
      </c>
      <c r="S91" s="392" t="s">
        <v>1184</v>
      </c>
      <c r="T91" s="392" t="s">
        <v>1184</v>
      </c>
      <c r="U91" s="392" t="s">
        <v>1184</v>
      </c>
      <c r="V91" s="392" t="s">
        <v>1184</v>
      </c>
      <c r="W91" s="392" t="s">
        <v>1184</v>
      </c>
      <c r="X91" s="392" t="s">
        <v>1987</v>
      </c>
      <c r="Y91" s="392" t="s">
        <v>1184</v>
      </c>
      <c r="Z91" s="392" t="s">
        <v>1184</v>
      </c>
      <c r="AA91" s="392" t="s">
        <v>1184</v>
      </c>
      <c r="AB91" s="392" t="s">
        <v>1184</v>
      </c>
      <c r="AC91" s="392" t="s">
        <v>1301</v>
      </c>
      <c r="AD91" s="392" t="s">
        <v>66</v>
      </c>
      <c r="AE91" s="392" t="s">
        <v>1300</v>
      </c>
      <c r="AF91" s="392" t="s">
        <v>1300</v>
      </c>
      <c r="AG91" s="392"/>
    </row>
    <row r="92" spans="1:33" ht="30.75" customHeight="1" x14ac:dyDescent="0.25">
      <c r="A92" s="392"/>
      <c r="B92" s="392"/>
      <c r="C92" s="392" t="s">
        <v>1132</v>
      </c>
      <c r="D92" s="394" t="s">
        <v>66</v>
      </c>
      <c r="E92" s="392" t="s">
        <v>613</v>
      </c>
      <c r="F92" s="392"/>
      <c r="G92" s="392" t="s">
        <v>2203</v>
      </c>
      <c r="H92" s="396" t="s">
        <v>1931</v>
      </c>
      <c r="I92" s="392" t="s">
        <v>2116</v>
      </c>
      <c r="J92" s="392">
        <v>1</v>
      </c>
      <c r="K92" s="392">
        <v>1</v>
      </c>
      <c r="L92" s="392" t="s">
        <v>2004</v>
      </c>
      <c r="M92" s="392" t="s">
        <v>1292</v>
      </c>
      <c r="N92" s="392" t="s">
        <v>457</v>
      </c>
      <c r="O92" s="392" t="s">
        <v>1132</v>
      </c>
      <c r="P92" s="392" t="s">
        <v>1132</v>
      </c>
      <c r="Q92" s="392" t="s">
        <v>1132</v>
      </c>
      <c r="R92" s="392" t="s">
        <v>1184</v>
      </c>
      <c r="S92" s="392" t="s">
        <v>1184</v>
      </c>
      <c r="T92" s="392" t="s">
        <v>1184</v>
      </c>
      <c r="U92" s="392" t="s">
        <v>1184</v>
      </c>
      <c r="V92" s="392" t="s">
        <v>1184</v>
      </c>
      <c r="W92" s="392" t="s">
        <v>1184</v>
      </c>
      <c r="X92" s="392" t="s">
        <v>1987</v>
      </c>
      <c r="Y92" s="392" t="s">
        <v>1184</v>
      </c>
      <c r="Z92" s="392" t="s">
        <v>1184</v>
      </c>
      <c r="AA92" s="392" t="s">
        <v>1184</v>
      </c>
      <c r="AB92" s="392" t="s">
        <v>1184</v>
      </c>
      <c r="AC92" s="392" t="s">
        <v>1301</v>
      </c>
      <c r="AD92" s="392" t="s">
        <v>66</v>
      </c>
      <c r="AE92" s="392" t="s">
        <v>1300</v>
      </c>
      <c r="AF92" s="392" t="s">
        <v>1300</v>
      </c>
      <c r="AG92" s="392"/>
    </row>
    <row r="93" spans="1:33" ht="30.75" customHeight="1" x14ac:dyDescent="0.25">
      <c r="A93" s="392"/>
      <c r="B93" s="392"/>
      <c r="C93" s="392" t="s">
        <v>209</v>
      </c>
      <c r="D93" s="394" t="s">
        <v>66</v>
      </c>
      <c r="E93" s="392" t="s">
        <v>613</v>
      </c>
      <c r="F93" s="392"/>
      <c r="G93" s="392" t="s">
        <v>2203</v>
      </c>
      <c r="H93" s="396" t="s">
        <v>1930</v>
      </c>
      <c r="I93" s="392" t="s">
        <v>2116</v>
      </c>
      <c r="J93" s="392">
        <v>1</v>
      </c>
      <c r="K93" s="392">
        <v>1</v>
      </c>
      <c r="L93" s="392" t="s">
        <v>2004</v>
      </c>
      <c r="M93" s="392" t="s">
        <v>1292</v>
      </c>
      <c r="N93" s="392" t="s">
        <v>527</v>
      </c>
      <c r="O93" s="392" t="s">
        <v>1299</v>
      </c>
      <c r="P93" s="392" t="s">
        <v>1299</v>
      </c>
      <c r="Q93" s="392" t="s">
        <v>1299</v>
      </c>
      <c r="R93" s="392" t="s">
        <v>1184</v>
      </c>
      <c r="S93" s="392" t="s">
        <v>1184</v>
      </c>
      <c r="T93" s="392" t="s">
        <v>1184</v>
      </c>
      <c r="U93" s="392" t="s">
        <v>1184</v>
      </c>
      <c r="V93" s="392" t="s">
        <v>1184</v>
      </c>
      <c r="W93" s="392" t="s">
        <v>1184</v>
      </c>
      <c r="X93" s="394" t="s">
        <v>1184</v>
      </c>
      <c r="Y93" s="394" t="s">
        <v>1184</v>
      </c>
      <c r="Z93" s="394" t="s">
        <v>1207</v>
      </c>
      <c r="AA93" s="394" t="s">
        <v>1207</v>
      </c>
      <c r="AB93" s="394" t="s">
        <v>1207</v>
      </c>
      <c r="AC93" s="392"/>
      <c r="AD93" s="392" t="s">
        <v>1844</v>
      </c>
      <c r="AE93" s="392" t="s">
        <v>1298</v>
      </c>
      <c r="AF93" s="392" t="s">
        <v>1298</v>
      </c>
      <c r="AG93" s="392"/>
    </row>
    <row r="94" spans="1:33" ht="30.75" customHeight="1" x14ac:dyDescent="0.25">
      <c r="A94" s="392"/>
      <c r="B94" s="392"/>
      <c r="C94" s="392" t="s">
        <v>211</v>
      </c>
      <c r="D94" s="394" t="s">
        <v>66</v>
      </c>
      <c r="E94" s="392" t="s">
        <v>613</v>
      </c>
      <c r="F94" s="392"/>
      <c r="G94" s="392" t="s">
        <v>2203</v>
      </c>
      <c r="H94" s="396" t="s">
        <v>1931</v>
      </c>
      <c r="I94" s="392" t="s">
        <v>2116</v>
      </c>
      <c r="J94" s="392">
        <v>1</v>
      </c>
      <c r="K94" s="392">
        <v>1</v>
      </c>
      <c r="L94" s="392" t="s">
        <v>2004</v>
      </c>
      <c r="M94" s="392" t="s">
        <v>1292</v>
      </c>
      <c r="N94" s="392" t="s">
        <v>528</v>
      </c>
      <c r="O94" s="392" t="s">
        <v>211</v>
      </c>
      <c r="P94" s="392" t="s">
        <v>211</v>
      </c>
      <c r="Q94" s="392" t="s">
        <v>211</v>
      </c>
      <c r="R94" s="392" t="s">
        <v>1184</v>
      </c>
      <c r="S94" s="392" t="s">
        <v>1184</v>
      </c>
      <c r="T94" s="392" t="s">
        <v>1184</v>
      </c>
      <c r="U94" s="392" t="s">
        <v>1184</v>
      </c>
      <c r="V94" s="392" t="s">
        <v>1184</v>
      </c>
      <c r="W94" s="392" t="s">
        <v>1184</v>
      </c>
      <c r="X94" s="394" t="s">
        <v>1184</v>
      </c>
      <c r="Y94" s="394" t="s">
        <v>1184</v>
      </c>
      <c r="Z94" s="394" t="s">
        <v>1207</v>
      </c>
      <c r="AA94" s="394" t="s">
        <v>1207</v>
      </c>
      <c r="AB94" s="394" t="s">
        <v>1207</v>
      </c>
      <c r="AC94" s="392" t="s">
        <v>1297</v>
      </c>
      <c r="AD94" s="392" t="s">
        <v>1844</v>
      </c>
      <c r="AE94" s="392" t="s">
        <v>1296</v>
      </c>
      <c r="AF94" s="392" t="s">
        <v>1295</v>
      </c>
      <c r="AG94" s="392"/>
    </row>
    <row r="95" spans="1:33" ht="30.75" customHeight="1" x14ac:dyDescent="0.25">
      <c r="A95" s="392"/>
      <c r="B95" s="392"/>
      <c r="C95" s="392" t="s">
        <v>1562</v>
      </c>
      <c r="D95" s="394" t="s">
        <v>87</v>
      </c>
      <c r="E95" s="392" t="s">
        <v>1527</v>
      </c>
      <c r="F95" s="392" t="s">
        <v>1805</v>
      </c>
      <c r="G95" s="392" t="s">
        <v>2203</v>
      </c>
      <c r="H95" s="396" t="s">
        <v>1805</v>
      </c>
      <c r="I95" s="392" t="s">
        <v>2116</v>
      </c>
      <c r="J95" s="392">
        <v>1</v>
      </c>
      <c r="K95" s="392">
        <v>1</v>
      </c>
      <c r="L95" s="392" t="s">
        <v>2004</v>
      </c>
      <c r="M95" s="392" t="s">
        <v>1292</v>
      </c>
      <c r="N95" s="392" t="s">
        <v>1518</v>
      </c>
      <c r="O95" s="392" t="s">
        <v>1294</v>
      </c>
      <c r="P95" s="392" t="s">
        <v>213</v>
      </c>
      <c r="Q95" s="392" t="s">
        <v>213</v>
      </c>
      <c r="R95" s="392" t="s">
        <v>1258</v>
      </c>
      <c r="S95" s="392" t="s">
        <v>1258</v>
      </c>
      <c r="T95" s="392" t="s">
        <v>1258</v>
      </c>
      <c r="U95" s="392" t="s">
        <v>1258</v>
      </c>
      <c r="V95" s="392" t="s">
        <v>1258</v>
      </c>
      <c r="W95" s="392" t="s">
        <v>1184</v>
      </c>
      <c r="X95" s="394" t="s">
        <v>1184</v>
      </c>
      <c r="Y95" s="394" t="s">
        <v>1184</v>
      </c>
      <c r="Z95" s="394" t="s">
        <v>1184</v>
      </c>
      <c r="AA95" s="394" t="s">
        <v>1184</v>
      </c>
      <c r="AB95" s="394" t="s">
        <v>1184</v>
      </c>
      <c r="AC95" s="392"/>
      <c r="AD95" s="392" t="s">
        <v>1845</v>
      </c>
      <c r="AE95" s="392"/>
      <c r="AF95" s="392"/>
      <c r="AG95" s="392"/>
    </row>
    <row r="96" spans="1:33" ht="30.75" customHeight="1" x14ac:dyDescent="0.25">
      <c r="A96" s="392"/>
      <c r="B96" s="392"/>
      <c r="C96" s="392" t="s">
        <v>215</v>
      </c>
      <c r="D96" s="394" t="s">
        <v>66</v>
      </c>
      <c r="E96" s="392" t="s">
        <v>214</v>
      </c>
      <c r="F96" s="392"/>
      <c r="G96" s="392" t="s">
        <v>2203</v>
      </c>
      <c r="H96" s="396" t="s">
        <v>1931</v>
      </c>
      <c r="I96" s="392" t="s">
        <v>2116</v>
      </c>
      <c r="J96" s="392">
        <v>1</v>
      </c>
      <c r="K96" s="392">
        <v>1</v>
      </c>
      <c r="L96" s="392" t="s">
        <v>2004</v>
      </c>
      <c r="M96" s="392" t="s">
        <v>1292</v>
      </c>
      <c r="N96" s="392" t="s">
        <v>529</v>
      </c>
      <c r="O96" s="392" t="s">
        <v>1293</v>
      </c>
      <c r="P96" s="392" t="s">
        <v>216</v>
      </c>
      <c r="Q96" s="392" t="s">
        <v>216</v>
      </c>
      <c r="R96" s="392" t="s">
        <v>1185</v>
      </c>
      <c r="S96" s="392" t="s">
        <v>1185</v>
      </c>
      <c r="T96" s="392" t="s">
        <v>1185</v>
      </c>
      <c r="U96" s="392" t="s">
        <v>1185</v>
      </c>
      <c r="V96" s="392" t="s">
        <v>1185</v>
      </c>
      <c r="W96" s="392" t="s">
        <v>1185</v>
      </c>
      <c r="X96" s="394" t="s">
        <v>1185</v>
      </c>
      <c r="Y96" s="394" t="s">
        <v>1185</v>
      </c>
      <c r="Z96" s="394" t="s">
        <v>1410</v>
      </c>
      <c r="AA96" s="394" t="s">
        <v>1410</v>
      </c>
      <c r="AB96" s="394" t="s">
        <v>1410</v>
      </c>
      <c r="AC96" s="392"/>
      <c r="AD96" s="392" t="s">
        <v>66</v>
      </c>
      <c r="AE96" s="392"/>
      <c r="AF96" s="392"/>
      <c r="AG96" s="392"/>
    </row>
    <row r="97" spans="1:33" ht="30.75" customHeight="1" x14ac:dyDescent="0.25">
      <c r="A97" s="392"/>
      <c r="B97" s="392"/>
      <c r="C97" s="392" t="s">
        <v>217</v>
      </c>
      <c r="D97" s="394" t="s">
        <v>66</v>
      </c>
      <c r="E97" s="392" t="s">
        <v>214</v>
      </c>
      <c r="F97" s="392"/>
      <c r="G97" s="392" t="s">
        <v>2203</v>
      </c>
      <c r="H97" s="396" t="s">
        <v>1931</v>
      </c>
      <c r="I97" s="392" t="s">
        <v>2116</v>
      </c>
      <c r="J97" s="392">
        <v>1</v>
      </c>
      <c r="K97" s="392">
        <v>1</v>
      </c>
      <c r="L97" s="392" t="s">
        <v>2004</v>
      </c>
      <c r="M97" s="392" t="s">
        <v>1292</v>
      </c>
      <c r="N97" s="392" t="s">
        <v>530</v>
      </c>
      <c r="O97" s="392" t="s">
        <v>1291</v>
      </c>
      <c r="P97" s="392" t="s">
        <v>218</v>
      </c>
      <c r="Q97" s="392" t="s">
        <v>218</v>
      </c>
      <c r="R97" s="392" t="s">
        <v>1185</v>
      </c>
      <c r="S97" s="392" t="s">
        <v>1185</v>
      </c>
      <c r="T97" s="392" t="s">
        <v>1185</v>
      </c>
      <c r="U97" s="392" t="s">
        <v>1185</v>
      </c>
      <c r="V97" s="392" t="s">
        <v>1185</v>
      </c>
      <c r="W97" s="392" t="s">
        <v>1185</v>
      </c>
      <c r="X97" s="394" t="s">
        <v>1185</v>
      </c>
      <c r="Y97" s="394" t="s">
        <v>1185</v>
      </c>
      <c r="Z97" s="394" t="s">
        <v>1410</v>
      </c>
      <c r="AA97" s="394" t="s">
        <v>1410</v>
      </c>
      <c r="AB97" s="394" t="s">
        <v>1410</v>
      </c>
      <c r="AC97" s="392"/>
      <c r="AD97" s="392" t="s">
        <v>66</v>
      </c>
      <c r="AE97" s="392"/>
      <c r="AF97" s="392"/>
      <c r="AG97" s="392"/>
    </row>
    <row r="98" spans="1:33" ht="30.75" customHeight="1" x14ac:dyDescent="0.25">
      <c r="A98" s="392"/>
      <c r="B98" s="392"/>
      <c r="C98" s="392" t="s">
        <v>219</v>
      </c>
      <c r="D98" s="394" t="s">
        <v>69</v>
      </c>
      <c r="E98" s="392" t="s">
        <v>613</v>
      </c>
      <c r="F98" s="392"/>
      <c r="G98" s="392" t="s">
        <v>2203</v>
      </c>
      <c r="H98" s="396" t="s">
        <v>1806</v>
      </c>
      <c r="I98" s="392" t="s">
        <v>2116</v>
      </c>
      <c r="J98" s="392">
        <v>1</v>
      </c>
      <c r="K98" s="392">
        <v>1</v>
      </c>
      <c r="L98" s="392" t="s">
        <v>2005</v>
      </c>
      <c r="M98" s="392" t="s">
        <v>1290</v>
      </c>
      <c r="N98" s="392" t="s">
        <v>531</v>
      </c>
      <c r="O98" s="392" t="s">
        <v>219</v>
      </c>
      <c r="P98" s="392" t="s">
        <v>219</v>
      </c>
      <c r="Q98" s="392" t="s">
        <v>219</v>
      </c>
      <c r="R98" s="392" t="s">
        <v>1184</v>
      </c>
      <c r="S98" s="392" t="s">
        <v>1184</v>
      </c>
      <c r="T98" s="392" t="s">
        <v>1184</v>
      </c>
      <c r="U98" s="392" t="s">
        <v>1184</v>
      </c>
      <c r="V98" s="392" t="s">
        <v>1184</v>
      </c>
      <c r="W98" s="392" t="s">
        <v>1184</v>
      </c>
      <c r="X98" s="394" t="s">
        <v>1184</v>
      </c>
      <c r="Y98" s="394" t="s">
        <v>1184</v>
      </c>
      <c r="Z98" s="394" t="s">
        <v>1207</v>
      </c>
      <c r="AA98" s="394" t="s">
        <v>1207</v>
      </c>
      <c r="AB98" s="394" t="s">
        <v>1207</v>
      </c>
      <c r="AC98" s="392"/>
      <c r="AD98" s="392" t="s">
        <v>1286</v>
      </c>
      <c r="AE98" s="392"/>
      <c r="AF98" s="392"/>
      <c r="AG98" s="392"/>
    </row>
    <row r="99" spans="1:33" ht="30.75" customHeight="1" x14ac:dyDescent="0.25">
      <c r="A99" s="392"/>
      <c r="B99" s="392"/>
      <c r="C99" s="392" t="s">
        <v>222</v>
      </c>
      <c r="D99" s="394" t="s">
        <v>87</v>
      </c>
      <c r="E99" s="392" t="s">
        <v>221</v>
      </c>
      <c r="F99" s="392" t="s">
        <v>1807</v>
      </c>
      <c r="G99" s="392" t="s">
        <v>2203</v>
      </c>
      <c r="H99" s="396" t="s">
        <v>1933</v>
      </c>
      <c r="I99" s="392" t="s">
        <v>2116</v>
      </c>
      <c r="J99" s="392">
        <v>1</v>
      </c>
      <c r="K99" s="392">
        <v>7</v>
      </c>
      <c r="L99" s="392" t="s">
        <v>2005</v>
      </c>
      <c r="M99" s="392" t="s">
        <v>1290</v>
      </c>
      <c r="N99" s="392" t="s">
        <v>532</v>
      </c>
      <c r="O99" s="392" t="s">
        <v>1289</v>
      </c>
      <c r="P99" s="392" t="s">
        <v>223</v>
      </c>
      <c r="Q99" s="392" t="s">
        <v>223</v>
      </c>
      <c r="R99" s="392" t="s">
        <v>1258</v>
      </c>
      <c r="S99" s="392" t="s">
        <v>1258</v>
      </c>
      <c r="T99" s="392" t="s">
        <v>1258</v>
      </c>
      <c r="U99" s="392" t="s">
        <v>1258</v>
      </c>
      <c r="V99" s="392" t="s">
        <v>1258</v>
      </c>
      <c r="W99" s="392" t="s">
        <v>1258</v>
      </c>
      <c r="X99" s="392" t="s">
        <v>1258</v>
      </c>
      <c r="Y99" s="392" t="s">
        <v>1258</v>
      </c>
      <c r="Z99" s="392" t="s">
        <v>1258</v>
      </c>
      <c r="AA99" s="392" t="s">
        <v>1258</v>
      </c>
      <c r="AB99" s="392" t="s">
        <v>1258</v>
      </c>
      <c r="AC99" s="392"/>
      <c r="AD99" s="392" t="s">
        <v>1846</v>
      </c>
      <c r="AE99" s="392"/>
      <c r="AF99" s="392" t="s">
        <v>1288</v>
      </c>
      <c r="AG99" s="392"/>
    </row>
    <row r="100" spans="1:33" ht="30.75" customHeight="1" x14ac:dyDescent="0.25">
      <c r="A100" s="392"/>
      <c r="B100" s="392"/>
      <c r="C100" s="392" t="s">
        <v>225</v>
      </c>
      <c r="D100" s="394" t="s">
        <v>87</v>
      </c>
      <c r="E100" s="392" t="s">
        <v>224</v>
      </c>
      <c r="F100" s="392"/>
      <c r="G100" s="392" t="s">
        <v>1261</v>
      </c>
      <c r="H100" s="396" t="s">
        <v>1931</v>
      </c>
      <c r="I100" s="392" t="s">
        <v>2116</v>
      </c>
      <c r="J100" s="392">
        <v>1</v>
      </c>
      <c r="K100" s="392">
        <v>1</v>
      </c>
      <c r="L100" s="392" t="s">
        <v>2006</v>
      </c>
      <c r="M100" s="392" t="s">
        <v>1282</v>
      </c>
      <c r="N100" s="392" t="s">
        <v>533</v>
      </c>
      <c r="O100" s="392" t="s">
        <v>225</v>
      </c>
      <c r="P100" s="392" t="s">
        <v>225</v>
      </c>
      <c r="Q100" s="392" t="s">
        <v>226</v>
      </c>
      <c r="R100" s="392" t="s">
        <v>1184</v>
      </c>
      <c r="S100" s="392" t="s">
        <v>1184</v>
      </c>
      <c r="T100" s="392" t="s">
        <v>1184</v>
      </c>
      <c r="U100" s="392" t="s">
        <v>1184</v>
      </c>
      <c r="V100" s="392" t="s">
        <v>1184</v>
      </c>
      <c r="W100" s="392" t="s">
        <v>1185</v>
      </c>
      <c r="X100" s="394" t="s">
        <v>1185</v>
      </c>
      <c r="Y100" s="394" t="s">
        <v>1184</v>
      </c>
      <c r="Z100" s="394" t="s">
        <v>1184</v>
      </c>
      <c r="AA100" s="394" t="s">
        <v>1184</v>
      </c>
      <c r="AB100" s="394" t="s">
        <v>1184</v>
      </c>
      <c r="AC100" s="392" t="s">
        <v>1264</v>
      </c>
      <c r="AD100" s="392" t="s">
        <v>1286</v>
      </c>
      <c r="AE100" s="392"/>
      <c r="AF100" s="392"/>
      <c r="AG100" s="392"/>
    </row>
    <row r="101" spans="1:33" ht="30.75" customHeight="1" x14ac:dyDescent="0.25">
      <c r="A101" s="392"/>
      <c r="B101" s="392"/>
      <c r="C101" s="392" t="s">
        <v>674</v>
      </c>
      <c r="D101" s="394" t="s">
        <v>87</v>
      </c>
      <c r="E101" s="392" t="s">
        <v>613</v>
      </c>
      <c r="F101" s="392"/>
      <c r="G101" s="392" t="s">
        <v>1261</v>
      </c>
      <c r="H101" s="396" t="s">
        <v>1930</v>
      </c>
      <c r="I101" s="392" t="s">
        <v>2116</v>
      </c>
      <c r="J101" s="392">
        <v>1</v>
      </c>
      <c r="K101" s="392">
        <v>1</v>
      </c>
      <c r="L101" s="392" t="s">
        <v>2006</v>
      </c>
      <c r="M101" s="392" t="s">
        <v>1282</v>
      </c>
      <c r="N101" s="392" t="s">
        <v>675</v>
      </c>
      <c r="O101" s="392" t="s">
        <v>1287</v>
      </c>
      <c r="P101" s="392" t="s">
        <v>674</v>
      </c>
      <c r="Q101" s="392" t="s">
        <v>674</v>
      </c>
      <c r="R101" s="392" t="s">
        <v>1184</v>
      </c>
      <c r="S101" s="392" t="s">
        <v>1184</v>
      </c>
      <c r="T101" s="392" t="s">
        <v>1184</v>
      </c>
      <c r="U101" s="392" t="s">
        <v>1184</v>
      </c>
      <c r="V101" s="392" t="s">
        <v>1184</v>
      </c>
      <c r="W101" s="392" t="s">
        <v>1184</v>
      </c>
      <c r="X101" s="394" t="s">
        <v>1184</v>
      </c>
      <c r="Y101" s="394" t="s">
        <v>1184</v>
      </c>
      <c r="Z101" s="394" t="s">
        <v>1184</v>
      </c>
      <c r="AA101" s="394" t="s">
        <v>1184</v>
      </c>
      <c r="AB101" s="394" t="s">
        <v>1184</v>
      </c>
      <c r="AC101" s="392"/>
      <c r="AD101" s="392" t="s">
        <v>1847</v>
      </c>
      <c r="AE101" s="392"/>
      <c r="AF101" s="392" t="s">
        <v>1286</v>
      </c>
      <c r="AG101" s="392"/>
    </row>
    <row r="102" spans="1:33" ht="30.75" customHeight="1" x14ac:dyDescent="0.25">
      <c r="A102" s="392"/>
      <c r="B102" s="392"/>
      <c r="C102" s="392" t="s">
        <v>228</v>
      </c>
      <c r="D102" s="394" t="s">
        <v>66</v>
      </c>
      <c r="E102" s="392" t="s">
        <v>1526</v>
      </c>
      <c r="F102" s="392"/>
      <c r="G102" s="392" t="s">
        <v>1261</v>
      </c>
      <c r="H102" s="396" t="s">
        <v>1931</v>
      </c>
      <c r="I102" s="392" t="s">
        <v>2116</v>
      </c>
      <c r="J102" s="392">
        <v>1</v>
      </c>
      <c r="K102" s="392">
        <v>1</v>
      </c>
      <c r="L102" s="392" t="s">
        <v>2006</v>
      </c>
      <c r="M102" s="392" t="s">
        <v>1282</v>
      </c>
      <c r="N102" s="392" t="s">
        <v>2141</v>
      </c>
      <c r="O102" s="392" t="s">
        <v>228</v>
      </c>
      <c r="P102" s="392" t="s">
        <v>229</v>
      </c>
      <c r="Q102" s="392" t="s">
        <v>229</v>
      </c>
      <c r="R102" s="392" t="s">
        <v>1184</v>
      </c>
      <c r="S102" s="392" t="s">
        <v>1185</v>
      </c>
      <c r="T102" s="392" t="s">
        <v>1185</v>
      </c>
      <c r="U102" s="392" t="s">
        <v>1185</v>
      </c>
      <c r="V102" s="392" t="s">
        <v>1185</v>
      </c>
      <c r="W102" s="392" t="s">
        <v>1185</v>
      </c>
      <c r="X102" s="394" t="s">
        <v>1185</v>
      </c>
      <c r="Y102" s="394" t="s">
        <v>1185</v>
      </c>
      <c r="Z102" s="394" t="s">
        <v>1410</v>
      </c>
      <c r="AA102" s="394" t="s">
        <v>1410</v>
      </c>
      <c r="AB102" s="394" t="s">
        <v>1410</v>
      </c>
      <c r="AC102" s="392"/>
      <c r="AD102" s="392" t="s">
        <v>66</v>
      </c>
      <c r="AE102" s="392"/>
      <c r="AF102" s="392" t="s">
        <v>1286</v>
      </c>
      <c r="AG102" s="392"/>
    </row>
    <row r="103" spans="1:33" ht="30.75" customHeight="1" x14ac:dyDescent="0.25">
      <c r="A103" s="392"/>
      <c r="B103" s="392"/>
      <c r="C103" s="392" t="s">
        <v>230</v>
      </c>
      <c r="D103" s="394" t="s">
        <v>66</v>
      </c>
      <c r="E103" s="392" t="s">
        <v>1602</v>
      </c>
      <c r="F103" s="392"/>
      <c r="G103" s="392" t="s">
        <v>1261</v>
      </c>
      <c r="H103" s="396" t="s">
        <v>1931</v>
      </c>
      <c r="I103" s="392" t="s">
        <v>2116</v>
      </c>
      <c r="J103" s="392">
        <v>1</v>
      </c>
      <c r="K103" s="392">
        <v>1</v>
      </c>
      <c r="L103" s="392" t="s">
        <v>2006</v>
      </c>
      <c r="M103" s="392" t="s">
        <v>1282</v>
      </c>
      <c r="N103" s="392" t="s">
        <v>2142</v>
      </c>
      <c r="O103" s="392" t="s">
        <v>230</v>
      </c>
      <c r="P103" s="392" t="s">
        <v>231</v>
      </c>
      <c r="Q103" s="392" t="s">
        <v>231</v>
      </c>
      <c r="R103" s="392" t="s">
        <v>1184</v>
      </c>
      <c r="S103" s="392" t="s">
        <v>1185</v>
      </c>
      <c r="T103" s="392" t="s">
        <v>1185</v>
      </c>
      <c r="U103" s="392" t="s">
        <v>1185</v>
      </c>
      <c r="V103" s="392" t="s">
        <v>1185</v>
      </c>
      <c r="W103" s="392" t="s">
        <v>1185</v>
      </c>
      <c r="X103" s="394" t="s">
        <v>1185</v>
      </c>
      <c r="Y103" s="394" t="s">
        <v>1185</v>
      </c>
      <c r="Z103" s="394" t="s">
        <v>1410</v>
      </c>
      <c r="AA103" s="394" t="s">
        <v>1207</v>
      </c>
      <c r="AB103" s="394" t="s">
        <v>1410</v>
      </c>
      <c r="AC103" s="392"/>
      <c r="AD103" s="392" t="s">
        <v>66</v>
      </c>
      <c r="AE103" s="392"/>
      <c r="AF103" s="392" t="s">
        <v>1286</v>
      </c>
      <c r="AG103" s="392"/>
    </row>
    <row r="104" spans="1:33" ht="30.75" customHeight="1" x14ac:dyDescent="0.25">
      <c r="A104" s="392"/>
      <c r="B104" s="392"/>
      <c r="C104" s="392" t="s">
        <v>232</v>
      </c>
      <c r="D104" s="394" t="s">
        <v>66</v>
      </c>
      <c r="E104" s="392" t="s">
        <v>1602</v>
      </c>
      <c r="F104" s="392"/>
      <c r="G104" s="392" t="s">
        <v>1261</v>
      </c>
      <c r="H104" s="396" t="s">
        <v>1931</v>
      </c>
      <c r="I104" s="392" t="s">
        <v>2116</v>
      </c>
      <c r="J104" s="392">
        <v>1</v>
      </c>
      <c r="K104" s="392">
        <v>1</v>
      </c>
      <c r="L104" s="392" t="s">
        <v>2006</v>
      </c>
      <c r="M104" s="392" t="s">
        <v>1282</v>
      </c>
      <c r="N104" s="392" t="s">
        <v>2143</v>
      </c>
      <c r="O104" s="392" t="s">
        <v>232</v>
      </c>
      <c r="P104" s="392" t="s">
        <v>233</v>
      </c>
      <c r="Q104" s="392" t="s">
        <v>233</v>
      </c>
      <c r="R104" s="392" t="s">
        <v>1184</v>
      </c>
      <c r="S104" s="392" t="s">
        <v>1185</v>
      </c>
      <c r="T104" s="392" t="s">
        <v>1185</v>
      </c>
      <c r="U104" s="392" t="s">
        <v>1185</v>
      </c>
      <c r="V104" s="392" t="s">
        <v>1185</v>
      </c>
      <c r="W104" s="392" t="s">
        <v>1185</v>
      </c>
      <c r="X104" s="394" t="s">
        <v>1185</v>
      </c>
      <c r="Y104" s="394" t="s">
        <v>1185</v>
      </c>
      <c r="Z104" s="394" t="s">
        <v>1410</v>
      </c>
      <c r="AA104" s="394" t="s">
        <v>1207</v>
      </c>
      <c r="AB104" s="394" t="s">
        <v>1410</v>
      </c>
      <c r="AC104" s="392"/>
      <c r="AD104" s="392" t="s">
        <v>66</v>
      </c>
      <c r="AE104" s="392"/>
      <c r="AF104" s="392" t="s">
        <v>1286</v>
      </c>
      <c r="AG104" s="392"/>
    </row>
    <row r="105" spans="1:33" ht="30.75" customHeight="1" x14ac:dyDescent="0.25">
      <c r="A105" s="392"/>
      <c r="B105" s="392"/>
      <c r="C105" s="392" t="s">
        <v>235</v>
      </c>
      <c r="D105" s="394" t="s">
        <v>87</v>
      </c>
      <c r="E105" s="392" t="s">
        <v>234</v>
      </c>
      <c r="F105" s="392"/>
      <c r="G105" s="392" t="s">
        <v>1261</v>
      </c>
      <c r="H105" s="396" t="s">
        <v>1930</v>
      </c>
      <c r="I105" s="392" t="s">
        <v>2116</v>
      </c>
      <c r="J105" s="392">
        <v>1</v>
      </c>
      <c r="K105" s="392">
        <v>1</v>
      </c>
      <c r="L105" s="392" t="s">
        <v>2006</v>
      </c>
      <c r="M105" s="392" t="s">
        <v>1282</v>
      </c>
      <c r="N105" s="392" t="s">
        <v>521</v>
      </c>
      <c r="O105" s="392" t="s">
        <v>235</v>
      </c>
      <c r="P105" s="392" t="s">
        <v>235</v>
      </c>
      <c r="Q105" s="392" t="s">
        <v>235</v>
      </c>
      <c r="R105" s="392" t="s">
        <v>1184</v>
      </c>
      <c r="S105" s="392" t="s">
        <v>1184</v>
      </c>
      <c r="T105" s="392" t="s">
        <v>1184</v>
      </c>
      <c r="U105" s="392" t="s">
        <v>1184</v>
      </c>
      <c r="V105" s="392" t="s">
        <v>1184</v>
      </c>
      <c r="W105" s="392" t="s">
        <v>1184</v>
      </c>
      <c r="X105" s="394" t="s">
        <v>1185</v>
      </c>
      <c r="Y105" s="394" t="s">
        <v>1184</v>
      </c>
      <c r="Z105" s="394" t="s">
        <v>1184</v>
      </c>
      <c r="AA105" s="394" t="s">
        <v>1184</v>
      </c>
      <c r="AB105" s="394" t="s">
        <v>1184</v>
      </c>
      <c r="AC105" s="392" t="s">
        <v>1264</v>
      </c>
      <c r="AD105" s="392" t="s">
        <v>1286</v>
      </c>
      <c r="AE105" s="392" t="s">
        <v>1285</v>
      </c>
      <c r="AF105" s="392" t="s">
        <v>1285</v>
      </c>
      <c r="AG105" s="392"/>
    </row>
    <row r="106" spans="1:33" ht="30.75" customHeight="1" x14ac:dyDescent="0.25">
      <c r="A106" s="392"/>
      <c r="B106" s="392"/>
      <c r="C106" s="392" t="s">
        <v>1107</v>
      </c>
      <c r="D106" s="394" t="s">
        <v>87</v>
      </c>
      <c r="E106" s="392" t="s">
        <v>1107</v>
      </c>
      <c r="F106" s="392"/>
      <c r="G106" s="392" t="s">
        <v>1261</v>
      </c>
      <c r="H106" s="396" t="s">
        <v>1930</v>
      </c>
      <c r="I106" s="392" t="s">
        <v>2116</v>
      </c>
      <c r="J106" s="392">
        <v>1</v>
      </c>
      <c r="K106" s="392">
        <v>1</v>
      </c>
      <c r="L106" s="392" t="s">
        <v>2006</v>
      </c>
      <c r="M106" s="392" t="s">
        <v>1282</v>
      </c>
      <c r="N106" s="392" t="s">
        <v>890</v>
      </c>
      <c r="O106" s="392" t="s">
        <v>1284</v>
      </c>
      <c r="P106" s="392" t="s">
        <v>888</v>
      </c>
      <c r="Q106" s="392" t="s">
        <v>888</v>
      </c>
      <c r="R106" s="392" t="s">
        <v>1184</v>
      </c>
      <c r="S106" s="392" t="s">
        <v>1184</v>
      </c>
      <c r="T106" s="392" t="s">
        <v>1184</v>
      </c>
      <c r="U106" s="392" t="s">
        <v>1184</v>
      </c>
      <c r="V106" s="392" t="s">
        <v>1184</v>
      </c>
      <c r="W106" s="392" t="s">
        <v>1184</v>
      </c>
      <c r="X106" s="394" t="s">
        <v>1184</v>
      </c>
      <c r="Y106" s="394" t="s">
        <v>1184</v>
      </c>
      <c r="Z106" s="394" t="s">
        <v>1184</v>
      </c>
      <c r="AA106" s="394" t="s">
        <v>1184</v>
      </c>
      <c r="AB106" s="394" t="s">
        <v>1184</v>
      </c>
      <c r="AC106" s="392"/>
      <c r="AD106" s="392" t="s">
        <v>1848</v>
      </c>
      <c r="AE106" s="392"/>
      <c r="AF106" s="392"/>
      <c r="AG106" s="392"/>
    </row>
    <row r="107" spans="1:33" ht="30.75" customHeight="1" x14ac:dyDescent="0.25">
      <c r="A107" s="392"/>
      <c r="B107" s="392"/>
      <c r="C107" s="392" t="s">
        <v>1528</v>
      </c>
      <c r="D107" s="394" t="s">
        <v>66</v>
      </c>
      <c r="E107" s="392" t="s">
        <v>1525</v>
      </c>
      <c r="F107" s="392" t="s">
        <v>1805</v>
      </c>
      <c r="G107" s="392" t="s">
        <v>1261</v>
      </c>
      <c r="H107" s="396" t="s">
        <v>2072</v>
      </c>
      <c r="I107" s="392" t="s">
        <v>2116</v>
      </c>
      <c r="J107" s="392">
        <v>1</v>
      </c>
      <c r="K107" s="392">
        <v>1</v>
      </c>
      <c r="L107" s="392" t="s">
        <v>2006</v>
      </c>
      <c r="M107" s="392" t="s">
        <v>1282</v>
      </c>
      <c r="N107" s="392" t="s">
        <v>1551</v>
      </c>
      <c r="O107" s="392" t="s">
        <v>1281</v>
      </c>
      <c r="P107" s="392" t="s">
        <v>889</v>
      </c>
      <c r="Q107" s="392" t="s">
        <v>889</v>
      </c>
      <c r="R107" s="392" t="s">
        <v>1258</v>
      </c>
      <c r="S107" s="392" t="s">
        <v>1258</v>
      </c>
      <c r="T107" s="392" t="s">
        <v>1258</v>
      </c>
      <c r="U107" s="392" t="s">
        <v>1258</v>
      </c>
      <c r="V107" s="392" t="s">
        <v>1258</v>
      </c>
      <c r="W107" s="392" t="s">
        <v>1184</v>
      </c>
      <c r="X107" s="394" t="s">
        <v>1184</v>
      </c>
      <c r="Y107" s="394" t="s">
        <v>1184</v>
      </c>
      <c r="Z107" s="394" t="s">
        <v>1207</v>
      </c>
      <c r="AA107" s="394" t="s">
        <v>1207</v>
      </c>
      <c r="AB107" s="394" t="s">
        <v>1207</v>
      </c>
      <c r="AC107" s="392"/>
      <c r="AD107" s="392" t="s">
        <v>1849</v>
      </c>
      <c r="AE107" s="392"/>
      <c r="AF107" s="392"/>
      <c r="AG107" s="392"/>
    </row>
    <row r="108" spans="1:33" ht="30.75" customHeight="1" x14ac:dyDescent="0.25">
      <c r="A108" s="392"/>
      <c r="B108" s="392"/>
      <c r="C108" s="392" t="s">
        <v>238</v>
      </c>
      <c r="D108" s="394" t="s">
        <v>87</v>
      </c>
      <c r="E108" s="392" t="s">
        <v>1584</v>
      </c>
      <c r="F108" s="392" t="s">
        <v>1809</v>
      </c>
      <c r="G108" s="392" t="s">
        <v>2203</v>
      </c>
      <c r="H108" s="396" t="s">
        <v>1931</v>
      </c>
      <c r="I108" s="392" t="s">
        <v>2116</v>
      </c>
      <c r="J108" s="392">
        <v>1</v>
      </c>
      <c r="K108" s="392">
        <v>1</v>
      </c>
      <c r="L108" s="392" t="s">
        <v>2007</v>
      </c>
      <c r="M108" s="392" t="s">
        <v>1278</v>
      </c>
      <c r="N108" s="392" t="s">
        <v>541</v>
      </c>
      <c r="O108" s="392" t="s">
        <v>238</v>
      </c>
      <c r="P108" s="392" t="s">
        <v>238</v>
      </c>
      <c r="Q108" s="392" t="s">
        <v>238</v>
      </c>
      <c r="R108" s="392" t="s">
        <v>1258</v>
      </c>
      <c r="S108" s="392" t="s">
        <v>1258</v>
      </c>
      <c r="T108" s="392" t="s">
        <v>1258</v>
      </c>
      <c r="U108" s="392" t="s">
        <v>1258</v>
      </c>
      <c r="V108" s="392" t="s">
        <v>1258</v>
      </c>
      <c r="W108" s="392" t="s">
        <v>1184</v>
      </c>
      <c r="X108" s="394" t="s">
        <v>1184</v>
      </c>
      <c r="Y108" s="394" t="s">
        <v>1258</v>
      </c>
      <c r="Z108" s="394" t="s">
        <v>1258</v>
      </c>
      <c r="AA108" s="394" t="s">
        <v>1258</v>
      </c>
      <c r="AB108" s="394" t="s">
        <v>1258</v>
      </c>
      <c r="AC108" s="392"/>
      <c r="AD108" s="392" t="s">
        <v>1850</v>
      </c>
      <c r="AE108" s="392"/>
      <c r="AF108" s="392"/>
      <c r="AG108" s="392"/>
    </row>
    <row r="109" spans="1:33" ht="30.75" customHeight="1" x14ac:dyDescent="0.25">
      <c r="A109" s="392"/>
      <c r="B109" s="392"/>
      <c r="C109" s="392" t="s">
        <v>1106</v>
      </c>
      <c r="D109" s="394" t="s">
        <v>87</v>
      </c>
      <c r="E109" s="392" t="s">
        <v>613</v>
      </c>
      <c r="F109" s="392"/>
      <c r="G109" s="392" t="s">
        <v>2203</v>
      </c>
      <c r="H109" s="396" t="s">
        <v>1930</v>
      </c>
      <c r="I109" s="392" t="s">
        <v>2116</v>
      </c>
      <c r="J109" s="392">
        <v>1</v>
      </c>
      <c r="K109" s="392">
        <v>1</v>
      </c>
      <c r="L109" s="392" t="s">
        <v>2007</v>
      </c>
      <c r="M109" s="392" t="s">
        <v>1278</v>
      </c>
      <c r="N109" s="392" t="s">
        <v>542</v>
      </c>
      <c r="O109" s="392" t="s">
        <v>1106</v>
      </c>
      <c r="P109" s="392" t="s">
        <v>1106</v>
      </c>
      <c r="Q109" s="392" t="s">
        <v>1106</v>
      </c>
      <c r="R109" s="392" t="s">
        <v>1184</v>
      </c>
      <c r="S109" s="392" t="s">
        <v>1184</v>
      </c>
      <c r="T109" s="392" t="s">
        <v>1184</v>
      </c>
      <c r="U109" s="392" t="s">
        <v>1184</v>
      </c>
      <c r="V109" s="392" t="s">
        <v>1184</v>
      </c>
      <c r="W109" s="392" t="s">
        <v>1184</v>
      </c>
      <c r="X109" s="394" t="s">
        <v>1184</v>
      </c>
      <c r="Y109" s="394" t="s">
        <v>1184</v>
      </c>
      <c r="Z109" s="394" t="s">
        <v>1184</v>
      </c>
      <c r="AA109" s="394" t="s">
        <v>1184</v>
      </c>
      <c r="AB109" s="394" t="s">
        <v>1184</v>
      </c>
      <c r="AC109" s="392"/>
      <c r="AD109" s="392" t="s">
        <v>1286</v>
      </c>
      <c r="AE109" s="392"/>
      <c r="AF109" s="392"/>
      <c r="AG109" s="392"/>
    </row>
    <row r="110" spans="1:33" ht="30.75" customHeight="1" x14ac:dyDescent="0.25">
      <c r="A110" s="392"/>
      <c r="B110" s="392"/>
      <c r="C110" s="392" t="s">
        <v>242</v>
      </c>
      <c r="D110" s="394" t="s">
        <v>87</v>
      </c>
      <c r="E110" s="392" t="s">
        <v>241</v>
      </c>
      <c r="F110" s="392"/>
      <c r="G110" s="392" t="s">
        <v>2203</v>
      </c>
      <c r="H110" s="396" t="s">
        <v>1920</v>
      </c>
      <c r="I110" s="392" t="s">
        <v>2116</v>
      </c>
      <c r="J110" s="392">
        <v>1</v>
      </c>
      <c r="K110" s="392">
        <v>5</v>
      </c>
      <c r="L110" s="392" t="s">
        <v>2007</v>
      </c>
      <c r="M110" s="392" t="s">
        <v>1278</v>
      </c>
      <c r="N110" s="392" t="s">
        <v>543</v>
      </c>
      <c r="O110" s="392" t="s">
        <v>242</v>
      </c>
      <c r="P110" s="392" t="s">
        <v>243</v>
      </c>
      <c r="Q110" s="392" t="s">
        <v>243</v>
      </c>
      <c r="R110" s="392" t="s">
        <v>1184</v>
      </c>
      <c r="S110" s="392" t="s">
        <v>1184</v>
      </c>
      <c r="T110" s="392" t="s">
        <v>1184</v>
      </c>
      <c r="U110" s="392" t="s">
        <v>1184</v>
      </c>
      <c r="V110" s="392" t="s">
        <v>1184</v>
      </c>
      <c r="W110" s="392" t="s">
        <v>1185</v>
      </c>
      <c r="X110" s="394" t="s">
        <v>1185</v>
      </c>
      <c r="Y110" s="394" t="s">
        <v>1184</v>
      </c>
      <c r="Z110" s="394" t="s">
        <v>1184</v>
      </c>
      <c r="AA110" s="394" t="s">
        <v>1184</v>
      </c>
      <c r="AB110" s="394" t="s">
        <v>1184</v>
      </c>
      <c r="AC110" s="392" t="s">
        <v>1280</v>
      </c>
      <c r="AD110" s="392" t="s">
        <v>1286</v>
      </c>
      <c r="AE110" s="392" t="s">
        <v>1279</v>
      </c>
      <c r="AF110" s="392"/>
      <c r="AG110" s="392"/>
    </row>
    <row r="111" spans="1:33" ht="30.75" customHeight="1" x14ac:dyDescent="0.25">
      <c r="A111" s="392"/>
      <c r="B111" s="392"/>
      <c r="C111" s="392" t="s">
        <v>244</v>
      </c>
      <c r="D111" s="394" t="s">
        <v>87</v>
      </c>
      <c r="E111" s="392" t="s">
        <v>1585</v>
      </c>
      <c r="F111" s="392" t="s">
        <v>1809</v>
      </c>
      <c r="G111" s="392" t="s">
        <v>2203</v>
      </c>
      <c r="H111" s="396" t="s">
        <v>1931</v>
      </c>
      <c r="I111" s="392" t="s">
        <v>2116</v>
      </c>
      <c r="J111" s="392">
        <v>1</v>
      </c>
      <c r="K111" s="392">
        <v>1</v>
      </c>
      <c r="L111" s="392" t="s">
        <v>2007</v>
      </c>
      <c r="M111" s="392" t="s">
        <v>1278</v>
      </c>
      <c r="N111" s="392" t="s">
        <v>545</v>
      </c>
      <c r="O111" s="392" t="s">
        <v>1277</v>
      </c>
      <c r="P111" s="392" t="s">
        <v>244</v>
      </c>
      <c r="Q111" s="392" t="s">
        <v>244</v>
      </c>
      <c r="R111" s="392" t="s">
        <v>1258</v>
      </c>
      <c r="S111" s="392" t="s">
        <v>1258</v>
      </c>
      <c r="T111" s="392" t="s">
        <v>1258</v>
      </c>
      <c r="U111" s="392" t="s">
        <v>1258</v>
      </c>
      <c r="V111" s="392" t="s">
        <v>1258</v>
      </c>
      <c r="W111" s="392" t="s">
        <v>1184</v>
      </c>
      <c r="X111" s="394" t="s">
        <v>1184</v>
      </c>
      <c r="Y111" s="394" t="s">
        <v>1258</v>
      </c>
      <c r="Z111" s="394" t="s">
        <v>1258</v>
      </c>
      <c r="AA111" s="394" t="s">
        <v>1258</v>
      </c>
      <c r="AB111" s="394" t="s">
        <v>1258</v>
      </c>
      <c r="AC111" s="392"/>
      <c r="AD111" s="392" t="s">
        <v>1851</v>
      </c>
      <c r="AE111" s="392"/>
      <c r="AF111" s="392"/>
      <c r="AG111" s="392"/>
    </row>
    <row r="112" spans="1:33" ht="30.75" customHeight="1" x14ac:dyDescent="0.25">
      <c r="A112" s="392" t="s">
        <v>1752</v>
      </c>
      <c r="B112" s="392" t="s">
        <v>34</v>
      </c>
      <c r="C112" s="392" t="s">
        <v>254</v>
      </c>
      <c r="D112" s="394" t="s">
        <v>66</v>
      </c>
      <c r="E112" s="392" t="s">
        <v>253</v>
      </c>
      <c r="F112" s="392"/>
      <c r="G112" s="392" t="s">
        <v>2202</v>
      </c>
      <c r="H112" s="396" t="s">
        <v>1935</v>
      </c>
      <c r="I112" s="392" t="s">
        <v>2116</v>
      </c>
      <c r="J112" s="392">
        <v>1</v>
      </c>
      <c r="K112" s="392">
        <v>24</v>
      </c>
      <c r="L112" s="392" t="s">
        <v>2008</v>
      </c>
      <c r="M112" s="392" t="s">
        <v>1276</v>
      </c>
      <c r="N112" s="392" t="s">
        <v>458</v>
      </c>
      <c r="O112" s="392" t="s">
        <v>254</v>
      </c>
      <c r="P112" s="392" t="s">
        <v>254</v>
      </c>
      <c r="Q112" s="392" t="s">
        <v>254</v>
      </c>
      <c r="R112" s="392" t="s">
        <v>1184</v>
      </c>
      <c r="S112" s="392" t="s">
        <v>1184</v>
      </c>
      <c r="T112" s="392" t="s">
        <v>1184</v>
      </c>
      <c r="U112" s="392" t="s">
        <v>1184</v>
      </c>
      <c r="V112" s="392" t="s">
        <v>1184</v>
      </c>
      <c r="W112" s="392" t="s">
        <v>1185</v>
      </c>
      <c r="X112" s="394" t="s">
        <v>1185</v>
      </c>
      <c r="Y112" s="394" t="s">
        <v>1185</v>
      </c>
      <c r="Z112" s="394" t="s">
        <v>1207</v>
      </c>
      <c r="AA112" s="394" t="s">
        <v>1207</v>
      </c>
      <c r="AB112" s="394" t="s">
        <v>1207</v>
      </c>
      <c r="AC112" s="392"/>
      <c r="AD112" s="392" t="s">
        <v>66</v>
      </c>
      <c r="AE112" s="392"/>
      <c r="AF112" s="392"/>
      <c r="AG112" s="392"/>
    </row>
    <row r="113" spans="1:33" ht="30.75" customHeight="1" x14ac:dyDescent="0.25">
      <c r="A113" s="392"/>
      <c r="B113" s="392"/>
      <c r="C113" s="392" t="s">
        <v>255</v>
      </c>
      <c r="D113" s="394" t="s">
        <v>66</v>
      </c>
      <c r="E113" s="392" t="s">
        <v>253</v>
      </c>
      <c r="F113" s="392"/>
      <c r="G113" s="392" t="s">
        <v>2202</v>
      </c>
      <c r="H113" s="396" t="s">
        <v>1920</v>
      </c>
      <c r="I113" s="392" t="s">
        <v>2116</v>
      </c>
      <c r="J113" s="392">
        <v>1</v>
      </c>
      <c r="K113" s="392">
        <v>5</v>
      </c>
      <c r="L113" s="392" t="s">
        <v>2009</v>
      </c>
      <c r="M113" s="392" t="s">
        <v>1274</v>
      </c>
      <c r="N113" s="392" t="s">
        <v>459</v>
      </c>
      <c r="O113" s="392" t="s">
        <v>255</v>
      </c>
      <c r="P113" s="392" t="s">
        <v>255</v>
      </c>
      <c r="Q113" s="392" t="s">
        <v>255</v>
      </c>
      <c r="R113" s="392" t="s">
        <v>1184</v>
      </c>
      <c r="S113" s="392" t="s">
        <v>1184</v>
      </c>
      <c r="T113" s="392" t="s">
        <v>1184</v>
      </c>
      <c r="U113" s="392" t="s">
        <v>1184</v>
      </c>
      <c r="V113" s="392" t="s">
        <v>1184</v>
      </c>
      <c r="W113" s="392" t="s">
        <v>1185</v>
      </c>
      <c r="X113" s="394" t="s">
        <v>1185</v>
      </c>
      <c r="Y113" s="394" t="s">
        <v>1185</v>
      </c>
      <c r="Z113" s="394" t="s">
        <v>1207</v>
      </c>
      <c r="AA113" s="394" t="s">
        <v>1207</v>
      </c>
      <c r="AB113" s="394" t="s">
        <v>1207</v>
      </c>
      <c r="AC113" s="392"/>
      <c r="AD113" s="392" t="s">
        <v>66</v>
      </c>
      <c r="AE113" s="392"/>
      <c r="AF113" s="392"/>
      <c r="AG113" s="392"/>
    </row>
    <row r="114" spans="1:33" ht="30.75" customHeight="1" x14ac:dyDescent="0.25">
      <c r="A114" s="392"/>
      <c r="B114" s="392"/>
      <c r="C114" s="392" t="s">
        <v>256</v>
      </c>
      <c r="D114" s="394" t="s">
        <v>66</v>
      </c>
      <c r="E114" s="392" t="s">
        <v>253</v>
      </c>
      <c r="F114" s="392"/>
      <c r="G114" s="392" t="s">
        <v>2202</v>
      </c>
      <c r="H114" s="396" t="s">
        <v>1927</v>
      </c>
      <c r="I114" s="392" t="s">
        <v>2116</v>
      </c>
      <c r="J114" s="392">
        <v>1</v>
      </c>
      <c r="K114" s="392">
        <v>2</v>
      </c>
      <c r="L114" s="392" t="s">
        <v>2009</v>
      </c>
      <c r="M114" s="392" t="s">
        <v>1274</v>
      </c>
      <c r="N114" s="392" t="s">
        <v>462</v>
      </c>
      <c r="O114" s="392" t="s">
        <v>1275</v>
      </c>
      <c r="P114" s="392" t="s">
        <v>256</v>
      </c>
      <c r="Q114" s="392" t="s">
        <v>256</v>
      </c>
      <c r="R114" s="392" t="s">
        <v>1184</v>
      </c>
      <c r="S114" s="392" t="s">
        <v>1184</v>
      </c>
      <c r="T114" s="392" t="s">
        <v>1184</v>
      </c>
      <c r="U114" s="392" t="s">
        <v>1184</v>
      </c>
      <c r="V114" s="392" t="s">
        <v>1184</v>
      </c>
      <c r="W114" s="392" t="s">
        <v>1185</v>
      </c>
      <c r="X114" s="394" t="s">
        <v>1185</v>
      </c>
      <c r="Y114" s="394" t="s">
        <v>1185</v>
      </c>
      <c r="Z114" s="394" t="s">
        <v>1207</v>
      </c>
      <c r="AA114" s="394" t="s">
        <v>1207</v>
      </c>
      <c r="AB114" s="394" t="s">
        <v>1207</v>
      </c>
      <c r="AC114" s="392"/>
      <c r="AD114" s="392" t="s">
        <v>66</v>
      </c>
      <c r="AE114" s="392"/>
      <c r="AF114" s="392"/>
      <c r="AG114" s="392"/>
    </row>
    <row r="115" spans="1:33" ht="30.75" customHeight="1" x14ac:dyDescent="0.25">
      <c r="A115" s="392"/>
      <c r="B115" s="392"/>
      <c r="C115" s="392" t="s">
        <v>257</v>
      </c>
      <c r="D115" s="394" t="s">
        <v>66</v>
      </c>
      <c r="E115" s="392" t="s">
        <v>253</v>
      </c>
      <c r="F115" s="392"/>
      <c r="G115" s="392" t="s">
        <v>2202</v>
      </c>
      <c r="H115" s="396" t="s">
        <v>1931</v>
      </c>
      <c r="I115" s="392" t="s">
        <v>2116</v>
      </c>
      <c r="J115" s="392">
        <v>1</v>
      </c>
      <c r="K115" s="392">
        <v>1</v>
      </c>
      <c r="L115" s="392" t="s">
        <v>2009</v>
      </c>
      <c r="M115" s="392" t="s">
        <v>1274</v>
      </c>
      <c r="N115" s="392" t="s">
        <v>461</v>
      </c>
      <c r="O115" s="392" t="s">
        <v>257</v>
      </c>
      <c r="P115" s="392" t="s">
        <v>257</v>
      </c>
      <c r="Q115" s="392" t="s">
        <v>257</v>
      </c>
      <c r="R115" s="392" t="s">
        <v>1184</v>
      </c>
      <c r="S115" s="392" t="s">
        <v>1184</v>
      </c>
      <c r="T115" s="392" t="s">
        <v>1184</v>
      </c>
      <c r="U115" s="392" t="s">
        <v>1184</v>
      </c>
      <c r="V115" s="392" t="s">
        <v>1184</v>
      </c>
      <c r="W115" s="392" t="s">
        <v>1185</v>
      </c>
      <c r="X115" s="394" t="s">
        <v>1185</v>
      </c>
      <c r="Y115" s="394" t="s">
        <v>1185</v>
      </c>
      <c r="Z115" s="394" t="s">
        <v>1207</v>
      </c>
      <c r="AA115" s="394" t="s">
        <v>1207</v>
      </c>
      <c r="AB115" s="394" t="s">
        <v>1207</v>
      </c>
      <c r="AC115" s="392"/>
      <c r="AD115" s="392" t="s">
        <v>66</v>
      </c>
      <c r="AE115" s="392"/>
      <c r="AF115" s="392"/>
      <c r="AG115" s="392"/>
    </row>
    <row r="116" spans="1:33" ht="30.75" customHeight="1" x14ac:dyDescent="0.25">
      <c r="A116" s="392" t="s">
        <v>1753</v>
      </c>
      <c r="B116" s="392" t="s">
        <v>36</v>
      </c>
      <c r="C116" s="392" t="s">
        <v>258</v>
      </c>
      <c r="D116" s="394" t="s">
        <v>66</v>
      </c>
      <c r="E116" s="392" t="s">
        <v>214</v>
      </c>
      <c r="F116" s="392" t="s">
        <v>1807</v>
      </c>
      <c r="G116" s="392" t="s">
        <v>2201</v>
      </c>
      <c r="H116" s="396" t="s">
        <v>1931</v>
      </c>
      <c r="I116" s="392" t="s">
        <v>2116</v>
      </c>
      <c r="J116" s="392">
        <v>1</v>
      </c>
      <c r="K116" s="392">
        <v>8</v>
      </c>
      <c r="L116" s="392" t="s">
        <v>2010</v>
      </c>
      <c r="M116" s="392" t="s">
        <v>1273</v>
      </c>
      <c r="N116" s="392" t="s">
        <v>463</v>
      </c>
      <c r="O116" s="392" t="s">
        <v>258</v>
      </c>
      <c r="P116" s="392" t="s">
        <v>1259</v>
      </c>
      <c r="Q116" s="392" t="s">
        <v>1176</v>
      </c>
      <c r="R116" s="392" t="s">
        <v>1258</v>
      </c>
      <c r="S116" s="392" t="s">
        <v>1258</v>
      </c>
      <c r="T116" s="392" t="s">
        <v>1258</v>
      </c>
      <c r="U116" s="392" t="s">
        <v>1258</v>
      </c>
      <c r="V116" s="392" t="s">
        <v>1258</v>
      </c>
      <c r="W116" s="392" t="s">
        <v>1185</v>
      </c>
      <c r="X116" s="392" t="s">
        <v>1185</v>
      </c>
      <c r="Y116" s="392" t="s">
        <v>1185</v>
      </c>
      <c r="Z116" s="392" t="s">
        <v>1258</v>
      </c>
      <c r="AA116" s="392" t="s">
        <v>1258</v>
      </c>
      <c r="AB116" s="392" t="s">
        <v>1258</v>
      </c>
      <c r="AC116" s="392"/>
      <c r="AD116" s="392" t="s">
        <v>1852</v>
      </c>
      <c r="AE116" s="392"/>
      <c r="AF116" s="392"/>
      <c r="AG116" s="392"/>
    </row>
    <row r="117" spans="1:33" ht="30.75" customHeight="1" x14ac:dyDescent="0.25">
      <c r="A117" s="392"/>
      <c r="B117" s="392"/>
      <c r="C117" s="392" t="s">
        <v>259</v>
      </c>
      <c r="D117" s="394" t="s">
        <v>66</v>
      </c>
      <c r="E117" s="392" t="s">
        <v>214</v>
      </c>
      <c r="F117" s="392" t="s">
        <v>1807</v>
      </c>
      <c r="G117" s="392" t="s">
        <v>2201</v>
      </c>
      <c r="H117" s="396" t="s">
        <v>1931</v>
      </c>
      <c r="I117" s="392" t="s">
        <v>2116</v>
      </c>
      <c r="J117" s="392">
        <v>1</v>
      </c>
      <c r="K117" s="392">
        <v>8</v>
      </c>
      <c r="L117" s="392" t="s">
        <v>2011</v>
      </c>
      <c r="M117" s="392" t="s">
        <v>1272</v>
      </c>
      <c r="N117" s="392" t="s">
        <v>464</v>
      </c>
      <c r="O117" s="392" t="s">
        <v>259</v>
      </c>
      <c r="P117" s="392" t="s">
        <v>1259</v>
      </c>
      <c r="Q117" s="392" t="s">
        <v>1176</v>
      </c>
      <c r="R117" s="392" t="s">
        <v>1258</v>
      </c>
      <c r="S117" s="392" t="s">
        <v>1258</v>
      </c>
      <c r="T117" s="392" t="s">
        <v>1258</v>
      </c>
      <c r="U117" s="392" t="s">
        <v>1258</v>
      </c>
      <c r="V117" s="392" t="s">
        <v>1258</v>
      </c>
      <c r="W117" s="392" t="s">
        <v>1185</v>
      </c>
      <c r="X117" s="392" t="s">
        <v>1185</v>
      </c>
      <c r="Y117" s="392" t="s">
        <v>1185</v>
      </c>
      <c r="Z117" s="392" t="s">
        <v>1258</v>
      </c>
      <c r="AA117" s="392" t="s">
        <v>1258</v>
      </c>
      <c r="AB117" s="392" t="s">
        <v>1258</v>
      </c>
      <c r="AC117" s="392"/>
      <c r="AD117" s="392" t="s">
        <v>1852</v>
      </c>
      <c r="AE117" s="392"/>
      <c r="AF117" s="392"/>
      <c r="AG117" s="392"/>
    </row>
    <row r="118" spans="1:33" ht="30.75" customHeight="1" x14ac:dyDescent="0.25">
      <c r="A118" s="392"/>
      <c r="B118" s="392"/>
      <c r="C118" s="392" t="s">
        <v>260</v>
      </c>
      <c r="D118" s="394" t="s">
        <v>66</v>
      </c>
      <c r="E118" s="392" t="s">
        <v>214</v>
      </c>
      <c r="F118" s="392" t="s">
        <v>1807</v>
      </c>
      <c r="G118" s="392" t="s">
        <v>2201</v>
      </c>
      <c r="H118" s="396" t="s">
        <v>1931</v>
      </c>
      <c r="I118" s="392" t="s">
        <v>2116</v>
      </c>
      <c r="J118" s="392">
        <v>1</v>
      </c>
      <c r="K118" s="392">
        <v>8</v>
      </c>
      <c r="L118" s="392" t="s">
        <v>2012</v>
      </c>
      <c r="M118" s="392" t="s">
        <v>1271</v>
      </c>
      <c r="N118" s="392" t="s">
        <v>465</v>
      </c>
      <c r="O118" s="392" t="s">
        <v>1270</v>
      </c>
      <c r="P118" s="392" t="s">
        <v>1259</v>
      </c>
      <c r="Q118" s="392" t="s">
        <v>1176</v>
      </c>
      <c r="R118" s="392" t="s">
        <v>1258</v>
      </c>
      <c r="S118" s="392" t="s">
        <v>1258</v>
      </c>
      <c r="T118" s="392" t="s">
        <v>1258</v>
      </c>
      <c r="U118" s="392" t="s">
        <v>1258</v>
      </c>
      <c r="V118" s="392" t="s">
        <v>1258</v>
      </c>
      <c r="W118" s="392" t="s">
        <v>1185</v>
      </c>
      <c r="X118" s="392" t="s">
        <v>1185</v>
      </c>
      <c r="Y118" s="392" t="s">
        <v>1185</v>
      </c>
      <c r="Z118" s="392" t="s">
        <v>1258</v>
      </c>
      <c r="AA118" s="392" t="s">
        <v>1258</v>
      </c>
      <c r="AB118" s="392" t="s">
        <v>1258</v>
      </c>
      <c r="AC118" s="392"/>
      <c r="AD118" s="392" t="s">
        <v>1852</v>
      </c>
      <c r="AE118" s="392"/>
      <c r="AF118" s="392"/>
      <c r="AG118" s="392"/>
    </row>
    <row r="119" spans="1:33" ht="30.75" customHeight="1" x14ac:dyDescent="0.25">
      <c r="A119" s="392"/>
      <c r="B119" s="392"/>
      <c r="C119" s="392" t="s">
        <v>261</v>
      </c>
      <c r="D119" s="394" t="s">
        <v>66</v>
      </c>
      <c r="E119" s="392" t="s">
        <v>214</v>
      </c>
      <c r="F119" s="392" t="s">
        <v>1807</v>
      </c>
      <c r="G119" s="392" t="s">
        <v>2201</v>
      </c>
      <c r="H119" s="396" t="s">
        <v>1931</v>
      </c>
      <c r="I119" s="392" t="s">
        <v>2116</v>
      </c>
      <c r="J119" s="392">
        <v>1</v>
      </c>
      <c r="K119" s="392">
        <v>8</v>
      </c>
      <c r="L119" s="392" t="s">
        <v>2013</v>
      </c>
      <c r="M119" s="392" t="s">
        <v>1269</v>
      </c>
      <c r="N119" s="392" t="s">
        <v>466</v>
      </c>
      <c r="O119" s="392" t="s">
        <v>1268</v>
      </c>
      <c r="P119" s="392" t="s">
        <v>1259</v>
      </c>
      <c r="Q119" s="392" t="s">
        <v>1176</v>
      </c>
      <c r="R119" s="392" t="s">
        <v>1258</v>
      </c>
      <c r="S119" s="392" t="s">
        <v>1258</v>
      </c>
      <c r="T119" s="392" t="s">
        <v>1258</v>
      </c>
      <c r="U119" s="392" t="s">
        <v>1258</v>
      </c>
      <c r="V119" s="392" t="s">
        <v>1258</v>
      </c>
      <c r="W119" s="392" t="s">
        <v>1185</v>
      </c>
      <c r="X119" s="392" t="s">
        <v>1185</v>
      </c>
      <c r="Y119" s="392" t="s">
        <v>1185</v>
      </c>
      <c r="Z119" s="392" t="s">
        <v>1258</v>
      </c>
      <c r="AA119" s="392" t="s">
        <v>1258</v>
      </c>
      <c r="AB119" s="392" t="s">
        <v>1258</v>
      </c>
      <c r="AC119" s="392"/>
      <c r="AD119" s="392" t="s">
        <v>1852</v>
      </c>
      <c r="AE119" s="392"/>
      <c r="AF119" s="392"/>
      <c r="AG119" s="392"/>
    </row>
    <row r="120" spans="1:33" ht="30.75" customHeight="1" x14ac:dyDescent="0.25">
      <c r="A120" s="392" t="s">
        <v>1754</v>
      </c>
      <c r="B120" s="392" t="s">
        <v>246</v>
      </c>
      <c r="C120" s="392" t="s">
        <v>247</v>
      </c>
      <c r="D120" s="394" t="s">
        <v>66</v>
      </c>
      <c r="E120" s="392" t="s">
        <v>390</v>
      </c>
      <c r="F120" s="392" t="s">
        <v>1807</v>
      </c>
      <c r="G120" s="392" t="s">
        <v>2201</v>
      </c>
      <c r="H120" s="396" t="s">
        <v>1931</v>
      </c>
      <c r="I120" s="392" t="s">
        <v>2116</v>
      </c>
      <c r="J120" s="392">
        <v>1</v>
      </c>
      <c r="K120" s="392">
        <v>16</v>
      </c>
      <c r="L120" s="392" t="s">
        <v>2014</v>
      </c>
      <c r="M120" s="392" t="s">
        <v>1267</v>
      </c>
      <c r="N120" s="392" t="s">
        <v>467</v>
      </c>
      <c r="O120" s="392" t="s">
        <v>247</v>
      </c>
      <c r="P120" s="392" t="s">
        <v>1259</v>
      </c>
      <c r="Q120" s="392" t="s">
        <v>1176</v>
      </c>
      <c r="R120" s="392" t="s">
        <v>1258</v>
      </c>
      <c r="S120" s="392" t="s">
        <v>1258</v>
      </c>
      <c r="T120" s="392" t="s">
        <v>1258</v>
      </c>
      <c r="U120" s="392" t="s">
        <v>1258</v>
      </c>
      <c r="V120" s="392" t="s">
        <v>1258</v>
      </c>
      <c r="W120" s="392" t="s">
        <v>1185</v>
      </c>
      <c r="X120" s="392" t="s">
        <v>1185</v>
      </c>
      <c r="Y120" s="392" t="s">
        <v>1185</v>
      </c>
      <c r="Z120" s="392" t="s">
        <v>1258</v>
      </c>
      <c r="AA120" s="392" t="s">
        <v>1258</v>
      </c>
      <c r="AB120" s="392" t="s">
        <v>1258</v>
      </c>
      <c r="AC120" s="392" t="s">
        <v>1264</v>
      </c>
      <c r="AD120" s="392" t="s">
        <v>66</v>
      </c>
      <c r="AE120" s="392"/>
      <c r="AF120" s="392"/>
      <c r="AG120" s="392"/>
    </row>
    <row r="121" spans="1:33" ht="30.75" customHeight="1" x14ac:dyDescent="0.25">
      <c r="A121" s="392"/>
      <c r="B121" s="392"/>
      <c r="C121" s="392" t="s">
        <v>248</v>
      </c>
      <c r="D121" s="394" t="s">
        <v>66</v>
      </c>
      <c r="E121" s="392" t="s">
        <v>390</v>
      </c>
      <c r="F121" s="392" t="s">
        <v>1807</v>
      </c>
      <c r="G121" s="392" t="s">
        <v>2201</v>
      </c>
      <c r="H121" s="396" t="s">
        <v>1931</v>
      </c>
      <c r="I121" s="392" t="s">
        <v>2116</v>
      </c>
      <c r="J121" s="392">
        <v>1</v>
      </c>
      <c r="K121" s="392">
        <v>8</v>
      </c>
      <c r="L121" s="392" t="s">
        <v>2015</v>
      </c>
      <c r="M121" s="392" t="s">
        <v>1266</v>
      </c>
      <c r="N121" s="392" t="s">
        <v>467</v>
      </c>
      <c r="O121" s="392" t="s">
        <v>248</v>
      </c>
      <c r="P121" s="392" t="s">
        <v>1259</v>
      </c>
      <c r="Q121" s="392" t="s">
        <v>1176</v>
      </c>
      <c r="R121" s="392" t="s">
        <v>1258</v>
      </c>
      <c r="S121" s="392" t="s">
        <v>1258</v>
      </c>
      <c r="T121" s="392" t="s">
        <v>1258</v>
      </c>
      <c r="U121" s="392" t="s">
        <v>1258</v>
      </c>
      <c r="V121" s="392" t="s">
        <v>1258</v>
      </c>
      <c r="W121" s="392" t="s">
        <v>1185</v>
      </c>
      <c r="X121" s="392" t="s">
        <v>1185</v>
      </c>
      <c r="Y121" s="392" t="s">
        <v>1185</v>
      </c>
      <c r="Z121" s="392" t="s">
        <v>1258</v>
      </c>
      <c r="AA121" s="392" t="s">
        <v>1258</v>
      </c>
      <c r="AB121" s="392" t="s">
        <v>1258</v>
      </c>
      <c r="AC121" s="392" t="s">
        <v>1264</v>
      </c>
      <c r="AD121" s="392" t="s">
        <v>66</v>
      </c>
      <c r="AE121" s="392"/>
      <c r="AF121" s="392"/>
      <c r="AG121" s="392"/>
    </row>
    <row r="122" spans="1:33" ht="30.75" customHeight="1" x14ac:dyDescent="0.25">
      <c r="A122" s="392"/>
      <c r="B122" s="392"/>
      <c r="C122" s="392" t="s">
        <v>249</v>
      </c>
      <c r="D122" s="394" t="s">
        <v>66</v>
      </c>
      <c r="E122" s="392" t="s">
        <v>205</v>
      </c>
      <c r="F122" s="392" t="s">
        <v>1807</v>
      </c>
      <c r="G122" s="392" t="s">
        <v>2201</v>
      </c>
      <c r="H122" s="396" t="s">
        <v>1931</v>
      </c>
      <c r="I122" s="392" t="s">
        <v>2116</v>
      </c>
      <c r="J122" s="392">
        <v>1</v>
      </c>
      <c r="K122" s="392">
        <v>8</v>
      </c>
      <c r="L122" s="392" t="s">
        <v>2016</v>
      </c>
      <c r="M122" s="392" t="s">
        <v>1265</v>
      </c>
      <c r="N122" s="392" t="s">
        <v>468</v>
      </c>
      <c r="O122" s="392" t="s">
        <v>249</v>
      </c>
      <c r="P122" s="392" t="s">
        <v>1259</v>
      </c>
      <c r="Q122" s="392" t="s">
        <v>1176</v>
      </c>
      <c r="R122" s="392" t="s">
        <v>1258</v>
      </c>
      <c r="S122" s="392" t="s">
        <v>1258</v>
      </c>
      <c r="T122" s="392" t="s">
        <v>1258</v>
      </c>
      <c r="U122" s="392" t="s">
        <v>1258</v>
      </c>
      <c r="V122" s="392" t="s">
        <v>1258</v>
      </c>
      <c r="W122" s="392" t="s">
        <v>1185</v>
      </c>
      <c r="X122" s="392" t="s">
        <v>1185</v>
      </c>
      <c r="Y122" s="392" t="s">
        <v>1185</v>
      </c>
      <c r="Z122" s="392" t="s">
        <v>1258</v>
      </c>
      <c r="AA122" s="392" t="s">
        <v>1258</v>
      </c>
      <c r="AB122" s="392" t="s">
        <v>1258</v>
      </c>
      <c r="AC122" s="392" t="s">
        <v>1264</v>
      </c>
      <c r="AD122" s="392" t="s">
        <v>66</v>
      </c>
      <c r="AE122" s="392"/>
      <c r="AF122" s="392"/>
      <c r="AG122" s="392"/>
    </row>
    <row r="123" spans="1:33" ht="30.75" customHeight="1" x14ac:dyDescent="0.25">
      <c r="A123" s="392" t="s">
        <v>1755</v>
      </c>
      <c r="B123" s="392" t="s">
        <v>250</v>
      </c>
      <c r="C123" s="392" t="s">
        <v>250</v>
      </c>
      <c r="D123" s="394" t="s">
        <v>66</v>
      </c>
      <c r="E123" s="392" t="s">
        <v>390</v>
      </c>
      <c r="F123" s="392" t="s">
        <v>1807</v>
      </c>
      <c r="G123" s="392" t="s">
        <v>2201</v>
      </c>
      <c r="H123" s="396" t="s">
        <v>1931</v>
      </c>
      <c r="I123" s="392" t="s">
        <v>2116</v>
      </c>
      <c r="J123" s="392">
        <v>1</v>
      </c>
      <c r="K123" s="392">
        <v>32</v>
      </c>
      <c r="L123" s="392" t="s">
        <v>2017</v>
      </c>
      <c r="M123" s="392" t="s">
        <v>1263</v>
      </c>
      <c r="N123" s="392" t="s">
        <v>469</v>
      </c>
      <c r="O123" s="392" t="s">
        <v>250</v>
      </c>
      <c r="P123" s="392" t="s">
        <v>1259</v>
      </c>
      <c r="Q123" s="392" t="s">
        <v>1176</v>
      </c>
      <c r="R123" s="392" t="s">
        <v>1258</v>
      </c>
      <c r="S123" s="392" t="s">
        <v>1258</v>
      </c>
      <c r="T123" s="392" t="s">
        <v>1258</v>
      </c>
      <c r="U123" s="392" t="s">
        <v>1258</v>
      </c>
      <c r="V123" s="392" t="s">
        <v>1258</v>
      </c>
      <c r="W123" s="392" t="s">
        <v>1185</v>
      </c>
      <c r="X123" s="392" t="s">
        <v>1185</v>
      </c>
      <c r="Y123" s="392" t="s">
        <v>1185</v>
      </c>
      <c r="Z123" s="392" t="s">
        <v>1258</v>
      </c>
      <c r="AA123" s="392" t="s">
        <v>1258</v>
      </c>
      <c r="AB123" s="392" t="s">
        <v>1258</v>
      </c>
      <c r="AC123" s="392"/>
      <c r="AD123" s="392" t="s">
        <v>66</v>
      </c>
      <c r="AE123" s="392"/>
      <c r="AF123" s="392"/>
      <c r="AG123" s="392"/>
    </row>
    <row r="124" spans="1:33" ht="30.75" customHeight="1" x14ac:dyDescent="0.25">
      <c r="A124" s="392" t="s">
        <v>1756</v>
      </c>
      <c r="B124" s="392" t="s">
        <v>251</v>
      </c>
      <c r="C124" s="392" t="s">
        <v>251</v>
      </c>
      <c r="D124" s="394" t="s">
        <v>66</v>
      </c>
      <c r="E124" s="392" t="s">
        <v>390</v>
      </c>
      <c r="F124" s="392" t="s">
        <v>1807</v>
      </c>
      <c r="G124" s="392" t="s">
        <v>2201</v>
      </c>
      <c r="H124" s="396" t="s">
        <v>1931</v>
      </c>
      <c r="I124" s="392" t="s">
        <v>2116</v>
      </c>
      <c r="J124" s="392">
        <v>1</v>
      </c>
      <c r="K124" s="392">
        <v>32</v>
      </c>
      <c r="L124" s="392" t="s">
        <v>2018</v>
      </c>
      <c r="M124" s="392" t="s">
        <v>1262</v>
      </c>
      <c r="N124" s="392" t="s">
        <v>470</v>
      </c>
      <c r="O124" s="392" t="s">
        <v>251</v>
      </c>
      <c r="P124" s="392" t="s">
        <v>1259</v>
      </c>
      <c r="Q124" s="392" t="s">
        <v>1176</v>
      </c>
      <c r="R124" s="392" t="s">
        <v>1258</v>
      </c>
      <c r="S124" s="392" t="s">
        <v>1258</v>
      </c>
      <c r="T124" s="392" t="s">
        <v>1258</v>
      </c>
      <c r="U124" s="392" t="s">
        <v>1258</v>
      </c>
      <c r="V124" s="392" t="s">
        <v>1258</v>
      </c>
      <c r="W124" s="392" t="s">
        <v>1185</v>
      </c>
      <c r="X124" s="392" t="s">
        <v>1185</v>
      </c>
      <c r="Y124" s="392" t="s">
        <v>1185</v>
      </c>
      <c r="Z124" s="392" t="s">
        <v>1258</v>
      </c>
      <c r="AA124" s="392" t="s">
        <v>1258</v>
      </c>
      <c r="AB124" s="392" t="s">
        <v>1258</v>
      </c>
      <c r="AC124" s="392"/>
      <c r="AD124" s="392" t="s">
        <v>66</v>
      </c>
      <c r="AE124" s="392"/>
      <c r="AF124" s="392"/>
      <c r="AG124" s="392"/>
    </row>
    <row r="125" spans="1:33" ht="30.75" customHeight="1" x14ac:dyDescent="0.25">
      <c r="A125" s="392" t="s">
        <v>1757</v>
      </c>
      <c r="B125" s="392" t="s">
        <v>252</v>
      </c>
      <c r="C125" s="392" t="s">
        <v>252</v>
      </c>
      <c r="D125" s="394" t="s">
        <v>66</v>
      </c>
      <c r="E125" s="392" t="s">
        <v>390</v>
      </c>
      <c r="F125" s="392" t="s">
        <v>1807</v>
      </c>
      <c r="G125" s="392" t="s">
        <v>2201</v>
      </c>
      <c r="H125" s="396" t="s">
        <v>1931</v>
      </c>
      <c r="I125" s="392" t="s">
        <v>2116</v>
      </c>
      <c r="J125" s="392">
        <v>1</v>
      </c>
      <c r="K125" s="392">
        <v>32</v>
      </c>
      <c r="L125" s="392" t="s">
        <v>2019</v>
      </c>
      <c r="M125" s="392" t="s">
        <v>1260</v>
      </c>
      <c r="N125" s="392" t="s">
        <v>471</v>
      </c>
      <c r="O125" s="392" t="s">
        <v>252</v>
      </c>
      <c r="P125" s="392" t="s">
        <v>1259</v>
      </c>
      <c r="Q125" s="392" t="s">
        <v>1176</v>
      </c>
      <c r="R125" s="392" t="s">
        <v>1258</v>
      </c>
      <c r="S125" s="392" t="s">
        <v>1258</v>
      </c>
      <c r="T125" s="392" t="s">
        <v>1258</v>
      </c>
      <c r="U125" s="392" t="s">
        <v>1258</v>
      </c>
      <c r="V125" s="392" t="s">
        <v>1258</v>
      </c>
      <c r="W125" s="392" t="s">
        <v>1185</v>
      </c>
      <c r="X125" s="392" t="s">
        <v>1185</v>
      </c>
      <c r="Y125" s="392" t="s">
        <v>1185</v>
      </c>
      <c r="Z125" s="392" t="s">
        <v>1258</v>
      </c>
      <c r="AA125" s="392" t="s">
        <v>1258</v>
      </c>
      <c r="AB125" s="392" t="s">
        <v>1258</v>
      </c>
      <c r="AC125" s="392"/>
      <c r="AD125" s="392" t="s">
        <v>66</v>
      </c>
      <c r="AE125" s="392"/>
      <c r="AF125" s="392"/>
      <c r="AG125" s="392"/>
    </row>
    <row r="126" spans="1:33" ht="30.75" customHeight="1" x14ac:dyDescent="0.25">
      <c r="A126" s="392" t="s">
        <v>1758</v>
      </c>
      <c r="B126" s="392" t="s">
        <v>1574</v>
      </c>
      <c r="C126" s="392" t="s">
        <v>1574</v>
      </c>
      <c r="D126" s="394" t="s">
        <v>66</v>
      </c>
      <c r="E126" s="392" t="s">
        <v>1573</v>
      </c>
      <c r="F126" s="392" t="s">
        <v>1806</v>
      </c>
      <c r="G126" s="392" t="s">
        <v>2202</v>
      </c>
      <c r="H126" s="396" t="s">
        <v>1931</v>
      </c>
      <c r="I126" s="392" t="s">
        <v>2116</v>
      </c>
      <c r="J126" s="392">
        <v>1</v>
      </c>
      <c r="K126" s="392">
        <v>32</v>
      </c>
      <c r="L126" s="392" t="s">
        <v>2080</v>
      </c>
      <c r="M126" s="392" t="s">
        <v>1575</v>
      </c>
      <c r="N126" s="392" t="s">
        <v>1576</v>
      </c>
      <c r="O126" s="392" t="s">
        <v>1258</v>
      </c>
      <c r="P126" s="392" t="s">
        <v>1258</v>
      </c>
      <c r="Q126" s="392" t="s">
        <v>1258</v>
      </c>
      <c r="R126" s="392" t="s">
        <v>1258</v>
      </c>
      <c r="S126" s="392" t="s">
        <v>1258</v>
      </c>
      <c r="T126" s="392" t="s">
        <v>1258</v>
      </c>
      <c r="U126" s="392" t="s">
        <v>1258</v>
      </c>
      <c r="V126" s="392" t="s">
        <v>1258</v>
      </c>
      <c r="W126" s="392" t="s">
        <v>1258</v>
      </c>
      <c r="X126" s="392" t="s">
        <v>1258</v>
      </c>
      <c r="Y126" s="392" t="s">
        <v>1185</v>
      </c>
      <c r="Z126" s="392" t="s">
        <v>1185</v>
      </c>
      <c r="AA126" s="392" t="s">
        <v>1207</v>
      </c>
      <c r="AB126" s="392" t="s">
        <v>1410</v>
      </c>
      <c r="AC126" s="392"/>
      <c r="AD126" s="392" t="s">
        <v>66</v>
      </c>
      <c r="AE126" s="392"/>
      <c r="AF126" s="392"/>
      <c r="AG126" s="392"/>
    </row>
    <row r="127" spans="1:33" ht="30.75" customHeight="1" x14ac:dyDescent="0.25">
      <c r="A127" s="392" t="s">
        <v>1759</v>
      </c>
      <c r="B127" s="392" t="s">
        <v>1615</v>
      </c>
      <c r="C127" s="392" t="s">
        <v>1647</v>
      </c>
      <c r="D127" s="394" t="s">
        <v>66</v>
      </c>
      <c r="E127" s="392" t="s">
        <v>2173</v>
      </c>
      <c r="F127" s="392" t="s">
        <v>1806</v>
      </c>
      <c r="G127" s="392" t="s">
        <v>1261</v>
      </c>
      <c r="H127" s="396" t="s">
        <v>2170</v>
      </c>
      <c r="I127" s="392" t="s">
        <v>2116</v>
      </c>
      <c r="J127" s="392">
        <v>1</v>
      </c>
      <c r="K127" s="392">
        <v>1</v>
      </c>
      <c r="L127" s="392" t="s">
        <v>2096</v>
      </c>
      <c r="M127" s="392" t="s">
        <v>1649</v>
      </c>
      <c r="N127" s="392" t="s">
        <v>2108</v>
      </c>
      <c r="O127" s="392" t="s">
        <v>1258</v>
      </c>
      <c r="P127" s="392" t="s">
        <v>1258</v>
      </c>
      <c r="Q127" s="392" t="s">
        <v>1258</v>
      </c>
      <c r="R127" s="392" t="s">
        <v>1258</v>
      </c>
      <c r="S127" s="392" t="s">
        <v>1258</v>
      </c>
      <c r="T127" s="392" t="s">
        <v>1258</v>
      </c>
      <c r="U127" s="392" t="s">
        <v>1258</v>
      </c>
      <c r="V127" s="392" t="s">
        <v>1258</v>
      </c>
      <c r="W127" s="392" t="s">
        <v>1258</v>
      </c>
      <c r="X127" s="392" t="s">
        <v>1258</v>
      </c>
      <c r="Y127" s="394" t="s">
        <v>1207</v>
      </c>
      <c r="Z127" s="394" t="s">
        <v>1207</v>
      </c>
      <c r="AA127" s="394" t="s">
        <v>1207</v>
      </c>
      <c r="AB127" s="394" t="s">
        <v>1207</v>
      </c>
      <c r="AC127" s="392"/>
      <c r="AD127" s="392" t="s">
        <v>66</v>
      </c>
      <c r="AE127" s="392"/>
      <c r="AF127" s="392"/>
      <c r="AG127" s="392"/>
    </row>
    <row r="128" spans="1:33" ht="30.75" customHeight="1" x14ac:dyDescent="0.25">
      <c r="A128" s="392"/>
      <c r="B128" s="392"/>
      <c r="C128" s="392" t="s">
        <v>1648</v>
      </c>
      <c r="D128" s="394" t="s">
        <v>66</v>
      </c>
      <c r="E128" s="392" t="s">
        <v>2173</v>
      </c>
      <c r="F128" s="392" t="s">
        <v>1806</v>
      </c>
      <c r="G128" s="392" t="s">
        <v>1261</v>
      </c>
      <c r="H128" s="396" t="s">
        <v>1931</v>
      </c>
      <c r="I128" s="392" t="s">
        <v>2116</v>
      </c>
      <c r="J128" s="392">
        <v>1</v>
      </c>
      <c r="K128" s="392">
        <v>1</v>
      </c>
      <c r="L128" s="392" t="s">
        <v>2096</v>
      </c>
      <c r="M128" s="392" t="s">
        <v>1649</v>
      </c>
      <c r="N128" s="392" t="s">
        <v>2109</v>
      </c>
      <c r="O128" s="392" t="s">
        <v>1258</v>
      </c>
      <c r="P128" s="392" t="s">
        <v>1258</v>
      </c>
      <c r="Q128" s="392" t="s">
        <v>1258</v>
      </c>
      <c r="R128" s="392" t="s">
        <v>1258</v>
      </c>
      <c r="S128" s="392" t="s">
        <v>1258</v>
      </c>
      <c r="T128" s="392" t="s">
        <v>1258</v>
      </c>
      <c r="U128" s="392" t="s">
        <v>1258</v>
      </c>
      <c r="V128" s="392" t="s">
        <v>1258</v>
      </c>
      <c r="W128" s="392" t="s">
        <v>1258</v>
      </c>
      <c r="X128" s="392" t="s">
        <v>1258</v>
      </c>
      <c r="Y128" s="394" t="s">
        <v>1207</v>
      </c>
      <c r="Z128" s="394" t="s">
        <v>1207</v>
      </c>
      <c r="AA128" s="394" t="s">
        <v>1207</v>
      </c>
      <c r="AB128" s="394" t="s">
        <v>1207</v>
      </c>
      <c r="AC128" s="392"/>
      <c r="AD128" s="392" t="s">
        <v>66</v>
      </c>
      <c r="AE128" s="392"/>
      <c r="AF128" s="392"/>
      <c r="AG128" s="392"/>
    </row>
    <row r="129" spans="1:33" ht="30.75" customHeight="1" x14ac:dyDescent="0.25">
      <c r="A129" s="392"/>
      <c r="B129" s="392"/>
      <c r="C129" s="392" t="s">
        <v>1738</v>
      </c>
      <c r="D129" s="394" t="s">
        <v>66</v>
      </c>
      <c r="E129" s="392" t="s">
        <v>2173</v>
      </c>
      <c r="F129" s="392" t="s">
        <v>1806</v>
      </c>
      <c r="G129" s="392" t="s">
        <v>1261</v>
      </c>
      <c r="H129" s="393" t="s">
        <v>2170</v>
      </c>
      <c r="I129" s="392" t="s">
        <v>2116</v>
      </c>
      <c r="J129" s="392">
        <v>1</v>
      </c>
      <c r="K129" s="392">
        <v>1</v>
      </c>
      <c r="L129" s="392" t="s">
        <v>2096</v>
      </c>
      <c r="M129" s="392" t="s">
        <v>1649</v>
      </c>
      <c r="N129" s="392" t="s">
        <v>1737</v>
      </c>
      <c r="O129" s="392" t="s">
        <v>1258</v>
      </c>
      <c r="P129" s="392" t="s">
        <v>1258</v>
      </c>
      <c r="Q129" s="392" t="s">
        <v>1258</v>
      </c>
      <c r="R129" s="392" t="s">
        <v>1258</v>
      </c>
      <c r="S129" s="392" t="s">
        <v>1258</v>
      </c>
      <c r="T129" s="392" t="s">
        <v>1258</v>
      </c>
      <c r="U129" s="392" t="s">
        <v>1258</v>
      </c>
      <c r="V129" s="392" t="s">
        <v>1258</v>
      </c>
      <c r="W129" s="392" t="s">
        <v>1258</v>
      </c>
      <c r="X129" s="392" t="s">
        <v>1258</v>
      </c>
      <c r="Y129" s="394" t="s">
        <v>1207</v>
      </c>
      <c r="Z129" s="394" t="s">
        <v>1207</v>
      </c>
      <c r="AA129" s="394" t="s">
        <v>1207</v>
      </c>
      <c r="AB129" s="394" t="s">
        <v>1207</v>
      </c>
      <c r="AC129" s="392"/>
      <c r="AD129" s="392"/>
      <c r="AE129" s="392"/>
      <c r="AF129" s="392"/>
      <c r="AG129" s="392"/>
    </row>
    <row r="130" spans="1:33" ht="30.75" customHeight="1" x14ac:dyDescent="0.25">
      <c r="A130" s="392"/>
      <c r="B130" s="392"/>
      <c r="C130" s="392" t="s">
        <v>1283</v>
      </c>
      <c r="D130" s="394" t="s">
        <v>66</v>
      </c>
      <c r="E130" s="392" t="s">
        <v>2181</v>
      </c>
      <c r="F130" s="392" t="s">
        <v>1806</v>
      </c>
      <c r="G130" s="392" t="s">
        <v>1261</v>
      </c>
      <c r="H130" s="393" t="s">
        <v>1931</v>
      </c>
      <c r="I130" s="392" t="s">
        <v>2116</v>
      </c>
      <c r="J130" s="392">
        <v>1</v>
      </c>
      <c r="K130" s="392">
        <v>1</v>
      </c>
      <c r="L130" s="392" t="s">
        <v>2096</v>
      </c>
      <c r="M130" s="392" t="s">
        <v>1649</v>
      </c>
      <c r="N130" s="392" t="s">
        <v>1665</v>
      </c>
      <c r="O130" s="392" t="s">
        <v>1258</v>
      </c>
      <c r="P130" s="392" t="s">
        <v>1258</v>
      </c>
      <c r="Q130" s="392" t="s">
        <v>1258</v>
      </c>
      <c r="R130" s="392" t="s">
        <v>1258</v>
      </c>
      <c r="S130" s="392" t="s">
        <v>1258</v>
      </c>
      <c r="T130" s="392" t="s">
        <v>1258</v>
      </c>
      <c r="U130" s="392" t="s">
        <v>1258</v>
      </c>
      <c r="V130" s="392" t="s">
        <v>1258</v>
      </c>
      <c r="W130" s="392" t="s">
        <v>1258</v>
      </c>
      <c r="X130" s="392" t="s">
        <v>1258</v>
      </c>
      <c r="Y130" s="394" t="s">
        <v>1410</v>
      </c>
      <c r="Z130" s="394" t="s">
        <v>1410</v>
      </c>
      <c r="AA130" s="394" t="s">
        <v>1410</v>
      </c>
      <c r="AB130" s="394" t="s">
        <v>1410</v>
      </c>
      <c r="AC130" s="392"/>
      <c r="AD130" s="392"/>
      <c r="AE130" s="392"/>
      <c r="AF130" s="392"/>
      <c r="AG130" s="392"/>
    </row>
    <row r="131" spans="1:33" ht="30.75" customHeight="1" x14ac:dyDescent="0.25">
      <c r="A131" s="392"/>
      <c r="B131" s="392"/>
      <c r="C131" s="392" t="s">
        <v>1283</v>
      </c>
      <c r="D131" s="394" t="s">
        <v>66</v>
      </c>
      <c r="E131" s="392" t="s">
        <v>2181</v>
      </c>
      <c r="F131" s="392" t="s">
        <v>1806</v>
      </c>
      <c r="G131" s="392" t="s">
        <v>1261</v>
      </c>
      <c r="H131" s="393" t="s">
        <v>1931</v>
      </c>
      <c r="I131" s="392" t="s">
        <v>2116</v>
      </c>
      <c r="J131" s="392">
        <v>1</v>
      </c>
      <c r="K131" s="392">
        <v>1</v>
      </c>
      <c r="L131" s="392" t="s">
        <v>2096</v>
      </c>
      <c r="M131" s="392" t="s">
        <v>1649</v>
      </c>
      <c r="N131" s="392" t="s">
        <v>1665</v>
      </c>
      <c r="O131" s="392" t="s">
        <v>1258</v>
      </c>
      <c r="P131" s="392" t="s">
        <v>1258</v>
      </c>
      <c r="Q131" s="392" t="s">
        <v>1258</v>
      </c>
      <c r="R131" s="392" t="s">
        <v>1258</v>
      </c>
      <c r="S131" s="392" t="s">
        <v>1258</v>
      </c>
      <c r="T131" s="392" t="s">
        <v>1258</v>
      </c>
      <c r="U131" s="392" t="s">
        <v>1258</v>
      </c>
      <c r="V131" s="392" t="s">
        <v>1258</v>
      </c>
      <c r="W131" s="392" t="s">
        <v>1258</v>
      </c>
      <c r="X131" s="392" t="s">
        <v>1258</v>
      </c>
      <c r="Y131" s="394" t="s">
        <v>1410</v>
      </c>
      <c r="Z131" s="394" t="s">
        <v>1410</v>
      </c>
      <c r="AA131" s="394" t="s">
        <v>1410</v>
      </c>
      <c r="AB131" s="394" t="s">
        <v>1410</v>
      </c>
      <c r="AC131" s="392"/>
      <c r="AD131" s="392"/>
      <c r="AE131" s="392"/>
      <c r="AF131" s="392"/>
      <c r="AG131" s="392"/>
    </row>
    <row r="132" spans="1:33" ht="30.75" customHeight="1" x14ac:dyDescent="0.25">
      <c r="A132" s="392"/>
      <c r="B132" s="392"/>
      <c r="C132" s="392" t="s">
        <v>1283</v>
      </c>
      <c r="D132" s="394" t="s">
        <v>66</v>
      </c>
      <c r="E132" s="392" t="s">
        <v>2181</v>
      </c>
      <c r="F132" s="392" t="s">
        <v>1806</v>
      </c>
      <c r="G132" s="392" t="s">
        <v>1261</v>
      </c>
      <c r="H132" s="393" t="s">
        <v>1931</v>
      </c>
      <c r="I132" s="392" t="s">
        <v>2116</v>
      </c>
      <c r="J132" s="392">
        <v>1</v>
      </c>
      <c r="K132" s="392">
        <v>1</v>
      </c>
      <c r="L132" s="392" t="s">
        <v>2096</v>
      </c>
      <c r="M132" s="392" t="s">
        <v>1649</v>
      </c>
      <c r="N132" s="392" t="s">
        <v>1665</v>
      </c>
      <c r="O132" s="392" t="s">
        <v>1258</v>
      </c>
      <c r="P132" s="392" t="s">
        <v>1258</v>
      </c>
      <c r="Q132" s="392" t="s">
        <v>1258</v>
      </c>
      <c r="R132" s="392" t="s">
        <v>1258</v>
      </c>
      <c r="S132" s="392" t="s">
        <v>1258</v>
      </c>
      <c r="T132" s="392" t="s">
        <v>1258</v>
      </c>
      <c r="U132" s="392" t="s">
        <v>1258</v>
      </c>
      <c r="V132" s="392" t="s">
        <v>1258</v>
      </c>
      <c r="W132" s="392" t="s">
        <v>1258</v>
      </c>
      <c r="X132" s="392" t="s">
        <v>1258</v>
      </c>
      <c r="Y132" s="394" t="s">
        <v>1410</v>
      </c>
      <c r="Z132" s="394" t="s">
        <v>1410</v>
      </c>
      <c r="AA132" s="394" t="s">
        <v>1410</v>
      </c>
      <c r="AB132" s="394" t="s">
        <v>1410</v>
      </c>
      <c r="AC132" s="392"/>
      <c r="AD132" s="392"/>
      <c r="AE132" s="392"/>
      <c r="AF132" s="392"/>
      <c r="AG132" s="392"/>
    </row>
    <row r="133" spans="1:33" ht="30.75" customHeight="1" x14ac:dyDescent="0.25">
      <c r="A133" s="392"/>
      <c r="B133" s="392"/>
      <c r="C133" s="392" t="s">
        <v>1283</v>
      </c>
      <c r="D133" s="394" t="s">
        <v>66</v>
      </c>
      <c r="E133" s="392" t="s">
        <v>2181</v>
      </c>
      <c r="F133" s="392" t="s">
        <v>1806</v>
      </c>
      <c r="G133" s="392" t="s">
        <v>1261</v>
      </c>
      <c r="H133" s="393" t="s">
        <v>1931</v>
      </c>
      <c r="I133" s="392" t="s">
        <v>2116</v>
      </c>
      <c r="J133" s="392">
        <v>1</v>
      </c>
      <c r="K133" s="392">
        <v>1</v>
      </c>
      <c r="L133" s="392" t="s">
        <v>2096</v>
      </c>
      <c r="M133" s="392" t="s">
        <v>1649</v>
      </c>
      <c r="N133" s="392" t="s">
        <v>1665</v>
      </c>
      <c r="O133" s="392" t="s">
        <v>1258</v>
      </c>
      <c r="P133" s="392" t="s">
        <v>1258</v>
      </c>
      <c r="Q133" s="392" t="s">
        <v>1258</v>
      </c>
      <c r="R133" s="392" t="s">
        <v>1258</v>
      </c>
      <c r="S133" s="392" t="s">
        <v>1258</v>
      </c>
      <c r="T133" s="392" t="s">
        <v>1258</v>
      </c>
      <c r="U133" s="392" t="s">
        <v>1258</v>
      </c>
      <c r="V133" s="392" t="s">
        <v>1258</v>
      </c>
      <c r="W133" s="392" t="s">
        <v>1258</v>
      </c>
      <c r="X133" s="392" t="s">
        <v>1258</v>
      </c>
      <c r="Y133" s="394" t="s">
        <v>1410</v>
      </c>
      <c r="Z133" s="394" t="s">
        <v>1410</v>
      </c>
      <c r="AA133" s="394" t="s">
        <v>1410</v>
      </c>
      <c r="AB133" s="394" t="s">
        <v>1410</v>
      </c>
      <c r="AC133" s="392"/>
      <c r="AD133" s="392"/>
      <c r="AE133" s="392"/>
      <c r="AF133" s="392"/>
      <c r="AG133" s="392"/>
    </row>
    <row r="134" spans="1:33" ht="30.75" customHeight="1" x14ac:dyDescent="0.25">
      <c r="A134" s="392"/>
      <c r="B134" s="392"/>
      <c r="C134" s="392" t="s">
        <v>1283</v>
      </c>
      <c r="D134" s="394" t="s">
        <v>66</v>
      </c>
      <c r="E134" s="392" t="s">
        <v>2181</v>
      </c>
      <c r="F134" s="392" t="s">
        <v>1806</v>
      </c>
      <c r="G134" s="392" t="s">
        <v>1261</v>
      </c>
      <c r="H134" s="393" t="s">
        <v>1931</v>
      </c>
      <c r="I134" s="392" t="s">
        <v>2116</v>
      </c>
      <c r="J134" s="392">
        <v>1</v>
      </c>
      <c r="K134" s="392">
        <v>1</v>
      </c>
      <c r="L134" s="392" t="s">
        <v>2096</v>
      </c>
      <c r="M134" s="392" t="s">
        <v>1649</v>
      </c>
      <c r="N134" s="392" t="s">
        <v>1665</v>
      </c>
      <c r="O134" s="392" t="s">
        <v>1258</v>
      </c>
      <c r="P134" s="392" t="s">
        <v>1258</v>
      </c>
      <c r="Q134" s="392" t="s">
        <v>1258</v>
      </c>
      <c r="R134" s="392" t="s">
        <v>1258</v>
      </c>
      <c r="S134" s="392" t="s">
        <v>1258</v>
      </c>
      <c r="T134" s="392" t="s">
        <v>1258</v>
      </c>
      <c r="U134" s="392" t="s">
        <v>1258</v>
      </c>
      <c r="V134" s="392" t="s">
        <v>1258</v>
      </c>
      <c r="W134" s="392" t="s">
        <v>1258</v>
      </c>
      <c r="X134" s="392" t="s">
        <v>1258</v>
      </c>
      <c r="Y134" s="394" t="s">
        <v>1410</v>
      </c>
      <c r="Z134" s="394" t="s">
        <v>1410</v>
      </c>
      <c r="AA134" s="394" t="s">
        <v>1410</v>
      </c>
      <c r="AB134" s="394" t="s">
        <v>1410</v>
      </c>
      <c r="AC134" s="392"/>
      <c r="AD134" s="392"/>
      <c r="AE134" s="392"/>
      <c r="AF134" s="392"/>
      <c r="AG134" s="392"/>
    </row>
    <row r="135" spans="1:33" ht="30.75" customHeight="1" x14ac:dyDescent="0.25">
      <c r="A135" s="392"/>
      <c r="B135" s="392"/>
      <c r="C135" s="392" t="s">
        <v>1283</v>
      </c>
      <c r="D135" s="394" t="s">
        <v>66</v>
      </c>
      <c r="E135" s="392" t="s">
        <v>2181</v>
      </c>
      <c r="F135" s="392" t="s">
        <v>1806</v>
      </c>
      <c r="G135" s="392" t="s">
        <v>1261</v>
      </c>
      <c r="H135" s="393" t="s">
        <v>1931</v>
      </c>
      <c r="I135" s="392" t="s">
        <v>2116</v>
      </c>
      <c r="J135" s="392">
        <v>1</v>
      </c>
      <c r="K135" s="392">
        <v>1</v>
      </c>
      <c r="L135" s="392" t="s">
        <v>2097</v>
      </c>
      <c r="M135" s="392" t="s">
        <v>1650</v>
      </c>
      <c r="N135" s="392" t="s">
        <v>1665</v>
      </c>
      <c r="O135" s="392" t="s">
        <v>1258</v>
      </c>
      <c r="P135" s="392" t="s">
        <v>1258</v>
      </c>
      <c r="Q135" s="392" t="s">
        <v>1258</v>
      </c>
      <c r="R135" s="392" t="s">
        <v>1258</v>
      </c>
      <c r="S135" s="392" t="s">
        <v>1258</v>
      </c>
      <c r="T135" s="392" t="s">
        <v>1258</v>
      </c>
      <c r="U135" s="392" t="s">
        <v>1258</v>
      </c>
      <c r="V135" s="392" t="s">
        <v>1258</v>
      </c>
      <c r="W135" s="392" t="s">
        <v>1258</v>
      </c>
      <c r="X135" s="392" t="s">
        <v>1258</v>
      </c>
      <c r="Y135" s="394" t="s">
        <v>1410</v>
      </c>
      <c r="Z135" s="394" t="s">
        <v>1410</v>
      </c>
      <c r="AA135" s="394" t="s">
        <v>1410</v>
      </c>
      <c r="AB135" s="394" t="s">
        <v>1410</v>
      </c>
      <c r="AC135" s="392"/>
      <c r="AD135" s="392"/>
      <c r="AE135" s="392"/>
      <c r="AF135" s="392"/>
      <c r="AG135" s="392"/>
    </row>
    <row r="136" spans="1:33" ht="30.75" customHeight="1" x14ac:dyDescent="0.25">
      <c r="A136" s="392"/>
      <c r="B136" s="392"/>
      <c r="C136" s="392" t="s">
        <v>1283</v>
      </c>
      <c r="D136" s="394" t="s">
        <v>66</v>
      </c>
      <c r="E136" s="392" t="s">
        <v>2181</v>
      </c>
      <c r="F136" s="392" t="s">
        <v>1806</v>
      </c>
      <c r="G136" s="392" t="s">
        <v>1261</v>
      </c>
      <c r="H136" s="393" t="s">
        <v>1931</v>
      </c>
      <c r="I136" s="392" t="s">
        <v>2116</v>
      </c>
      <c r="J136" s="392">
        <v>1</v>
      </c>
      <c r="K136" s="392">
        <v>1</v>
      </c>
      <c r="L136" s="392" t="s">
        <v>2097</v>
      </c>
      <c r="M136" s="392" t="s">
        <v>1650</v>
      </c>
      <c r="N136" s="392" t="s">
        <v>1665</v>
      </c>
      <c r="O136" s="392" t="s">
        <v>1258</v>
      </c>
      <c r="P136" s="392" t="s">
        <v>1258</v>
      </c>
      <c r="Q136" s="392" t="s">
        <v>1258</v>
      </c>
      <c r="R136" s="392" t="s">
        <v>1258</v>
      </c>
      <c r="S136" s="392" t="s">
        <v>1258</v>
      </c>
      <c r="T136" s="392" t="s">
        <v>1258</v>
      </c>
      <c r="U136" s="392" t="s">
        <v>1258</v>
      </c>
      <c r="V136" s="392" t="s">
        <v>1258</v>
      </c>
      <c r="W136" s="392" t="s">
        <v>1258</v>
      </c>
      <c r="X136" s="392" t="s">
        <v>1258</v>
      </c>
      <c r="Y136" s="394" t="s">
        <v>1410</v>
      </c>
      <c r="Z136" s="394" t="s">
        <v>1410</v>
      </c>
      <c r="AA136" s="394" t="s">
        <v>1410</v>
      </c>
      <c r="AB136" s="394" t="s">
        <v>1410</v>
      </c>
      <c r="AC136" s="392"/>
      <c r="AD136" s="392"/>
      <c r="AE136" s="392"/>
      <c r="AF136" s="392"/>
      <c r="AG136" s="392"/>
    </row>
    <row r="137" spans="1:33" ht="30.75" customHeight="1" x14ac:dyDescent="0.25">
      <c r="A137" s="392"/>
      <c r="B137" s="392"/>
      <c r="C137" s="392" t="s">
        <v>1283</v>
      </c>
      <c r="D137" s="394" t="s">
        <v>66</v>
      </c>
      <c r="E137" s="392" t="s">
        <v>2181</v>
      </c>
      <c r="F137" s="392" t="s">
        <v>1806</v>
      </c>
      <c r="G137" s="392" t="s">
        <v>1261</v>
      </c>
      <c r="H137" s="393" t="s">
        <v>1931</v>
      </c>
      <c r="I137" s="392" t="s">
        <v>2116</v>
      </c>
      <c r="J137" s="392">
        <v>1</v>
      </c>
      <c r="K137" s="392">
        <v>1</v>
      </c>
      <c r="L137" s="392" t="s">
        <v>2097</v>
      </c>
      <c r="M137" s="392" t="s">
        <v>1650</v>
      </c>
      <c r="N137" s="392" t="s">
        <v>1665</v>
      </c>
      <c r="O137" s="392" t="s">
        <v>1258</v>
      </c>
      <c r="P137" s="392" t="s">
        <v>1258</v>
      </c>
      <c r="Q137" s="392" t="s">
        <v>1258</v>
      </c>
      <c r="R137" s="392" t="s">
        <v>1258</v>
      </c>
      <c r="S137" s="392" t="s">
        <v>1258</v>
      </c>
      <c r="T137" s="392" t="s">
        <v>1258</v>
      </c>
      <c r="U137" s="392" t="s">
        <v>1258</v>
      </c>
      <c r="V137" s="392" t="s">
        <v>1258</v>
      </c>
      <c r="W137" s="392" t="s">
        <v>1258</v>
      </c>
      <c r="X137" s="392" t="s">
        <v>1258</v>
      </c>
      <c r="Y137" s="394" t="s">
        <v>1410</v>
      </c>
      <c r="Z137" s="394" t="s">
        <v>1410</v>
      </c>
      <c r="AA137" s="394" t="s">
        <v>1410</v>
      </c>
      <c r="AB137" s="394" t="s">
        <v>1410</v>
      </c>
      <c r="AC137" s="392"/>
      <c r="AD137" s="392"/>
      <c r="AE137" s="392"/>
      <c r="AF137" s="392"/>
      <c r="AG137" s="392"/>
    </row>
    <row r="138" spans="1:33" ht="30.75" customHeight="1" x14ac:dyDescent="0.25">
      <c r="A138" s="392"/>
      <c r="B138" s="392"/>
      <c r="C138" s="392" t="s">
        <v>1283</v>
      </c>
      <c r="D138" s="394" t="s">
        <v>66</v>
      </c>
      <c r="E138" s="392" t="s">
        <v>2181</v>
      </c>
      <c r="F138" s="392" t="s">
        <v>1806</v>
      </c>
      <c r="G138" s="392" t="s">
        <v>1261</v>
      </c>
      <c r="H138" s="393" t="s">
        <v>1931</v>
      </c>
      <c r="I138" s="392" t="s">
        <v>2116</v>
      </c>
      <c r="J138" s="392">
        <v>1</v>
      </c>
      <c r="K138" s="392">
        <v>1</v>
      </c>
      <c r="L138" s="392" t="s">
        <v>2097</v>
      </c>
      <c r="M138" s="392" t="s">
        <v>1650</v>
      </c>
      <c r="N138" s="392" t="s">
        <v>1665</v>
      </c>
      <c r="O138" s="392" t="s">
        <v>1258</v>
      </c>
      <c r="P138" s="392" t="s">
        <v>1258</v>
      </c>
      <c r="Q138" s="392" t="s">
        <v>1258</v>
      </c>
      <c r="R138" s="392" t="s">
        <v>1258</v>
      </c>
      <c r="S138" s="392" t="s">
        <v>1258</v>
      </c>
      <c r="T138" s="392" t="s">
        <v>1258</v>
      </c>
      <c r="U138" s="392" t="s">
        <v>1258</v>
      </c>
      <c r="V138" s="392" t="s">
        <v>1258</v>
      </c>
      <c r="W138" s="392" t="s">
        <v>1258</v>
      </c>
      <c r="X138" s="392" t="s">
        <v>1258</v>
      </c>
      <c r="Y138" s="394" t="s">
        <v>1410</v>
      </c>
      <c r="Z138" s="394" t="s">
        <v>1410</v>
      </c>
      <c r="AA138" s="394" t="s">
        <v>1410</v>
      </c>
      <c r="AB138" s="394" t="s">
        <v>1410</v>
      </c>
      <c r="AC138" s="392"/>
      <c r="AD138" s="392"/>
      <c r="AE138" s="392"/>
      <c r="AF138" s="392"/>
      <c r="AG138" s="392"/>
    </row>
    <row r="139" spans="1:33" ht="30.75" customHeight="1" x14ac:dyDescent="0.25">
      <c r="A139" s="392"/>
      <c r="B139" s="392"/>
      <c r="C139" s="392" t="s">
        <v>1726</v>
      </c>
      <c r="D139" s="394" t="s">
        <v>66</v>
      </c>
      <c r="E139" s="392" t="s">
        <v>2174</v>
      </c>
      <c r="F139" s="392" t="s">
        <v>1806</v>
      </c>
      <c r="G139" s="392" t="s">
        <v>1261</v>
      </c>
      <c r="H139" s="393" t="s">
        <v>1931</v>
      </c>
      <c r="I139" s="392" t="s">
        <v>2116</v>
      </c>
      <c r="J139" s="392">
        <v>1</v>
      </c>
      <c r="K139" s="392">
        <v>1</v>
      </c>
      <c r="L139" s="392" t="s">
        <v>2097</v>
      </c>
      <c r="M139" s="392" t="s">
        <v>1650</v>
      </c>
      <c r="N139" s="392" t="s">
        <v>1728</v>
      </c>
      <c r="O139" s="392" t="s">
        <v>1258</v>
      </c>
      <c r="P139" s="392" t="s">
        <v>1258</v>
      </c>
      <c r="Q139" s="392" t="s">
        <v>1258</v>
      </c>
      <c r="R139" s="392" t="s">
        <v>1258</v>
      </c>
      <c r="S139" s="392" t="s">
        <v>1258</v>
      </c>
      <c r="T139" s="392" t="s">
        <v>1258</v>
      </c>
      <c r="U139" s="392" t="s">
        <v>1258</v>
      </c>
      <c r="V139" s="392" t="s">
        <v>1258</v>
      </c>
      <c r="W139" s="392" t="s">
        <v>1258</v>
      </c>
      <c r="X139" s="392" t="s">
        <v>1258</v>
      </c>
      <c r="Y139" s="394" t="s">
        <v>1410</v>
      </c>
      <c r="Z139" s="394" t="s">
        <v>1410</v>
      </c>
      <c r="AA139" s="394" t="s">
        <v>1207</v>
      </c>
      <c r="AB139" s="394" t="s">
        <v>1410</v>
      </c>
      <c r="AC139" s="392"/>
      <c r="AD139" s="392" t="s">
        <v>1853</v>
      </c>
      <c r="AE139" s="392"/>
      <c r="AF139" s="392"/>
      <c r="AG139" s="392"/>
    </row>
    <row r="140" spans="1:33" ht="30.75" customHeight="1" x14ac:dyDescent="0.25">
      <c r="A140" s="392"/>
      <c r="B140" s="392"/>
      <c r="C140" s="392" t="s">
        <v>1727</v>
      </c>
      <c r="D140" s="394" t="s">
        <v>66</v>
      </c>
      <c r="E140" s="392" t="s">
        <v>2174</v>
      </c>
      <c r="F140" s="392" t="s">
        <v>1806</v>
      </c>
      <c r="G140" s="392" t="s">
        <v>1261</v>
      </c>
      <c r="H140" s="393" t="s">
        <v>1931</v>
      </c>
      <c r="I140" s="392" t="s">
        <v>2116</v>
      </c>
      <c r="J140" s="392">
        <v>1</v>
      </c>
      <c r="K140" s="392">
        <v>1</v>
      </c>
      <c r="L140" s="392" t="s">
        <v>2097</v>
      </c>
      <c r="M140" s="392" t="s">
        <v>1650</v>
      </c>
      <c r="N140" s="392" t="s">
        <v>1729</v>
      </c>
      <c r="O140" s="392" t="s">
        <v>1258</v>
      </c>
      <c r="P140" s="392" t="s">
        <v>1258</v>
      </c>
      <c r="Q140" s="392" t="s">
        <v>1258</v>
      </c>
      <c r="R140" s="392" t="s">
        <v>1258</v>
      </c>
      <c r="S140" s="392" t="s">
        <v>1258</v>
      </c>
      <c r="T140" s="392" t="s">
        <v>1258</v>
      </c>
      <c r="U140" s="392" t="s">
        <v>1258</v>
      </c>
      <c r="V140" s="392" t="s">
        <v>1258</v>
      </c>
      <c r="W140" s="392" t="s">
        <v>1258</v>
      </c>
      <c r="X140" s="392" t="s">
        <v>1258</v>
      </c>
      <c r="Y140" s="394" t="s">
        <v>1410</v>
      </c>
      <c r="Z140" s="394" t="s">
        <v>1410</v>
      </c>
      <c r="AA140" s="394" t="s">
        <v>1207</v>
      </c>
      <c r="AB140" s="394" t="s">
        <v>1410</v>
      </c>
      <c r="AC140" s="392"/>
      <c r="AD140" s="392" t="s">
        <v>1853</v>
      </c>
      <c r="AE140" s="392"/>
      <c r="AF140" s="392"/>
      <c r="AG140" s="392"/>
    </row>
    <row r="141" spans="1:33" ht="30.75" customHeight="1" x14ac:dyDescent="0.25">
      <c r="A141" s="392"/>
      <c r="B141" s="392"/>
      <c r="C141" s="392" t="s">
        <v>1659</v>
      </c>
      <c r="D141" s="394" t="s">
        <v>66</v>
      </c>
      <c r="E141" s="392" t="s">
        <v>1583</v>
      </c>
      <c r="F141" s="392" t="s">
        <v>1806</v>
      </c>
      <c r="G141" s="392" t="s">
        <v>1261</v>
      </c>
      <c r="H141" s="393" t="s">
        <v>1931</v>
      </c>
      <c r="I141" s="392" t="s">
        <v>2116</v>
      </c>
      <c r="J141" s="392">
        <v>1</v>
      </c>
      <c r="K141" s="392">
        <v>1</v>
      </c>
      <c r="L141" s="392" t="s">
        <v>2097</v>
      </c>
      <c r="M141" s="392" t="s">
        <v>1650</v>
      </c>
      <c r="N141" s="392" t="s">
        <v>1666</v>
      </c>
      <c r="O141" s="392" t="s">
        <v>1258</v>
      </c>
      <c r="P141" s="392" t="s">
        <v>1258</v>
      </c>
      <c r="Q141" s="392" t="s">
        <v>1258</v>
      </c>
      <c r="R141" s="392" t="s">
        <v>1258</v>
      </c>
      <c r="S141" s="392" t="s">
        <v>1258</v>
      </c>
      <c r="T141" s="392" t="s">
        <v>1258</v>
      </c>
      <c r="U141" s="392" t="s">
        <v>1258</v>
      </c>
      <c r="V141" s="392" t="s">
        <v>1258</v>
      </c>
      <c r="W141" s="392" t="s">
        <v>1258</v>
      </c>
      <c r="X141" s="392" t="s">
        <v>1258</v>
      </c>
      <c r="Y141" s="394" t="s">
        <v>1207</v>
      </c>
      <c r="Z141" s="394" t="s">
        <v>1207</v>
      </c>
      <c r="AA141" s="394" t="s">
        <v>1207</v>
      </c>
      <c r="AB141" s="394" t="s">
        <v>1207</v>
      </c>
      <c r="AC141" s="392"/>
      <c r="AD141" s="392" t="s">
        <v>1854</v>
      </c>
      <c r="AE141" s="392"/>
      <c r="AF141" s="392"/>
      <c r="AG141" s="392"/>
    </row>
    <row r="142" spans="1:33" ht="30.75" customHeight="1" x14ac:dyDescent="0.25">
      <c r="A142" s="392"/>
      <c r="B142" s="392"/>
      <c r="C142" s="392" t="s">
        <v>1660</v>
      </c>
      <c r="D142" s="394" t="s">
        <v>66</v>
      </c>
      <c r="E142" s="392" t="s">
        <v>1583</v>
      </c>
      <c r="F142" s="392" t="s">
        <v>1806</v>
      </c>
      <c r="G142" s="392" t="s">
        <v>1261</v>
      </c>
      <c r="H142" s="393" t="s">
        <v>1931</v>
      </c>
      <c r="I142" s="392" t="s">
        <v>2116</v>
      </c>
      <c r="J142" s="392">
        <v>1</v>
      </c>
      <c r="K142" s="392">
        <v>1</v>
      </c>
      <c r="L142" s="392" t="s">
        <v>2097</v>
      </c>
      <c r="M142" s="392" t="s">
        <v>1650</v>
      </c>
      <c r="N142" s="392" t="s">
        <v>1667</v>
      </c>
      <c r="O142" s="392" t="s">
        <v>1258</v>
      </c>
      <c r="P142" s="392" t="s">
        <v>1258</v>
      </c>
      <c r="Q142" s="392" t="s">
        <v>1258</v>
      </c>
      <c r="R142" s="392" t="s">
        <v>1258</v>
      </c>
      <c r="S142" s="392" t="s">
        <v>1258</v>
      </c>
      <c r="T142" s="392" t="s">
        <v>1258</v>
      </c>
      <c r="U142" s="392" t="s">
        <v>1258</v>
      </c>
      <c r="V142" s="392" t="s">
        <v>1258</v>
      </c>
      <c r="W142" s="392" t="s">
        <v>1258</v>
      </c>
      <c r="X142" s="392" t="s">
        <v>1258</v>
      </c>
      <c r="Y142" s="394" t="s">
        <v>1207</v>
      </c>
      <c r="Z142" s="394" t="s">
        <v>1207</v>
      </c>
      <c r="AA142" s="394" t="s">
        <v>1207</v>
      </c>
      <c r="AB142" s="394" t="s">
        <v>1207</v>
      </c>
      <c r="AC142" s="392"/>
      <c r="AD142" s="392" t="s">
        <v>1854</v>
      </c>
      <c r="AE142" s="392"/>
      <c r="AF142" s="392"/>
      <c r="AG142" s="392"/>
    </row>
    <row r="143" spans="1:33" ht="30.75" customHeight="1" x14ac:dyDescent="0.25">
      <c r="A143" s="392"/>
      <c r="B143" s="392"/>
      <c r="C143" s="392" t="s">
        <v>1618</v>
      </c>
      <c r="D143" s="394" t="s">
        <v>66</v>
      </c>
      <c r="E143" s="392" t="s">
        <v>1583</v>
      </c>
      <c r="F143" s="392" t="s">
        <v>1806</v>
      </c>
      <c r="G143" s="392" t="s">
        <v>1261</v>
      </c>
      <c r="H143" s="393" t="s">
        <v>1806</v>
      </c>
      <c r="I143" s="392" t="s">
        <v>2116</v>
      </c>
      <c r="J143" s="392">
        <v>1</v>
      </c>
      <c r="K143" s="392">
        <v>1</v>
      </c>
      <c r="L143" s="392" t="s">
        <v>2098</v>
      </c>
      <c r="M143" s="392" t="s">
        <v>1650</v>
      </c>
      <c r="N143" s="392" t="s">
        <v>1668</v>
      </c>
      <c r="O143" s="392" t="s">
        <v>1258</v>
      </c>
      <c r="P143" s="392" t="s">
        <v>1258</v>
      </c>
      <c r="Q143" s="392" t="s">
        <v>1258</v>
      </c>
      <c r="R143" s="392" t="s">
        <v>1258</v>
      </c>
      <c r="S143" s="392" t="s">
        <v>1258</v>
      </c>
      <c r="T143" s="392" t="s">
        <v>1258</v>
      </c>
      <c r="U143" s="392" t="s">
        <v>1258</v>
      </c>
      <c r="V143" s="392" t="s">
        <v>1258</v>
      </c>
      <c r="W143" s="392" t="s">
        <v>1258</v>
      </c>
      <c r="X143" s="392" t="s">
        <v>1258</v>
      </c>
      <c r="Y143" s="394" t="s">
        <v>1207</v>
      </c>
      <c r="Z143" s="394" t="s">
        <v>1207</v>
      </c>
      <c r="AA143" s="394" t="s">
        <v>1207</v>
      </c>
      <c r="AB143" s="394" t="s">
        <v>1207</v>
      </c>
      <c r="AC143" s="392"/>
      <c r="AD143" s="392"/>
      <c r="AE143" s="392"/>
      <c r="AF143" s="392"/>
      <c r="AG143" s="392"/>
    </row>
    <row r="144" spans="1:33" ht="30.75" customHeight="1" x14ac:dyDescent="0.25">
      <c r="A144" s="392"/>
      <c r="B144" s="392"/>
      <c r="C144" s="392" t="s">
        <v>1619</v>
      </c>
      <c r="D144" s="394" t="s">
        <v>66</v>
      </c>
      <c r="E144" s="392" t="s">
        <v>1583</v>
      </c>
      <c r="F144" s="392" t="s">
        <v>1806</v>
      </c>
      <c r="G144" s="392" t="s">
        <v>1261</v>
      </c>
      <c r="H144" s="393" t="s">
        <v>1931</v>
      </c>
      <c r="I144" s="392" t="s">
        <v>2116</v>
      </c>
      <c r="J144" s="392">
        <v>1</v>
      </c>
      <c r="K144" s="392">
        <v>1</v>
      </c>
      <c r="L144" s="392" t="s">
        <v>2098</v>
      </c>
      <c r="M144" s="392" t="s">
        <v>1650</v>
      </c>
      <c r="N144" s="392" t="s">
        <v>1669</v>
      </c>
      <c r="O144" s="392" t="s">
        <v>1258</v>
      </c>
      <c r="P144" s="392" t="s">
        <v>1258</v>
      </c>
      <c r="Q144" s="392" t="s">
        <v>1258</v>
      </c>
      <c r="R144" s="392" t="s">
        <v>1258</v>
      </c>
      <c r="S144" s="392" t="s">
        <v>1258</v>
      </c>
      <c r="T144" s="392" t="s">
        <v>1258</v>
      </c>
      <c r="U144" s="392" t="s">
        <v>1258</v>
      </c>
      <c r="V144" s="392" t="s">
        <v>1258</v>
      </c>
      <c r="W144" s="392" t="s">
        <v>1258</v>
      </c>
      <c r="X144" s="392" t="s">
        <v>1258</v>
      </c>
      <c r="Y144" s="394" t="s">
        <v>1207</v>
      </c>
      <c r="Z144" s="394" t="s">
        <v>1207</v>
      </c>
      <c r="AA144" s="394" t="s">
        <v>1207</v>
      </c>
      <c r="AB144" s="394" t="s">
        <v>1207</v>
      </c>
      <c r="AC144" s="392"/>
      <c r="AD144" s="392"/>
      <c r="AE144" s="392"/>
      <c r="AF144" s="392"/>
      <c r="AG144" s="392"/>
    </row>
    <row r="145" spans="1:33" ht="30.75" customHeight="1" x14ac:dyDescent="0.25">
      <c r="A145" s="392"/>
      <c r="B145" s="392"/>
      <c r="C145" s="392" t="s">
        <v>1620</v>
      </c>
      <c r="D145" s="394" t="s">
        <v>66</v>
      </c>
      <c r="E145" s="392" t="s">
        <v>1621</v>
      </c>
      <c r="F145" s="392" t="s">
        <v>1806</v>
      </c>
      <c r="G145" s="392" t="s">
        <v>1261</v>
      </c>
      <c r="H145" s="393" t="s">
        <v>1931</v>
      </c>
      <c r="I145" s="392" t="s">
        <v>2116</v>
      </c>
      <c r="J145" s="392">
        <v>1</v>
      </c>
      <c r="K145" s="392">
        <v>1</v>
      </c>
      <c r="L145" s="392" t="s">
        <v>2098</v>
      </c>
      <c r="M145" s="392" t="s">
        <v>1651</v>
      </c>
      <c r="N145" s="392" t="s">
        <v>1670</v>
      </c>
      <c r="O145" s="392" t="s">
        <v>1258</v>
      </c>
      <c r="P145" s="392" t="s">
        <v>1258</v>
      </c>
      <c r="Q145" s="392" t="s">
        <v>1258</v>
      </c>
      <c r="R145" s="392" t="s">
        <v>1258</v>
      </c>
      <c r="S145" s="392" t="s">
        <v>1258</v>
      </c>
      <c r="T145" s="392" t="s">
        <v>1258</v>
      </c>
      <c r="U145" s="392" t="s">
        <v>1258</v>
      </c>
      <c r="V145" s="392" t="s">
        <v>1258</v>
      </c>
      <c r="W145" s="392" t="s">
        <v>1258</v>
      </c>
      <c r="X145" s="392" t="s">
        <v>1258</v>
      </c>
      <c r="Y145" s="394" t="s">
        <v>1410</v>
      </c>
      <c r="Z145" s="394" t="s">
        <v>1207</v>
      </c>
      <c r="AA145" s="394" t="s">
        <v>1207</v>
      </c>
      <c r="AB145" s="394" t="s">
        <v>1207</v>
      </c>
      <c r="AC145" s="392"/>
      <c r="AD145" s="392" t="s">
        <v>1854</v>
      </c>
      <c r="AE145" s="392"/>
      <c r="AF145" s="392"/>
      <c r="AG145" s="392"/>
    </row>
    <row r="146" spans="1:33" ht="30.75" customHeight="1" x14ac:dyDescent="0.25">
      <c r="A146" s="392"/>
      <c r="B146" s="392"/>
      <c r="C146" s="392" t="s">
        <v>1622</v>
      </c>
      <c r="D146" s="394" t="s">
        <v>66</v>
      </c>
      <c r="E146" s="392" t="s">
        <v>1621</v>
      </c>
      <c r="F146" s="392" t="s">
        <v>1806</v>
      </c>
      <c r="G146" s="392" t="s">
        <v>1261</v>
      </c>
      <c r="H146" s="393" t="s">
        <v>1931</v>
      </c>
      <c r="I146" s="392" t="s">
        <v>2116</v>
      </c>
      <c r="J146" s="392">
        <v>1</v>
      </c>
      <c r="K146" s="392">
        <v>1</v>
      </c>
      <c r="L146" s="392" t="s">
        <v>2098</v>
      </c>
      <c r="M146" s="392" t="s">
        <v>1651</v>
      </c>
      <c r="N146" s="392" t="s">
        <v>1671</v>
      </c>
      <c r="O146" s="392" t="s">
        <v>1258</v>
      </c>
      <c r="P146" s="392" t="s">
        <v>1258</v>
      </c>
      <c r="Q146" s="392" t="s">
        <v>1258</v>
      </c>
      <c r="R146" s="392" t="s">
        <v>1258</v>
      </c>
      <c r="S146" s="392" t="s">
        <v>1258</v>
      </c>
      <c r="T146" s="392" t="s">
        <v>1258</v>
      </c>
      <c r="U146" s="392" t="s">
        <v>1258</v>
      </c>
      <c r="V146" s="392" t="s">
        <v>1258</v>
      </c>
      <c r="W146" s="392" t="s">
        <v>1258</v>
      </c>
      <c r="X146" s="392" t="s">
        <v>1258</v>
      </c>
      <c r="Y146" s="394" t="s">
        <v>1410</v>
      </c>
      <c r="Z146" s="394" t="s">
        <v>1207</v>
      </c>
      <c r="AA146" s="394" t="s">
        <v>1207</v>
      </c>
      <c r="AB146" s="394" t="s">
        <v>1207</v>
      </c>
      <c r="AC146" s="392"/>
      <c r="AD146" s="392" t="s">
        <v>1854</v>
      </c>
      <c r="AE146" s="392"/>
      <c r="AF146" s="392"/>
      <c r="AG146" s="392"/>
    </row>
    <row r="147" spans="1:33" ht="30.75" customHeight="1" x14ac:dyDescent="0.25">
      <c r="A147" s="392"/>
      <c r="B147" s="392"/>
      <c r="C147" s="392" t="s">
        <v>1625</v>
      </c>
      <c r="D147" s="394" t="s">
        <v>66</v>
      </c>
      <c r="E147" s="392" t="s">
        <v>1626</v>
      </c>
      <c r="F147" s="392" t="s">
        <v>1806</v>
      </c>
      <c r="G147" s="392" t="s">
        <v>1261</v>
      </c>
      <c r="H147" s="393" t="s">
        <v>1931</v>
      </c>
      <c r="I147" s="392" t="s">
        <v>2116</v>
      </c>
      <c r="J147" s="392">
        <v>1</v>
      </c>
      <c r="K147" s="392">
        <v>1</v>
      </c>
      <c r="L147" s="392" t="s">
        <v>2098</v>
      </c>
      <c r="M147" s="392" t="s">
        <v>1651</v>
      </c>
      <c r="N147" s="392" t="s">
        <v>1672</v>
      </c>
      <c r="O147" s="392" t="s">
        <v>1258</v>
      </c>
      <c r="P147" s="392" t="s">
        <v>1258</v>
      </c>
      <c r="Q147" s="392" t="s">
        <v>1258</v>
      </c>
      <c r="R147" s="392" t="s">
        <v>1258</v>
      </c>
      <c r="S147" s="392" t="s">
        <v>1258</v>
      </c>
      <c r="T147" s="392" t="s">
        <v>1258</v>
      </c>
      <c r="U147" s="392" t="s">
        <v>1258</v>
      </c>
      <c r="V147" s="392" t="s">
        <v>1258</v>
      </c>
      <c r="W147" s="392" t="s">
        <v>1258</v>
      </c>
      <c r="X147" s="392" t="s">
        <v>1258</v>
      </c>
      <c r="Y147" s="394" t="s">
        <v>1410</v>
      </c>
      <c r="Z147" s="394" t="s">
        <v>1410</v>
      </c>
      <c r="AA147" s="394" t="s">
        <v>1410</v>
      </c>
      <c r="AB147" s="394" t="s">
        <v>1410</v>
      </c>
      <c r="AC147" s="392"/>
      <c r="AD147" s="392"/>
      <c r="AE147" s="392"/>
      <c r="AF147" s="392"/>
      <c r="AG147" s="392"/>
    </row>
    <row r="148" spans="1:33" ht="30.75" customHeight="1" x14ac:dyDescent="0.25">
      <c r="A148" s="392"/>
      <c r="B148" s="392"/>
      <c r="C148" s="392" t="s">
        <v>1627</v>
      </c>
      <c r="D148" s="394" t="s">
        <v>66</v>
      </c>
      <c r="E148" s="392" t="s">
        <v>1626</v>
      </c>
      <c r="F148" s="392" t="s">
        <v>1806</v>
      </c>
      <c r="G148" s="392" t="s">
        <v>1261</v>
      </c>
      <c r="H148" s="393" t="s">
        <v>1931</v>
      </c>
      <c r="I148" s="392" t="s">
        <v>2116</v>
      </c>
      <c r="J148" s="392">
        <v>1</v>
      </c>
      <c r="K148" s="392">
        <v>1</v>
      </c>
      <c r="L148" s="392" t="s">
        <v>2098</v>
      </c>
      <c r="M148" s="392" t="s">
        <v>1651</v>
      </c>
      <c r="N148" s="392" t="s">
        <v>1673</v>
      </c>
      <c r="O148" s="392" t="s">
        <v>1258</v>
      </c>
      <c r="P148" s="392" t="s">
        <v>1258</v>
      </c>
      <c r="Q148" s="392" t="s">
        <v>1258</v>
      </c>
      <c r="R148" s="392" t="s">
        <v>1258</v>
      </c>
      <c r="S148" s="392" t="s">
        <v>1258</v>
      </c>
      <c r="T148" s="392" t="s">
        <v>1258</v>
      </c>
      <c r="U148" s="392" t="s">
        <v>1258</v>
      </c>
      <c r="V148" s="392" t="s">
        <v>1258</v>
      </c>
      <c r="W148" s="392" t="s">
        <v>1258</v>
      </c>
      <c r="X148" s="392" t="s">
        <v>1258</v>
      </c>
      <c r="Y148" s="394" t="s">
        <v>1410</v>
      </c>
      <c r="Z148" s="394" t="s">
        <v>1410</v>
      </c>
      <c r="AA148" s="394" t="s">
        <v>1410</v>
      </c>
      <c r="AB148" s="394" t="s">
        <v>1410</v>
      </c>
      <c r="AC148" s="392"/>
      <c r="AD148" s="392"/>
      <c r="AE148" s="392"/>
      <c r="AF148" s="392"/>
      <c r="AG148" s="392"/>
    </row>
    <row r="149" spans="1:33" ht="30.75" customHeight="1" x14ac:dyDescent="0.25">
      <c r="A149" s="392"/>
      <c r="B149" s="392"/>
      <c r="C149" s="392" t="s">
        <v>1628</v>
      </c>
      <c r="D149" s="394" t="s">
        <v>66</v>
      </c>
      <c r="E149" s="392" t="s">
        <v>1629</v>
      </c>
      <c r="F149" s="392" t="s">
        <v>1806</v>
      </c>
      <c r="G149" s="392" t="s">
        <v>1261</v>
      </c>
      <c r="H149" s="393" t="s">
        <v>1931</v>
      </c>
      <c r="I149" s="392" t="s">
        <v>2116</v>
      </c>
      <c r="J149" s="392">
        <v>1</v>
      </c>
      <c r="K149" s="392">
        <v>1</v>
      </c>
      <c r="L149" s="392" t="s">
        <v>2098</v>
      </c>
      <c r="M149" s="392" t="s">
        <v>1651</v>
      </c>
      <c r="N149" s="392" t="s">
        <v>1674</v>
      </c>
      <c r="O149" s="392" t="s">
        <v>1258</v>
      </c>
      <c r="P149" s="392" t="s">
        <v>1258</v>
      </c>
      <c r="Q149" s="392" t="s">
        <v>1258</v>
      </c>
      <c r="R149" s="392" t="s">
        <v>1258</v>
      </c>
      <c r="S149" s="392" t="s">
        <v>1258</v>
      </c>
      <c r="T149" s="392" t="s">
        <v>1258</v>
      </c>
      <c r="U149" s="392" t="s">
        <v>1258</v>
      </c>
      <c r="V149" s="392" t="s">
        <v>1258</v>
      </c>
      <c r="W149" s="392" t="s">
        <v>1258</v>
      </c>
      <c r="X149" s="392" t="s">
        <v>1258</v>
      </c>
      <c r="Y149" s="394" t="s">
        <v>1207</v>
      </c>
      <c r="Z149" s="394" t="s">
        <v>1410</v>
      </c>
      <c r="AA149" s="394" t="s">
        <v>1410</v>
      </c>
      <c r="AB149" s="394" t="s">
        <v>1410</v>
      </c>
      <c r="AC149" s="392"/>
      <c r="AD149" s="392"/>
      <c r="AE149" s="392"/>
      <c r="AF149" s="392"/>
      <c r="AG149" s="392"/>
    </row>
    <row r="150" spans="1:33" ht="30.75" customHeight="1" x14ac:dyDescent="0.25">
      <c r="A150" s="392"/>
      <c r="B150" s="392"/>
      <c r="C150" s="392" t="s">
        <v>1630</v>
      </c>
      <c r="D150" s="394" t="s">
        <v>66</v>
      </c>
      <c r="E150" s="392" t="s">
        <v>1629</v>
      </c>
      <c r="F150" s="392" t="s">
        <v>1806</v>
      </c>
      <c r="G150" s="392" t="s">
        <v>1261</v>
      </c>
      <c r="H150" s="393" t="s">
        <v>1931</v>
      </c>
      <c r="I150" s="392" t="s">
        <v>2116</v>
      </c>
      <c r="J150" s="392">
        <v>1</v>
      </c>
      <c r="K150" s="392">
        <v>1</v>
      </c>
      <c r="L150" s="392" t="s">
        <v>2098</v>
      </c>
      <c r="M150" s="392" t="s">
        <v>1651</v>
      </c>
      <c r="N150" s="392" t="s">
        <v>1675</v>
      </c>
      <c r="O150" s="392" t="s">
        <v>1258</v>
      </c>
      <c r="P150" s="392" t="s">
        <v>1258</v>
      </c>
      <c r="Q150" s="392" t="s">
        <v>1258</v>
      </c>
      <c r="R150" s="392" t="s">
        <v>1258</v>
      </c>
      <c r="S150" s="392" t="s">
        <v>1258</v>
      </c>
      <c r="T150" s="392" t="s">
        <v>1258</v>
      </c>
      <c r="U150" s="392" t="s">
        <v>1258</v>
      </c>
      <c r="V150" s="392" t="s">
        <v>1258</v>
      </c>
      <c r="W150" s="392" t="s">
        <v>1258</v>
      </c>
      <c r="X150" s="392" t="s">
        <v>1258</v>
      </c>
      <c r="Y150" s="394" t="s">
        <v>1207</v>
      </c>
      <c r="Z150" s="394" t="s">
        <v>1410</v>
      </c>
      <c r="AA150" s="394" t="s">
        <v>1410</v>
      </c>
      <c r="AB150" s="394" t="s">
        <v>1410</v>
      </c>
      <c r="AC150" s="392"/>
      <c r="AD150" s="392"/>
      <c r="AE150" s="392"/>
      <c r="AF150" s="392"/>
      <c r="AG150" s="392"/>
    </row>
    <row r="151" spans="1:33" ht="30.75" customHeight="1" x14ac:dyDescent="0.25">
      <c r="A151" s="392"/>
      <c r="B151" s="392"/>
      <c r="C151" s="392" t="s">
        <v>1631</v>
      </c>
      <c r="D151" s="394" t="s">
        <v>66</v>
      </c>
      <c r="E151" s="392" t="s">
        <v>1583</v>
      </c>
      <c r="F151" s="392" t="s">
        <v>1806</v>
      </c>
      <c r="G151" s="392" t="s">
        <v>1261</v>
      </c>
      <c r="H151" s="393" t="s">
        <v>1931</v>
      </c>
      <c r="I151" s="392" t="s">
        <v>2116</v>
      </c>
      <c r="J151" s="392">
        <v>1</v>
      </c>
      <c r="K151" s="392">
        <v>1</v>
      </c>
      <c r="L151" s="392" t="s">
        <v>2099</v>
      </c>
      <c r="M151" s="392" t="s">
        <v>1651</v>
      </c>
      <c r="N151" s="392" t="s">
        <v>1676</v>
      </c>
      <c r="O151" s="392" t="s">
        <v>1258</v>
      </c>
      <c r="P151" s="392" t="s">
        <v>1258</v>
      </c>
      <c r="Q151" s="392" t="s">
        <v>1258</v>
      </c>
      <c r="R151" s="392" t="s">
        <v>1258</v>
      </c>
      <c r="S151" s="392" t="s">
        <v>1258</v>
      </c>
      <c r="T151" s="392" t="s">
        <v>1258</v>
      </c>
      <c r="U151" s="392" t="s">
        <v>1258</v>
      </c>
      <c r="V151" s="392" t="s">
        <v>1258</v>
      </c>
      <c r="W151" s="392" t="s">
        <v>1258</v>
      </c>
      <c r="X151" s="392" t="s">
        <v>1258</v>
      </c>
      <c r="Y151" s="394" t="s">
        <v>1207</v>
      </c>
      <c r="Z151" s="394" t="s">
        <v>1207</v>
      </c>
      <c r="AA151" s="394" t="s">
        <v>1207</v>
      </c>
      <c r="AB151" s="394" t="s">
        <v>1207</v>
      </c>
      <c r="AC151" s="392"/>
      <c r="AD151" s="392"/>
      <c r="AE151" s="392"/>
      <c r="AF151" s="392"/>
      <c r="AG151" s="392"/>
    </row>
    <row r="152" spans="1:33" ht="30.75" customHeight="1" x14ac:dyDescent="0.25">
      <c r="A152" s="392"/>
      <c r="B152" s="392"/>
      <c r="C152" s="392" t="s">
        <v>1632</v>
      </c>
      <c r="D152" s="394" t="s">
        <v>66</v>
      </c>
      <c r="E152" s="392" t="s">
        <v>1583</v>
      </c>
      <c r="F152" s="392" t="s">
        <v>1806</v>
      </c>
      <c r="G152" s="392" t="s">
        <v>1261</v>
      </c>
      <c r="H152" s="393" t="s">
        <v>1931</v>
      </c>
      <c r="I152" s="392" t="s">
        <v>2116</v>
      </c>
      <c r="J152" s="392">
        <v>1</v>
      </c>
      <c r="K152" s="392">
        <v>1</v>
      </c>
      <c r="L152" s="392" t="s">
        <v>2099</v>
      </c>
      <c r="M152" s="392" t="s">
        <v>1651</v>
      </c>
      <c r="N152" s="392" t="s">
        <v>1677</v>
      </c>
      <c r="O152" s="392" t="s">
        <v>1258</v>
      </c>
      <c r="P152" s="392" t="s">
        <v>1258</v>
      </c>
      <c r="Q152" s="392" t="s">
        <v>1258</v>
      </c>
      <c r="R152" s="392" t="s">
        <v>1258</v>
      </c>
      <c r="S152" s="392" t="s">
        <v>1258</v>
      </c>
      <c r="T152" s="392" t="s">
        <v>1258</v>
      </c>
      <c r="U152" s="392" t="s">
        <v>1258</v>
      </c>
      <c r="V152" s="392" t="s">
        <v>1258</v>
      </c>
      <c r="W152" s="392" t="s">
        <v>1258</v>
      </c>
      <c r="X152" s="392" t="s">
        <v>1258</v>
      </c>
      <c r="Y152" s="394" t="s">
        <v>1207</v>
      </c>
      <c r="Z152" s="394" t="s">
        <v>1207</v>
      </c>
      <c r="AA152" s="394" t="s">
        <v>1207</v>
      </c>
      <c r="AB152" s="394" t="s">
        <v>1207</v>
      </c>
      <c r="AC152" s="392"/>
      <c r="AD152" s="392"/>
      <c r="AE152" s="392"/>
      <c r="AF152" s="392"/>
      <c r="AG152" s="392"/>
    </row>
    <row r="153" spans="1:33" ht="30.75" customHeight="1" x14ac:dyDescent="0.25">
      <c r="A153" s="392"/>
      <c r="B153" s="392"/>
      <c r="C153" s="392" t="s">
        <v>1633</v>
      </c>
      <c r="D153" s="394" t="s">
        <v>66</v>
      </c>
      <c r="E153" s="392" t="s">
        <v>1634</v>
      </c>
      <c r="F153" s="392" t="s">
        <v>1806</v>
      </c>
      <c r="G153" s="392" t="s">
        <v>1261</v>
      </c>
      <c r="H153" s="393" t="s">
        <v>1931</v>
      </c>
      <c r="I153" s="392" t="s">
        <v>2116</v>
      </c>
      <c r="J153" s="392">
        <v>1</v>
      </c>
      <c r="K153" s="392">
        <v>1</v>
      </c>
      <c r="L153" s="392" t="s">
        <v>2099</v>
      </c>
      <c r="M153" s="392" t="s">
        <v>1652</v>
      </c>
      <c r="N153" s="392" t="s">
        <v>1678</v>
      </c>
      <c r="O153" s="392" t="s">
        <v>1258</v>
      </c>
      <c r="P153" s="392" t="s">
        <v>1258</v>
      </c>
      <c r="Q153" s="392" t="s">
        <v>1258</v>
      </c>
      <c r="R153" s="392" t="s">
        <v>1258</v>
      </c>
      <c r="S153" s="392" t="s">
        <v>1258</v>
      </c>
      <c r="T153" s="392" t="s">
        <v>1258</v>
      </c>
      <c r="U153" s="392" t="s">
        <v>1258</v>
      </c>
      <c r="V153" s="392" t="s">
        <v>1258</v>
      </c>
      <c r="W153" s="392" t="s">
        <v>1258</v>
      </c>
      <c r="X153" s="392" t="s">
        <v>1258</v>
      </c>
      <c r="Y153" s="394" t="s">
        <v>1207</v>
      </c>
      <c r="Z153" s="394" t="s">
        <v>1410</v>
      </c>
      <c r="AA153" s="394" t="s">
        <v>1410</v>
      </c>
      <c r="AB153" s="394" t="s">
        <v>1410</v>
      </c>
      <c r="AC153" s="392"/>
      <c r="AD153" s="392"/>
      <c r="AE153" s="392"/>
      <c r="AF153" s="392"/>
      <c r="AG153" s="392"/>
    </row>
    <row r="154" spans="1:33" ht="30.75" customHeight="1" x14ac:dyDescent="0.25">
      <c r="A154" s="392"/>
      <c r="B154" s="392"/>
      <c r="C154" s="392" t="s">
        <v>1635</v>
      </c>
      <c r="D154" s="394" t="s">
        <v>66</v>
      </c>
      <c r="E154" s="392" t="s">
        <v>1634</v>
      </c>
      <c r="F154" s="392" t="s">
        <v>1806</v>
      </c>
      <c r="G154" s="392" t="s">
        <v>1261</v>
      </c>
      <c r="H154" s="393" t="s">
        <v>1931</v>
      </c>
      <c r="I154" s="392" t="s">
        <v>2116</v>
      </c>
      <c r="J154" s="392">
        <v>1</v>
      </c>
      <c r="K154" s="392">
        <v>1</v>
      </c>
      <c r="L154" s="392" t="s">
        <v>2099</v>
      </c>
      <c r="M154" s="392" t="s">
        <v>1652</v>
      </c>
      <c r="N154" s="392" t="s">
        <v>1679</v>
      </c>
      <c r="O154" s="392" t="s">
        <v>1258</v>
      </c>
      <c r="P154" s="392" t="s">
        <v>1258</v>
      </c>
      <c r="Q154" s="392" t="s">
        <v>1258</v>
      </c>
      <c r="R154" s="392" t="s">
        <v>1258</v>
      </c>
      <c r="S154" s="392" t="s">
        <v>1258</v>
      </c>
      <c r="T154" s="392" t="s">
        <v>1258</v>
      </c>
      <c r="U154" s="392" t="s">
        <v>1258</v>
      </c>
      <c r="V154" s="392" t="s">
        <v>1258</v>
      </c>
      <c r="W154" s="392" t="s">
        <v>1258</v>
      </c>
      <c r="X154" s="392" t="s">
        <v>1258</v>
      </c>
      <c r="Y154" s="394" t="s">
        <v>1207</v>
      </c>
      <c r="Z154" s="394" t="s">
        <v>1410</v>
      </c>
      <c r="AA154" s="394" t="s">
        <v>1410</v>
      </c>
      <c r="AB154" s="394" t="s">
        <v>1410</v>
      </c>
      <c r="AC154" s="392"/>
      <c r="AD154" s="392"/>
      <c r="AE154" s="392"/>
      <c r="AF154" s="392"/>
      <c r="AG154" s="392"/>
    </row>
    <row r="155" spans="1:33" ht="30.75" customHeight="1" x14ac:dyDescent="0.25">
      <c r="A155" s="392"/>
      <c r="B155" s="392"/>
      <c r="C155" s="392" t="s">
        <v>1640</v>
      </c>
      <c r="D155" s="394" t="s">
        <v>66</v>
      </c>
      <c r="E155" s="392" t="s">
        <v>1583</v>
      </c>
      <c r="F155" s="392" t="s">
        <v>1806</v>
      </c>
      <c r="G155" s="392" t="s">
        <v>1261</v>
      </c>
      <c r="H155" s="393" t="s">
        <v>1931</v>
      </c>
      <c r="I155" s="392" t="s">
        <v>2116</v>
      </c>
      <c r="J155" s="392">
        <v>1</v>
      </c>
      <c r="K155" s="392">
        <v>1</v>
      </c>
      <c r="L155" s="392" t="s">
        <v>2099</v>
      </c>
      <c r="M155" s="392" t="s">
        <v>1652</v>
      </c>
      <c r="N155" s="392" t="s">
        <v>1682</v>
      </c>
      <c r="O155" s="392" t="s">
        <v>1258</v>
      </c>
      <c r="P155" s="392" t="s">
        <v>1258</v>
      </c>
      <c r="Q155" s="392" t="s">
        <v>1258</v>
      </c>
      <c r="R155" s="392" t="s">
        <v>1258</v>
      </c>
      <c r="S155" s="392" t="s">
        <v>1258</v>
      </c>
      <c r="T155" s="392" t="s">
        <v>1258</v>
      </c>
      <c r="U155" s="392" t="s">
        <v>1258</v>
      </c>
      <c r="V155" s="392" t="s">
        <v>1258</v>
      </c>
      <c r="W155" s="392" t="s">
        <v>1258</v>
      </c>
      <c r="X155" s="392" t="s">
        <v>1258</v>
      </c>
      <c r="Y155" s="394" t="s">
        <v>1207</v>
      </c>
      <c r="Z155" s="394" t="s">
        <v>1207</v>
      </c>
      <c r="AA155" s="394" t="s">
        <v>1207</v>
      </c>
      <c r="AB155" s="394" t="s">
        <v>1207</v>
      </c>
      <c r="AC155" s="392"/>
      <c r="AD155" s="392"/>
      <c r="AE155" s="392"/>
      <c r="AF155" s="392"/>
      <c r="AG155" s="392"/>
    </row>
    <row r="156" spans="1:33" ht="30.75" customHeight="1" x14ac:dyDescent="0.25">
      <c r="A156" s="392"/>
      <c r="B156" s="392"/>
      <c r="C156" s="392" t="s">
        <v>1641</v>
      </c>
      <c r="D156" s="394" t="s">
        <v>66</v>
      </c>
      <c r="E156" s="392" t="s">
        <v>1583</v>
      </c>
      <c r="F156" s="392" t="s">
        <v>1806</v>
      </c>
      <c r="G156" s="392" t="s">
        <v>1261</v>
      </c>
      <c r="H156" s="393" t="s">
        <v>1931</v>
      </c>
      <c r="I156" s="392" t="s">
        <v>2116</v>
      </c>
      <c r="J156" s="392">
        <v>1</v>
      </c>
      <c r="K156" s="392">
        <v>1</v>
      </c>
      <c r="L156" s="392" t="s">
        <v>2099</v>
      </c>
      <c r="M156" s="392" t="s">
        <v>1652</v>
      </c>
      <c r="N156" s="392" t="s">
        <v>1683</v>
      </c>
      <c r="O156" s="392" t="s">
        <v>1258</v>
      </c>
      <c r="P156" s="392" t="s">
        <v>1258</v>
      </c>
      <c r="Q156" s="392" t="s">
        <v>1258</v>
      </c>
      <c r="R156" s="392" t="s">
        <v>1258</v>
      </c>
      <c r="S156" s="392" t="s">
        <v>1258</v>
      </c>
      <c r="T156" s="392" t="s">
        <v>1258</v>
      </c>
      <c r="U156" s="392" t="s">
        <v>1258</v>
      </c>
      <c r="V156" s="392" t="s">
        <v>1258</v>
      </c>
      <c r="W156" s="392" t="s">
        <v>1258</v>
      </c>
      <c r="X156" s="392" t="s">
        <v>1258</v>
      </c>
      <c r="Y156" s="394" t="s">
        <v>1207</v>
      </c>
      <c r="Z156" s="394" t="s">
        <v>1207</v>
      </c>
      <c r="AA156" s="394" t="s">
        <v>1207</v>
      </c>
      <c r="AB156" s="394" t="s">
        <v>1207</v>
      </c>
      <c r="AC156" s="392"/>
      <c r="AD156" s="392"/>
      <c r="AE156" s="392"/>
      <c r="AF156" s="392"/>
      <c r="AG156" s="392"/>
    </row>
    <row r="157" spans="1:33" ht="30.75" customHeight="1" x14ac:dyDescent="0.25">
      <c r="A157" s="392"/>
      <c r="B157" s="392"/>
      <c r="C157" s="392" t="s">
        <v>1642</v>
      </c>
      <c r="D157" s="394" t="s">
        <v>66</v>
      </c>
      <c r="E157" s="392" t="s">
        <v>1583</v>
      </c>
      <c r="F157" s="392" t="s">
        <v>1806</v>
      </c>
      <c r="G157" s="392" t="s">
        <v>1261</v>
      </c>
      <c r="H157" s="393" t="s">
        <v>1931</v>
      </c>
      <c r="I157" s="392" t="s">
        <v>2116</v>
      </c>
      <c r="J157" s="392">
        <v>1</v>
      </c>
      <c r="K157" s="392">
        <v>1</v>
      </c>
      <c r="L157" s="392" t="s">
        <v>2099</v>
      </c>
      <c r="M157" s="392" t="s">
        <v>1652</v>
      </c>
      <c r="N157" s="392" t="s">
        <v>1680</v>
      </c>
      <c r="O157" s="392" t="s">
        <v>1258</v>
      </c>
      <c r="P157" s="392" t="s">
        <v>1258</v>
      </c>
      <c r="Q157" s="392" t="s">
        <v>1258</v>
      </c>
      <c r="R157" s="392" t="s">
        <v>1258</v>
      </c>
      <c r="S157" s="392" t="s">
        <v>1258</v>
      </c>
      <c r="T157" s="392" t="s">
        <v>1258</v>
      </c>
      <c r="U157" s="392" t="s">
        <v>1258</v>
      </c>
      <c r="V157" s="392" t="s">
        <v>1258</v>
      </c>
      <c r="W157" s="392" t="s">
        <v>1258</v>
      </c>
      <c r="X157" s="392" t="s">
        <v>1258</v>
      </c>
      <c r="Y157" s="394" t="s">
        <v>1207</v>
      </c>
      <c r="Z157" s="394" t="s">
        <v>1207</v>
      </c>
      <c r="AA157" s="394" t="s">
        <v>1207</v>
      </c>
      <c r="AB157" s="394" t="s">
        <v>1207</v>
      </c>
      <c r="AC157" s="392"/>
      <c r="AD157" s="392"/>
      <c r="AE157" s="392"/>
      <c r="AF157" s="392"/>
      <c r="AG157" s="392"/>
    </row>
    <row r="158" spans="1:33" ht="30.75" customHeight="1" x14ac:dyDescent="0.25">
      <c r="A158" s="392"/>
      <c r="B158" s="392"/>
      <c r="C158" s="392" t="s">
        <v>1643</v>
      </c>
      <c r="D158" s="394" t="s">
        <v>66</v>
      </c>
      <c r="E158" s="392" t="s">
        <v>1583</v>
      </c>
      <c r="F158" s="392" t="s">
        <v>1806</v>
      </c>
      <c r="G158" s="392" t="s">
        <v>1261</v>
      </c>
      <c r="H158" s="393" t="s">
        <v>1931</v>
      </c>
      <c r="I158" s="392" t="s">
        <v>2116</v>
      </c>
      <c r="J158" s="392">
        <v>1</v>
      </c>
      <c r="K158" s="392">
        <v>1</v>
      </c>
      <c r="L158" s="392" t="s">
        <v>2099</v>
      </c>
      <c r="M158" s="392" t="s">
        <v>1652</v>
      </c>
      <c r="N158" s="392" t="s">
        <v>1681</v>
      </c>
      <c r="O158" s="392" t="s">
        <v>1258</v>
      </c>
      <c r="P158" s="392" t="s">
        <v>1258</v>
      </c>
      <c r="Q158" s="392" t="s">
        <v>1258</v>
      </c>
      <c r="R158" s="392" t="s">
        <v>1258</v>
      </c>
      <c r="S158" s="392" t="s">
        <v>1258</v>
      </c>
      <c r="T158" s="392" t="s">
        <v>1258</v>
      </c>
      <c r="U158" s="392" t="s">
        <v>1258</v>
      </c>
      <c r="V158" s="392" t="s">
        <v>1258</v>
      </c>
      <c r="W158" s="392" t="s">
        <v>1258</v>
      </c>
      <c r="X158" s="392" t="s">
        <v>1258</v>
      </c>
      <c r="Y158" s="394" t="s">
        <v>1207</v>
      </c>
      <c r="Z158" s="394" t="s">
        <v>1207</v>
      </c>
      <c r="AA158" s="394" t="s">
        <v>1207</v>
      </c>
      <c r="AB158" s="394" t="s">
        <v>1207</v>
      </c>
      <c r="AC158" s="392"/>
      <c r="AD158" s="392"/>
      <c r="AE158" s="392"/>
      <c r="AF158" s="392"/>
      <c r="AG158" s="392"/>
    </row>
    <row r="159" spans="1:33" ht="30.75" customHeight="1" x14ac:dyDescent="0.25">
      <c r="A159" s="392" t="s">
        <v>1760</v>
      </c>
      <c r="B159" s="392" t="s">
        <v>1644</v>
      </c>
      <c r="C159" s="392" t="s">
        <v>1616</v>
      </c>
      <c r="D159" s="394" t="s">
        <v>66</v>
      </c>
      <c r="E159" s="392" t="s">
        <v>2175</v>
      </c>
      <c r="F159" s="392" t="s">
        <v>1806</v>
      </c>
      <c r="G159" s="392" t="s">
        <v>1261</v>
      </c>
      <c r="H159" s="393" t="s">
        <v>1931</v>
      </c>
      <c r="I159" s="392" t="s">
        <v>2116</v>
      </c>
      <c r="J159" s="392">
        <v>1</v>
      </c>
      <c r="K159" s="392">
        <v>1</v>
      </c>
      <c r="L159" s="392" t="s">
        <v>2100</v>
      </c>
      <c r="M159" s="392" t="s">
        <v>1653</v>
      </c>
      <c r="N159" s="392" t="s">
        <v>1740</v>
      </c>
      <c r="O159" s="392" t="s">
        <v>1258</v>
      </c>
      <c r="P159" s="392" t="s">
        <v>1258</v>
      </c>
      <c r="Q159" s="392" t="s">
        <v>1258</v>
      </c>
      <c r="R159" s="392" t="s">
        <v>1258</v>
      </c>
      <c r="S159" s="392" t="s">
        <v>1258</v>
      </c>
      <c r="T159" s="392" t="s">
        <v>1258</v>
      </c>
      <c r="U159" s="392" t="s">
        <v>1258</v>
      </c>
      <c r="V159" s="392" t="s">
        <v>1258</v>
      </c>
      <c r="W159" s="392" t="s">
        <v>1258</v>
      </c>
      <c r="X159" s="392" t="s">
        <v>1258</v>
      </c>
      <c r="Y159" s="394" t="s">
        <v>1410</v>
      </c>
      <c r="Z159" s="394" t="s">
        <v>1410</v>
      </c>
      <c r="AA159" s="394" t="s">
        <v>1410</v>
      </c>
      <c r="AB159" s="394" t="s">
        <v>1410</v>
      </c>
      <c r="AC159" s="392"/>
      <c r="AD159" s="392"/>
      <c r="AE159" s="392"/>
      <c r="AF159" s="392"/>
      <c r="AG159" s="392"/>
    </row>
    <row r="160" spans="1:33" ht="30.75" customHeight="1" x14ac:dyDescent="0.25">
      <c r="A160" s="392"/>
      <c r="B160" s="392"/>
      <c r="C160" s="392" t="s">
        <v>1617</v>
      </c>
      <c r="D160" s="394" t="s">
        <v>66</v>
      </c>
      <c r="E160" s="392" t="s">
        <v>2175</v>
      </c>
      <c r="F160" s="392" t="s">
        <v>1806</v>
      </c>
      <c r="G160" s="392" t="s">
        <v>1261</v>
      </c>
      <c r="H160" s="393" t="s">
        <v>1931</v>
      </c>
      <c r="I160" s="392" t="s">
        <v>2116</v>
      </c>
      <c r="J160" s="392">
        <v>1</v>
      </c>
      <c r="K160" s="392">
        <v>1</v>
      </c>
      <c r="L160" s="392" t="s">
        <v>2100</v>
      </c>
      <c r="M160" s="392" t="s">
        <v>1653</v>
      </c>
      <c r="N160" s="392" t="s">
        <v>1741</v>
      </c>
      <c r="O160" s="392" t="s">
        <v>1258</v>
      </c>
      <c r="P160" s="392" t="s">
        <v>1258</v>
      </c>
      <c r="Q160" s="392" t="s">
        <v>1258</v>
      </c>
      <c r="R160" s="392" t="s">
        <v>1258</v>
      </c>
      <c r="S160" s="392" t="s">
        <v>1258</v>
      </c>
      <c r="T160" s="392" t="s">
        <v>1258</v>
      </c>
      <c r="U160" s="392" t="s">
        <v>1258</v>
      </c>
      <c r="V160" s="392" t="s">
        <v>1258</v>
      </c>
      <c r="W160" s="392" t="s">
        <v>1258</v>
      </c>
      <c r="X160" s="392" t="s">
        <v>1258</v>
      </c>
      <c r="Y160" s="394" t="s">
        <v>1410</v>
      </c>
      <c r="Z160" s="394" t="s">
        <v>1410</v>
      </c>
      <c r="AA160" s="394" t="s">
        <v>1410</v>
      </c>
      <c r="AB160" s="394" t="s">
        <v>1410</v>
      </c>
      <c r="AC160" s="392"/>
      <c r="AD160" s="392"/>
      <c r="AE160" s="392"/>
      <c r="AF160" s="392"/>
      <c r="AG160" s="392"/>
    </row>
    <row r="161" spans="1:33" ht="30.75" customHeight="1" x14ac:dyDescent="0.25">
      <c r="A161" s="392"/>
      <c r="B161" s="392"/>
      <c r="C161" s="392" t="s">
        <v>1739</v>
      </c>
      <c r="D161" s="394" t="s">
        <v>66</v>
      </c>
      <c r="E161" s="392" t="s">
        <v>2175</v>
      </c>
      <c r="F161" s="392" t="s">
        <v>1806</v>
      </c>
      <c r="G161" s="392" t="s">
        <v>1261</v>
      </c>
      <c r="H161" s="393" t="s">
        <v>1931</v>
      </c>
      <c r="I161" s="392" t="s">
        <v>2116</v>
      </c>
      <c r="J161" s="392">
        <v>1</v>
      </c>
      <c r="K161" s="392">
        <v>1</v>
      </c>
      <c r="L161" s="392" t="s">
        <v>2100</v>
      </c>
      <c r="M161" s="392" t="s">
        <v>1653</v>
      </c>
      <c r="N161" s="392" t="s">
        <v>1741</v>
      </c>
      <c r="O161" s="392" t="s">
        <v>1258</v>
      </c>
      <c r="P161" s="392" t="s">
        <v>1258</v>
      </c>
      <c r="Q161" s="392" t="s">
        <v>1258</v>
      </c>
      <c r="R161" s="392" t="s">
        <v>1258</v>
      </c>
      <c r="S161" s="392" t="s">
        <v>1258</v>
      </c>
      <c r="T161" s="392" t="s">
        <v>1258</v>
      </c>
      <c r="U161" s="392" t="s">
        <v>1258</v>
      </c>
      <c r="V161" s="392" t="s">
        <v>1258</v>
      </c>
      <c r="W161" s="392" t="s">
        <v>1258</v>
      </c>
      <c r="X161" s="392" t="s">
        <v>1258</v>
      </c>
      <c r="Y161" s="394" t="s">
        <v>1410</v>
      </c>
      <c r="Z161" s="394" t="s">
        <v>1410</v>
      </c>
      <c r="AA161" s="394" t="s">
        <v>1410</v>
      </c>
      <c r="AB161" s="394" t="s">
        <v>1410</v>
      </c>
      <c r="AC161" s="392"/>
      <c r="AD161" s="392"/>
      <c r="AE161" s="392"/>
      <c r="AF161" s="392"/>
      <c r="AG161" s="392"/>
    </row>
    <row r="162" spans="1:33" ht="30.75" customHeight="1" x14ac:dyDescent="0.25">
      <c r="A162" s="392"/>
      <c r="B162" s="392"/>
      <c r="C162" s="392" t="s">
        <v>1283</v>
      </c>
      <c r="D162" s="394" t="s">
        <v>66</v>
      </c>
      <c r="E162" s="392" t="s">
        <v>2181</v>
      </c>
      <c r="F162" s="392" t="s">
        <v>1806</v>
      </c>
      <c r="G162" s="392" t="s">
        <v>1261</v>
      </c>
      <c r="H162" s="393" t="s">
        <v>1931</v>
      </c>
      <c r="I162" s="392" t="s">
        <v>2116</v>
      </c>
      <c r="J162" s="392">
        <v>1</v>
      </c>
      <c r="K162" s="392">
        <v>1</v>
      </c>
      <c r="L162" s="392" t="s">
        <v>2100</v>
      </c>
      <c r="M162" s="392" t="s">
        <v>1653</v>
      </c>
      <c r="N162" s="392" t="s">
        <v>460</v>
      </c>
      <c r="O162" s="392" t="s">
        <v>1258</v>
      </c>
      <c r="P162" s="392" t="s">
        <v>1258</v>
      </c>
      <c r="Q162" s="392" t="s">
        <v>1258</v>
      </c>
      <c r="R162" s="392" t="s">
        <v>1258</v>
      </c>
      <c r="S162" s="392" t="s">
        <v>1258</v>
      </c>
      <c r="T162" s="392" t="s">
        <v>1258</v>
      </c>
      <c r="U162" s="392" t="s">
        <v>1258</v>
      </c>
      <c r="V162" s="392" t="s">
        <v>1258</v>
      </c>
      <c r="W162" s="392" t="s">
        <v>1258</v>
      </c>
      <c r="X162" s="392" t="s">
        <v>1258</v>
      </c>
      <c r="Y162" s="394" t="s">
        <v>1410</v>
      </c>
      <c r="Z162" s="394" t="s">
        <v>1410</v>
      </c>
      <c r="AA162" s="394" t="s">
        <v>1410</v>
      </c>
      <c r="AB162" s="394" t="s">
        <v>1410</v>
      </c>
      <c r="AC162" s="392"/>
      <c r="AD162" s="392"/>
      <c r="AE162" s="392"/>
      <c r="AF162" s="392"/>
      <c r="AG162" s="392"/>
    </row>
    <row r="163" spans="1:33" ht="30.75" customHeight="1" x14ac:dyDescent="0.25">
      <c r="A163" s="392"/>
      <c r="B163" s="392"/>
      <c r="C163" s="392" t="s">
        <v>1283</v>
      </c>
      <c r="D163" s="394" t="s">
        <v>66</v>
      </c>
      <c r="E163" s="392" t="s">
        <v>2181</v>
      </c>
      <c r="F163" s="392" t="s">
        <v>1806</v>
      </c>
      <c r="G163" s="392" t="s">
        <v>1261</v>
      </c>
      <c r="H163" s="393" t="s">
        <v>1931</v>
      </c>
      <c r="I163" s="392" t="s">
        <v>2116</v>
      </c>
      <c r="J163" s="392">
        <v>1</v>
      </c>
      <c r="K163" s="392">
        <v>1</v>
      </c>
      <c r="L163" s="392" t="s">
        <v>2100</v>
      </c>
      <c r="M163" s="392" t="s">
        <v>1653</v>
      </c>
      <c r="N163" s="392" t="s">
        <v>460</v>
      </c>
      <c r="O163" s="392" t="s">
        <v>1258</v>
      </c>
      <c r="P163" s="392" t="s">
        <v>1258</v>
      </c>
      <c r="Q163" s="392" t="s">
        <v>1258</v>
      </c>
      <c r="R163" s="392" t="s">
        <v>1258</v>
      </c>
      <c r="S163" s="392" t="s">
        <v>1258</v>
      </c>
      <c r="T163" s="392" t="s">
        <v>1258</v>
      </c>
      <c r="U163" s="392" t="s">
        <v>1258</v>
      </c>
      <c r="V163" s="392" t="s">
        <v>1258</v>
      </c>
      <c r="W163" s="392" t="s">
        <v>1258</v>
      </c>
      <c r="X163" s="392" t="s">
        <v>1258</v>
      </c>
      <c r="Y163" s="394" t="s">
        <v>1410</v>
      </c>
      <c r="Z163" s="394" t="s">
        <v>1410</v>
      </c>
      <c r="AA163" s="394" t="s">
        <v>1410</v>
      </c>
      <c r="AB163" s="394" t="s">
        <v>1410</v>
      </c>
      <c r="AC163" s="392"/>
      <c r="AD163" s="392"/>
      <c r="AE163" s="392"/>
      <c r="AF163" s="392"/>
      <c r="AG163" s="392"/>
    </row>
    <row r="164" spans="1:33" ht="30.75" customHeight="1" x14ac:dyDescent="0.25">
      <c r="A164" s="392"/>
      <c r="B164" s="392"/>
      <c r="C164" s="392" t="s">
        <v>1283</v>
      </c>
      <c r="D164" s="394" t="s">
        <v>66</v>
      </c>
      <c r="E164" s="392" t="s">
        <v>2181</v>
      </c>
      <c r="F164" s="392" t="s">
        <v>1806</v>
      </c>
      <c r="G164" s="392" t="s">
        <v>1261</v>
      </c>
      <c r="H164" s="393" t="s">
        <v>1931</v>
      </c>
      <c r="I164" s="392" t="s">
        <v>2116</v>
      </c>
      <c r="J164" s="392">
        <v>1</v>
      </c>
      <c r="K164" s="392">
        <v>1</v>
      </c>
      <c r="L164" s="392" t="s">
        <v>2100</v>
      </c>
      <c r="M164" s="392" t="s">
        <v>1653</v>
      </c>
      <c r="N164" s="392" t="s">
        <v>460</v>
      </c>
      <c r="O164" s="392" t="s">
        <v>1258</v>
      </c>
      <c r="P164" s="392" t="s">
        <v>1258</v>
      </c>
      <c r="Q164" s="392" t="s">
        <v>1258</v>
      </c>
      <c r="R164" s="392" t="s">
        <v>1258</v>
      </c>
      <c r="S164" s="392" t="s">
        <v>1258</v>
      </c>
      <c r="T164" s="392" t="s">
        <v>1258</v>
      </c>
      <c r="U164" s="392" t="s">
        <v>1258</v>
      </c>
      <c r="V164" s="392" t="s">
        <v>1258</v>
      </c>
      <c r="W164" s="392" t="s">
        <v>1258</v>
      </c>
      <c r="X164" s="392" t="s">
        <v>1258</v>
      </c>
      <c r="Y164" s="394" t="s">
        <v>1410</v>
      </c>
      <c r="Z164" s="394" t="s">
        <v>1410</v>
      </c>
      <c r="AA164" s="394" t="s">
        <v>1410</v>
      </c>
      <c r="AB164" s="394" t="s">
        <v>1410</v>
      </c>
      <c r="AC164" s="392"/>
      <c r="AD164" s="392"/>
      <c r="AE164" s="392"/>
      <c r="AF164" s="392"/>
      <c r="AG164" s="392"/>
    </row>
    <row r="165" spans="1:33" ht="30.75" customHeight="1" x14ac:dyDescent="0.25">
      <c r="A165" s="392"/>
      <c r="B165" s="392"/>
      <c r="C165" s="392" t="s">
        <v>1283</v>
      </c>
      <c r="D165" s="394" t="s">
        <v>66</v>
      </c>
      <c r="E165" s="392" t="s">
        <v>2181</v>
      </c>
      <c r="F165" s="392" t="s">
        <v>1806</v>
      </c>
      <c r="G165" s="392" t="s">
        <v>1261</v>
      </c>
      <c r="H165" s="393" t="s">
        <v>1931</v>
      </c>
      <c r="I165" s="392" t="s">
        <v>2116</v>
      </c>
      <c r="J165" s="392">
        <v>1</v>
      </c>
      <c r="K165" s="392">
        <v>1</v>
      </c>
      <c r="L165" s="392" t="s">
        <v>2100</v>
      </c>
      <c r="M165" s="392" t="s">
        <v>1653</v>
      </c>
      <c r="N165" s="392" t="s">
        <v>460</v>
      </c>
      <c r="O165" s="392" t="s">
        <v>1258</v>
      </c>
      <c r="P165" s="392" t="s">
        <v>1258</v>
      </c>
      <c r="Q165" s="392" t="s">
        <v>1258</v>
      </c>
      <c r="R165" s="392" t="s">
        <v>1258</v>
      </c>
      <c r="S165" s="392" t="s">
        <v>1258</v>
      </c>
      <c r="T165" s="392" t="s">
        <v>1258</v>
      </c>
      <c r="U165" s="392" t="s">
        <v>1258</v>
      </c>
      <c r="V165" s="392" t="s">
        <v>1258</v>
      </c>
      <c r="W165" s="392" t="s">
        <v>1258</v>
      </c>
      <c r="X165" s="392" t="s">
        <v>1258</v>
      </c>
      <c r="Y165" s="394" t="s">
        <v>1410</v>
      </c>
      <c r="Z165" s="394" t="s">
        <v>1410</v>
      </c>
      <c r="AA165" s="394" t="s">
        <v>1410</v>
      </c>
      <c r="AB165" s="394" t="s">
        <v>1410</v>
      </c>
      <c r="AC165" s="392"/>
      <c r="AD165" s="392"/>
      <c r="AE165" s="392"/>
      <c r="AF165" s="392"/>
      <c r="AG165" s="392"/>
    </row>
    <row r="166" spans="1:33" ht="30.75" customHeight="1" x14ac:dyDescent="0.25">
      <c r="A166" s="392"/>
      <c r="B166" s="392"/>
      <c r="C166" s="392" t="s">
        <v>1283</v>
      </c>
      <c r="D166" s="394" t="s">
        <v>66</v>
      </c>
      <c r="E166" s="392" t="s">
        <v>2181</v>
      </c>
      <c r="F166" s="392" t="s">
        <v>1806</v>
      </c>
      <c r="G166" s="392" t="s">
        <v>1261</v>
      </c>
      <c r="H166" s="393" t="s">
        <v>1931</v>
      </c>
      <c r="I166" s="392" t="s">
        <v>2116</v>
      </c>
      <c r="J166" s="392">
        <v>1</v>
      </c>
      <c r="K166" s="392">
        <v>1</v>
      </c>
      <c r="L166" s="392" t="s">
        <v>2100</v>
      </c>
      <c r="M166" s="392" t="s">
        <v>1653</v>
      </c>
      <c r="N166" s="392" t="s">
        <v>460</v>
      </c>
      <c r="O166" s="392" t="s">
        <v>1258</v>
      </c>
      <c r="P166" s="392" t="s">
        <v>1258</v>
      </c>
      <c r="Q166" s="392" t="s">
        <v>1258</v>
      </c>
      <c r="R166" s="392" t="s">
        <v>1258</v>
      </c>
      <c r="S166" s="392" t="s">
        <v>1258</v>
      </c>
      <c r="T166" s="392" t="s">
        <v>1258</v>
      </c>
      <c r="U166" s="392" t="s">
        <v>1258</v>
      </c>
      <c r="V166" s="392" t="s">
        <v>1258</v>
      </c>
      <c r="W166" s="392" t="s">
        <v>1258</v>
      </c>
      <c r="X166" s="392" t="s">
        <v>1258</v>
      </c>
      <c r="Y166" s="394" t="s">
        <v>1410</v>
      </c>
      <c r="Z166" s="394" t="s">
        <v>1410</v>
      </c>
      <c r="AA166" s="394" t="s">
        <v>1410</v>
      </c>
      <c r="AB166" s="394" t="s">
        <v>1410</v>
      </c>
      <c r="AC166" s="392"/>
      <c r="AD166" s="392"/>
      <c r="AE166" s="392"/>
      <c r="AF166" s="392"/>
      <c r="AG166" s="392"/>
    </row>
    <row r="167" spans="1:33" ht="30.75" customHeight="1" x14ac:dyDescent="0.25">
      <c r="A167" s="392"/>
      <c r="B167" s="392"/>
      <c r="C167" s="392" t="s">
        <v>1623</v>
      </c>
      <c r="D167" s="394" t="s">
        <v>87</v>
      </c>
      <c r="E167" s="392" t="s">
        <v>1583</v>
      </c>
      <c r="F167" s="392" t="s">
        <v>1806</v>
      </c>
      <c r="G167" s="392" t="s">
        <v>1261</v>
      </c>
      <c r="H167" s="393" t="s">
        <v>1931</v>
      </c>
      <c r="I167" s="392" t="s">
        <v>2116</v>
      </c>
      <c r="J167" s="392">
        <v>1</v>
      </c>
      <c r="K167" s="392">
        <v>1</v>
      </c>
      <c r="L167" s="392" t="s">
        <v>2101</v>
      </c>
      <c r="M167" s="392" t="s">
        <v>1654</v>
      </c>
      <c r="N167" s="392" t="s">
        <v>2147</v>
      </c>
      <c r="O167" s="392" t="s">
        <v>1258</v>
      </c>
      <c r="P167" s="392" t="s">
        <v>1258</v>
      </c>
      <c r="Q167" s="392" t="s">
        <v>1258</v>
      </c>
      <c r="R167" s="392" t="s">
        <v>1258</v>
      </c>
      <c r="S167" s="392" t="s">
        <v>1258</v>
      </c>
      <c r="T167" s="392" t="s">
        <v>1258</v>
      </c>
      <c r="U167" s="392" t="s">
        <v>1258</v>
      </c>
      <c r="V167" s="392" t="s">
        <v>1258</v>
      </c>
      <c r="W167" s="392" t="s">
        <v>1258</v>
      </c>
      <c r="X167" s="392" t="s">
        <v>1258</v>
      </c>
      <c r="Y167" s="394" t="s">
        <v>1207</v>
      </c>
      <c r="Z167" s="394" t="s">
        <v>1207</v>
      </c>
      <c r="AA167" s="394" t="s">
        <v>1207</v>
      </c>
      <c r="AB167" s="394" t="s">
        <v>1207</v>
      </c>
      <c r="AC167" s="392"/>
      <c r="AD167" s="392"/>
      <c r="AE167" s="392"/>
      <c r="AF167" s="392"/>
      <c r="AG167" s="392"/>
    </row>
    <row r="168" spans="1:33" ht="30.75" customHeight="1" x14ac:dyDescent="0.25">
      <c r="A168" s="392"/>
      <c r="B168" s="392"/>
      <c r="C168" s="392" t="s">
        <v>1624</v>
      </c>
      <c r="D168" s="394" t="s">
        <v>87</v>
      </c>
      <c r="E168" s="392" t="s">
        <v>1583</v>
      </c>
      <c r="F168" s="392" t="s">
        <v>1806</v>
      </c>
      <c r="G168" s="392" t="s">
        <v>1261</v>
      </c>
      <c r="H168" s="393" t="s">
        <v>1931</v>
      </c>
      <c r="I168" s="392" t="s">
        <v>2116</v>
      </c>
      <c r="J168" s="392">
        <v>1</v>
      </c>
      <c r="K168" s="392">
        <v>1</v>
      </c>
      <c r="L168" s="392" t="s">
        <v>2101</v>
      </c>
      <c r="M168" s="392" t="s">
        <v>1654</v>
      </c>
      <c r="N168" s="392" t="s">
        <v>2148</v>
      </c>
      <c r="O168" s="392" t="s">
        <v>1258</v>
      </c>
      <c r="P168" s="392" t="s">
        <v>1258</v>
      </c>
      <c r="Q168" s="392" t="s">
        <v>1258</v>
      </c>
      <c r="R168" s="392" t="s">
        <v>1258</v>
      </c>
      <c r="S168" s="392" t="s">
        <v>1258</v>
      </c>
      <c r="T168" s="392" t="s">
        <v>1258</v>
      </c>
      <c r="U168" s="392" t="s">
        <v>1258</v>
      </c>
      <c r="V168" s="392" t="s">
        <v>1258</v>
      </c>
      <c r="W168" s="392" t="s">
        <v>1258</v>
      </c>
      <c r="X168" s="392" t="s">
        <v>1258</v>
      </c>
      <c r="Y168" s="394" t="s">
        <v>1207</v>
      </c>
      <c r="Z168" s="394" t="s">
        <v>1207</v>
      </c>
      <c r="AA168" s="394" t="s">
        <v>1207</v>
      </c>
      <c r="AB168" s="394" t="s">
        <v>1207</v>
      </c>
      <c r="AC168" s="392"/>
      <c r="AD168" s="392"/>
      <c r="AE168" s="392"/>
      <c r="AF168" s="392"/>
      <c r="AG168" s="392"/>
    </row>
    <row r="169" spans="1:33" ht="30.75" customHeight="1" x14ac:dyDescent="0.25">
      <c r="A169" s="392"/>
      <c r="B169" s="392"/>
      <c r="C169" s="392" t="s">
        <v>1638</v>
      </c>
      <c r="D169" s="394" t="s">
        <v>87</v>
      </c>
      <c r="E169" s="392" t="s">
        <v>1583</v>
      </c>
      <c r="F169" s="392" t="s">
        <v>1806</v>
      </c>
      <c r="G169" s="392" t="s">
        <v>1261</v>
      </c>
      <c r="H169" s="393" t="s">
        <v>1931</v>
      </c>
      <c r="I169" s="392" t="s">
        <v>2116</v>
      </c>
      <c r="J169" s="392">
        <v>1</v>
      </c>
      <c r="K169" s="392">
        <v>1</v>
      </c>
      <c r="L169" s="392" t="s">
        <v>2101</v>
      </c>
      <c r="M169" s="392" t="s">
        <v>1654</v>
      </c>
      <c r="N169" s="392" t="s">
        <v>1684</v>
      </c>
      <c r="O169" s="392" t="s">
        <v>1258</v>
      </c>
      <c r="P169" s="392" t="s">
        <v>1258</v>
      </c>
      <c r="Q169" s="392" t="s">
        <v>1258</v>
      </c>
      <c r="R169" s="392" t="s">
        <v>1258</v>
      </c>
      <c r="S169" s="392" t="s">
        <v>1258</v>
      </c>
      <c r="T169" s="392" t="s">
        <v>1258</v>
      </c>
      <c r="U169" s="392" t="s">
        <v>1258</v>
      </c>
      <c r="V169" s="392" t="s">
        <v>1258</v>
      </c>
      <c r="W169" s="392" t="s">
        <v>1258</v>
      </c>
      <c r="X169" s="392" t="s">
        <v>1258</v>
      </c>
      <c r="Y169" s="394" t="s">
        <v>1207</v>
      </c>
      <c r="Z169" s="394" t="s">
        <v>1207</v>
      </c>
      <c r="AA169" s="394" t="s">
        <v>1207</v>
      </c>
      <c r="AB169" s="394" t="s">
        <v>1207</v>
      </c>
      <c r="AC169" s="392"/>
      <c r="AD169" s="392"/>
      <c r="AE169" s="392"/>
      <c r="AF169" s="392"/>
      <c r="AG169" s="392"/>
    </row>
    <row r="170" spans="1:33" ht="30.75" customHeight="1" x14ac:dyDescent="0.25">
      <c r="A170" s="392"/>
      <c r="B170" s="392"/>
      <c r="C170" s="392" t="s">
        <v>1639</v>
      </c>
      <c r="D170" s="394" t="s">
        <v>87</v>
      </c>
      <c r="E170" s="392" t="s">
        <v>1583</v>
      </c>
      <c r="F170" s="392" t="s">
        <v>1806</v>
      </c>
      <c r="G170" s="392" t="s">
        <v>1261</v>
      </c>
      <c r="H170" s="393" t="s">
        <v>1931</v>
      </c>
      <c r="I170" s="392" t="s">
        <v>2116</v>
      </c>
      <c r="J170" s="392">
        <v>1</v>
      </c>
      <c r="K170" s="392">
        <v>1</v>
      </c>
      <c r="L170" s="392" t="s">
        <v>2101</v>
      </c>
      <c r="M170" s="392" t="s">
        <v>1654</v>
      </c>
      <c r="N170" s="392" t="s">
        <v>1685</v>
      </c>
      <c r="O170" s="392" t="s">
        <v>1258</v>
      </c>
      <c r="P170" s="392" t="s">
        <v>1258</v>
      </c>
      <c r="Q170" s="392" t="s">
        <v>1258</v>
      </c>
      <c r="R170" s="392" t="s">
        <v>1258</v>
      </c>
      <c r="S170" s="392" t="s">
        <v>1258</v>
      </c>
      <c r="T170" s="392" t="s">
        <v>1258</v>
      </c>
      <c r="U170" s="392" t="s">
        <v>1258</v>
      </c>
      <c r="V170" s="392" t="s">
        <v>1258</v>
      </c>
      <c r="W170" s="392" t="s">
        <v>1258</v>
      </c>
      <c r="X170" s="392" t="s">
        <v>1258</v>
      </c>
      <c r="Y170" s="394" t="s">
        <v>1207</v>
      </c>
      <c r="Z170" s="394" t="s">
        <v>1207</v>
      </c>
      <c r="AA170" s="394" t="s">
        <v>1207</v>
      </c>
      <c r="AB170" s="394" t="s">
        <v>1207</v>
      </c>
      <c r="AC170" s="392"/>
      <c r="AD170" s="392"/>
      <c r="AE170" s="392"/>
      <c r="AF170" s="392"/>
      <c r="AG170" s="392"/>
    </row>
    <row r="171" spans="1:33" ht="30.75" customHeight="1" x14ac:dyDescent="0.25">
      <c r="A171" s="392"/>
      <c r="B171" s="392"/>
      <c r="C171" s="392" t="s">
        <v>1636</v>
      </c>
      <c r="D171" s="394" t="s">
        <v>140</v>
      </c>
      <c r="E171" s="392" t="s">
        <v>1583</v>
      </c>
      <c r="F171" s="392" t="s">
        <v>1806</v>
      </c>
      <c r="G171" s="392" t="s">
        <v>1261</v>
      </c>
      <c r="H171" s="393" t="s">
        <v>1931</v>
      </c>
      <c r="I171" s="392" t="s">
        <v>2116</v>
      </c>
      <c r="J171" s="392">
        <v>1</v>
      </c>
      <c r="K171" s="392">
        <v>1</v>
      </c>
      <c r="L171" s="392" t="s">
        <v>2101</v>
      </c>
      <c r="M171" s="392" t="s">
        <v>1654</v>
      </c>
      <c r="N171" s="392" t="s">
        <v>1686</v>
      </c>
      <c r="O171" s="392" t="s">
        <v>1258</v>
      </c>
      <c r="P171" s="392" t="s">
        <v>1258</v>
      </c>
      <c r="Q171" s="392" t="s">
        <v>1258</v>
      </c>
      <c r="R171" s="392" t="s">
        <v>1258</v>
      </c>
      <c r="S171" s="392" t="s">
        <v>1258</v>
      </c>
      <c r="T171" s="392" t="s">
        <v>1258</v>
      </c>
      <c r="U171" s="392" t="s">
        <v>1258</v>
      </c>
      <c r="V171" s="392" t="s">
        <v>1258</v>
      </c>
      <c r="W171" s="392" t="s">
        <v>1258</v>
      </c>
      <c r="X171" s="392" t="s">
        <v>1258</v>
      </c>
      <c r="Y171" s="394" t="s">
        <v>1207</v>
      </c>
      <c r="Z171" s="394" t="s">
        <v>1207</v>
      </c>
      <c r="AA171" s="394" t="s">
        <v>1207</v>
      </c>
      <c r="AB171" s="394" t="s">
        <v>1207</v>
      </c>
      <c r="AC171" s="392"/>
      <c r="AD171" s="392"/>
      <c r="AE171" s="392"/>
      <c r="AF171" s="392"/>
      <c r="AG171" s="392"/>
    </row>
    <row r="172" spans="1:33" ht="30.75" customHeight="1" x14ac:dyDescent="0.25">
      <c r="A172" s="392"/>
      <c r="B172" s="392"/>
      <c r="C172" s="392" t="s">
        <v>1637</v>
      </c>
      <c r="D172" s="394" t="s">
        <v>140</v>
      </c>
      <c r="E172" s="392" t="s">
        <v>1583</v>
      </c>
      <c r="F172" s="392" t="s">
        <v>1806</v>
      </c>
      <c r="G172" s="392" t="s">
        <v>1261</v>
      </c>
      <c r="H172" s="393" t="s">
        <v>1931</v>
      </c>
      <c r="I172" s="392" t="s">
        <v>2116</v>
      </c>
      <c r="J172" s="392">
        <v>1</v>
      </c>
      <c r="K172" s="392">
        <v>1</v>
      </c>
      <c r="L172" s="392" t="s">
        <v>2101</v>
      </c>
      <c r="M172" s="392" t="s">
        <v>1654</v>
      </c>
      <c r="N172" s="392" t="s">
        <v>1687</v>
      </c>
      <c r="O172" s="392" t="s">
        <v>1258</v>
      </c>
      <c r="P172" s="392" t="s">
        <v>1258</v>
      </c>
      <c r="Q172" s="392" t="s">
        <v>1258</v>
      </c>
      <c r="R172" s="392" t="s">
        <v>1258</v>
      </c>
      <c r="S172" s="392" t="s">
        <v>1258</v>
      </c>
      <c r="T172" s="392" t="s">
        <v>1258</v>
      </c>
      <c r="U172" s="392" t="s">
        <v>1258</v>
      </c>
      <c r="V172" s="392" t="s">
        <v>1258</v>
      </c>
      <c r="W172" s="392" t="s">
        <v>1258</v>
      </c>
      <c r="X172" s="392" t="s">
        <v>1258</v>
      </c>
      <c r="Y172" s="394" t="s">
        <v>1207</v>
      </c>
      <c r="Z172" s="394" t="s">
        <v>1207</v>
      </c>
      <c r="AA172" s="394" t="s">
        <v>1207</v>
      </c>
      <c r="AB172" s="394" t="s">
        <v>1207</v>
      </c>
      <c r="AC172" s="392"/>
      <c r="AD172" s="392"/>
      <c r="AE172" s="392"/>
      <c r="AF172" s="392"/>
      <c r="AG172" s="392"/>
    </row>
    <row r="173" spans="1:33" ht="30.75" customHeight="1" x14ac:dyDescent="0.25">
      <c r="A173" s="392"/>
      <c r="B173" s="392"/>
      <c r="C173" s="392" t="s">
        <v>1645</v>
      </c>
      <c r="D173" s="394" t="s">
        <v>87</v>
      </c>
      <c r="E173" s="392" t="s">
        <v>1583</v>
      </c>
      <c r="F173" s="392" t="s">
        <v>1806</v>
      </c>
      <c r="G173" s="392" t="s">
        <v>1261</v>
      </c>
      <c r="H173" s="393" t="s">
        <v>1931</v>
      </c>
      <c r="I173" s="392" t="s">
        <v>2116</v>
      </c>
      <c r="J173" s="392">
        <v>1</v>
      </c>
      <c r="K173" s="392">
        <v>1</v>
      </c>
      <c r="L173" s="392" t="s">
        <v>2101</v>
      </c>
      <c r="M173" s="392" t="s">
        <v>1654</v>
      </c>
      <c r="N173" s="392" t="s">
        <v>1688</v>
      </c>
      <c r="O173" s="392" t="s">
        <v>1258</v>
      </c>
      <c r="P173" s="392" t="s">
        <v>1258</v>
      </c>
      <c r="Q173" s="392" t="s">
        <v>1258</v>
      </c>
      <c r="R173" s="392" t="s">
        <v>1258</v>
      </c>
      <c r="S173" s="392" t="s">
        <v>1258</v>
      </c>
      <c r="T173" s="392" t="s">
        <v>1258</v>
      </c>
      <c r="U173" s="392" t="s">
        <v>1258</v>
      </c>
      <c r="V173" s="392" t="s">
        <v>1258</v>
      </c>
      <c r="W173" s="392" t="s">
        <v>1258</v>
      </c>
      <c r="X173" s="392" t="s">
        <v>1258</v>
      </c>
      <c r="Y173" s="394" t="s">
        <v>1207</v>
      </c>
      <c r="Z173" s="394" t="s">
        <v>1207</v>
      </c>
      <c r="AA173" s="394" t="s">
        <v>1207</v>
      </c>
      <c r="AB173" s="394" t="s">
        <v>1207</v>
      </c>
      <c r="AC173" s="392"/>
      <c r="AD173" s="392"/>
      <c r="AE173" s="392"/>
      <c r="AF173" s="392"/>
      <c r="AG173" s="392"/>
    </row>
    <row r="174" spans="1:33" ht="30.75" customHeight="1" x14ac:dyDescent="0.25">
      <c r="A174" s="392"/>
      <c r="B174" s="392"/>
      <c r="C174" s="392" t="s">
        <v>1646</v>
      </c>
      <c r="D174" s="394" t="s">
        <v>87</v>
      </c>
      <c r="E174" s="392" t="s">
        <v>1583</v>
      </c>
      <c r="F174" s="392" t="s">
        <v>1806</v>
      </c>
      <c r="G174" s="392" t="s">
        <v>1261</v>
      </c>
      <c r="H174" s="393" t="s">
        <v>1931</v>
      </c>
      <c r="I174" s="392" t="s">
        <v>2116</v>
      </c>
      <c r="J174" s="392">
        <v>1</v>
      </c>
      <c r="K174" s="392">
        <v>1</v>
      </c>
      <c r="L174" s="392" t="s">
        <v>2101</v>
      </c>
      <c r="M174" s="392" t="s">
        <v>1654</v>
      </c>
      <c r="N174" s="392" t="s">
        <v>1689</v>
      </c>
      <c r="O174" s="392" t="s">
        <v>1258</v>
      </c>
      <c r="P174" s="392" t="s">
        <v>1258</v>
      </c>
      <c r="Q174" s="392" t="s">
        <v>1258</v>
      </c>
      <c r="R174" s="392" t="s">
        <v>1258</v>
      </c>
      <c r="S174" s="392" t="s">
        <v>1258</v>
      </c>
      <c r="T174" s="392" t="s">
        <v>1258</v>
      </c>
      <c r="U174" s="392" t="s">
        <v>1258</v>
      </c>
      <c r="V174" s="392" t="s">
        <v>1258</v>
      </c>
      <c r="W174" s="392" t="s">
        <v>1258</v>
      </c>
      <c r="X174" s="392" t="s">
        <v>1258</v>
      </c>
      <c r="Y174" s="394" t="s">
        <v>1207</v>
      </c>
      <c r="Z174" s="394" t="s">
        <v>1207</v>
      </c>
      <c r="AA174" s="394" t="s">
        <v>1207</v>
      </c>
      <c r="AB174" s="394" t="s">
        <v>1207</v>
      </c>
      <c r="AC174" s="392"/>
      <c r="AD174" s="392"/>
      <c r="AE174" s="392"/>
      <c r="AF174" s="392"/>
      <c r="AG174" s="392"/>
    </row>
    <row r="175" spans="1:33" ht="30.75" customHeight="1" x14ac:dyDescent="0.25">
      <c r="A175" s="392"/>
      <c r="B175" s="392"/>
      <c r="C175" s="392" t="s">
        <v>1657</v>
      </c>
      <c r="D175" s="394" t="s">
        <v>87</v>
      </c>
      <c r="E175" s="392" t="s">
        <v>1583</v>
      </c>
      <c r="F175" s="392" t="s">
        <v>1806</v>
      </c>
      <c r="G175" s="392" t="s">
        <v>1261</v>
      </c>
      <c r="H175" s="393" t="s">
        <v>1922</v>
      </c>
      <c r="I175" s="392" t="s">
        <v>2116</v>
      </c>
      <c r="J175" s="392">
        <v>1</v>
      </c>
      <c r="K175" s="392">
        <v>8</v>
      </c>
      <c r="L175" s="392" t="s">
        <v>2102</v>
      </c>
      <c r="M175" s="392" t="s">
        <v>1655</v>
      </c>
      <c r="N175" s="392" t="s">
        <v>1690</v>
      </c>
      <c r="O175" s="392" t="s">
        <v>1258</v>
      </c>
      <c r="P175" s="392" t="s">
        <v>1258</v>
      </c>
      <c r="Q175" s="392" t="s">
        <v>1258</v>
      </c>
      <c r="R175" s="392" t="s">
        <v>1258</v>
      </c>
      <c r="S175" s="392" t="s">
        <v>1258</v>
      </c>
      <c r="T175" s="392" t="s">
        <v>1258</v>
      </c>
      <c r="U175" s="392" t="s">
        <v>1258</v>
      </c>
      <c r="V175" s="392" t="s">
        <v>1258</v>
      </c>
      <c r="W175" s="392" t="s">
        <v>1258</v>
      </c>
      <c r="X175" s="392" t="s">
        <v>1258</v>
      </c>
      <c r="Y175" s="394" t="s">
        <v>1207</v>
      </c>
      <c r="Z175" s="394" t="s">
        <v>1207</v>
      </c>
      <c r="AA175" s="394" t="s">
        <v>1207</v>
      </c>
      <c r="AB175" s="394" t="s">
        <v>1207</v>
      </c>
      <c r="AC175" s="392"/>
      <c r="AD175" s="392"/>
      <c r="AE175" s="392"/>
      <c r="AF175" s="392"/>
      <c r="AG175" s="392"/>
    </row>
    <row r="176" spans="1:33" ht="30.75" customHeight="1" x14ac:dyDescent="0.25">
      <c r="A176" s="392"/>
      <c r="B176" s="392"/>
      <c r="C176" s="392" t="s">
        <v>1658</v>
      </c>
      <c r="D176" s="394" t="s">
        <v>87</v>
      </c>
      <c r="E176" s="392" t="s">
        <v>1583</v>
      </c>
      <c r="F176" s="392" t="s">
        <v>1806</v>
      </c>
      <c r="G176" s="392" t="s">
        <v>1261</v>
      </c>
      <c r="H176" s="393" t="s">
        <v>1922</v>
      </c>
      <c r="I176" s="392" t="s">
        <v>2116</v>
      </c>
      <c r="J176" s="392">
        <v>1</v>
      </c>
      <c r="K176" s="392">
        <v>8</v>
      </c>
      <c r="L176" s="392" t="s">
        <v>2100</v>
      </c>
      <c r="M176" s="392" t="s">
        <v>1656</v>
      </c>
      <c r="N176" s="392" t="s">
        <v>1691</v>
      </c>
      <c r="O176" s="392" t="s">
        <v>1258</v>
      </c>
      <c r="P176" s="392" t="s">
        <v>1258</v>
      </c>
      <c r="Q176" s="392" t="s">
        <v>1258</v>
      </c>
      <c r="R176" s="392" t="s">
        <v>1258</v>
      </c>
      <c r="S176" s="392" t="s">
        <v>1258</v>
      </c>
      <c r="T176" s="392" t="s">
        <v>1258</v>
      </c>
      <c r="U176" s="392" t="s">
        <v>1258</v>
      </c>
      <c r="V176" s="392" t="s">
        <v>1258</v>
      </c>
      <c r="W176" s="392" t="s">
        <v>1258</v>
      </c>
      <c r="X176" s="392" t="s">
        <v>1258</v>
      </c>
      <c r="Y176" s="394" t="s">
        <v>1207</v>
      </c>
      <c r="Z176" s="394" t="s">
        <v>1207</v>
      </c>
      <c r="AA176" s="394" t="s">
        <v>1207</v>
      </c>
      <c r="AB176" s="394" t="s">
        <v>1207</v>
      </c>
      <c r="AC176" s="392"/>
      <c r="AD176" s="392"/>
      <c r="AE176" s="392"/>
      <c r="AF176" s="392"/>
      <c r="AG176" s="392"/>
    </row>
    <row r="177" spans="1:33" ht="30.75" customHeight="1" x14ac:dyDescent="0.25">
      <c r="A177" s="392" t="s">
        <v>1761</v>
      </c>
      <c r="B177" s="392" t="s">
        <v>1597</v>
      </c>
      <c r="C177" s="392" t="s">
        <v>1594</v>
      </c>
      <c r="D177" s="394" t="s">
        <v>66</v>
      </c>
      <c r="E177" s="392" t="s">
        <v>1583</v>
      </c>
      <c r="F177" s="392" t="s">
        <v>1806</v>
      </c>
      <c r="G177" s="392" t="s">
        <v>1261</v>
      </c>
      <c r="H177" s="393" t="s">
        <v>2065</v>
      </c>
      <c r="I177" s="392" t="s">
        <v>2116</v>
      </c>
      <c r="J177" s="392">
        <v>1</v>
      </c>
      <c r="K177" s="392">
        <v>16</v>
      </c>
      <c r="L177" s="392" t="s">
        <v>2103</v>
      </c>
      <c r="M177" s="392" t="s">
        <v>1598</v>
      </c>
      <c r="N177" s="392" t="s">
        <v>1661</v>
      </c>
      <c r="O177" s="392" t="s">
        <v>1410</v>
      </c>
      <c r="P177" s="392" t="s">
        <v>1410</v>
      </c>
      <c r="Q177" s="392" t="s">
        <v>1410</v>
      </c>
      <c r="R177" s="392" t="s">
        <v>1258</v>
      </c>
      <c r="S177" s="392" t="s">
        <v>1258</v>
      </c>
      <c r="T177" s="392" t="s">
        <v>1410</v>
      </c>
      <c r="U177" s="392" t="s">
        <v>1410</v>
      </c>
      <c r="V177" s="392" t="s">
        <v>1258</v>
      </c>
      <c r="W177" s="392" t="s">
        <v>1258</v>
      </c>
      <c r="X177" s="392" t="s">
        <v>1258</v>
      </c>
      <c r="Y177" s="394" t="s">
        <v>1207</v>
      </c>
      <c r="Z177" s="394" t="s">
        <v>1207</v>
      </c>
      <c r="AA177" s="394" t="s">
        <v>1207</v>
      </c>
      <c r="AB177" s="394" t="s">
        <v>1207</v>
      </c>
      <c r="AC177" s="392"/>
      <c r="AD177" s="392" t="s">
        <v>66</v>
      </c>
      <c r="AE177" s="392"/>
      <c r="AF177" s="392"/>
      <c r="AG177" s="392"/>
    </row>
    <row r="178" spans="1:33" ht="30.75" customHeight="1" x14ac:dyDescent="0.25">
      <c r="A178" s="392"/>
      <c r="B178" s="392"/>
      <c r="C178" s="392" t="s">
        <v>1698</v>
      </c>
      <c r="D178" s="394" t="s">
        <v>66</v>
      </c>
      <c r="E178" s="392" t="s">
        <v>1583</v>
      </c>
      <c r="F178" s="392" t="s">
        <v>1806</v>
      </c>
      <c r="G178" s="392" t="s">
        <v>1261</v>
      </c>
      <c r="H178" s="393" t="s">
        <v>2066</v>
      </c>
      <c r="I178" s="392" t="s">
        <v>2116</v>
      </c>
      <c r="J178" s="392">
        <v>1</v>
      </c>
      <c r="K178" s="392">
        <v>8</v>
      </c>
      <c r="L178" s="392" t="s">
        <v>2104</v>
      </c>
      <c r="M178" s="392" t="s">
        <v>1599</v>
      </c>
      <c r="N178" s="392" t="s">
        <v>1662</v>
      </c>
      <c r="O178" s="392" t="s">
        <v>1410</v>
      </c>
      <c r="P178" s="392" t="s">
        <v>1410</v>
      </c>
      <c r="Q178" s="392" t="s">
        <v>1410</v>
      </c>
      <c r="R178" s="392" t="s">
        <v>1258</v>
      </c>
      <c r="S178" s="392" t="s">
        <v>1258</v>
      </c>
      <c r="T178" s="392" t="s">
        <v>1410</v>
      </c>
      <c r="U178" s="392" t="s">
        <v>1410</v>
      </c>
      <c r="V178" s="392" t="s">
        <v>1258</v>
      </c>
      <c r="W178" s="392" t="s">
        <v>1258</v>
      </c>
      <c r="X178" s="392" t="s">
        <v>1258</v>
      </c>
      <c r="Y178" s="394" t="s">
        <v>1207</v>
      </c>
      <c r="Z178" s="394" t="s">
        <v>1207</v>
      </c>
      <c r="AA178" s="394" t="s">
        <v>1207</v>
      </c>
      <c r="AB178" s="394" t="s">
        <v>1207</v>
      </c>
      <c r="AC178" s="392"/>
      <c r="AD178" s="392" t="s">
        <v>66</v>
      </c>
      <c r="AE178" s="392"/>
      <c r="AF178" s="392"/>
      <c r="AG178" s="392"/>
    </row>
    <row r="179" spans="1:33" ht="30.75" customHeight="1" x14ac:dyDescent="0.25">
      <c r="A179" s="392"/>
      <c r="B179" s="392"/>
      <c r="C179" s="392" t="s">
        <v>1595</v>
      </c>
      <c r="D179" s="394" t="s">
        <v>66</v>
      </c>
      <c r="E179" s="392" t="s">
        <v>1583</v>
      </c>
      <c r="F179" s="392" t="s">
        <v>1806</v>
      </c>
      <c r="G179" s="392" t="s">
        <v>1261</v>
      </c>
      <c r="H179" s="393" t="s">
        <v>2067</v>
      </c>
      <c r="I179" s="392" t="s">
        <v>2116</v>
      </c>
      <c r="J179" s="392">
        <v>1</v>
      </c>
      <c r="K179" s="392">
        <v>4</v>
      </c>
      <c r="L179" s="392" t="s">
        <v>2105</v>
      </c>
      <c r="M179" s="392" t="s">
        <v>1600</v>
      </c>
      <c r="N179" s="392" t="s">
        <v>1663</v>
      </c>
      <c r="O179" s="392" t="s">
        <v>1410</v>
      </c>
      <c r="P179" s="392" t="s">
        <v>1410</v>
      </c>
      <c r="Q179" s="392" t="s">
        <v>1410</v>
      </c>
      <c r="R179" s="392" t="s">
        <v>1258</v>
      </c>
      <c r="S179" s="392" t="s">
        <v>1258</v>
      </c>
      <c r="T179" s="392" t="s">
        <v>1410</v>
      </c>
      <c r="U179" s="392" t="s">
        <v>1410</v>
      </c>
      <c r="V179" s="392" t="s">
        <v>1258</v>
      </c>
      <c r="W179" s="392" t="s">
        <v>1258</v>
      </c>
      <c r="X179" s="392" t="s">
        <v>1258</v>
      </c>
      <c r="Y179" s="394" t="s">
        <v>1207</v>
      </c>
      <c r="Z179" s="394" t="s">
        <v>1207</v>
      </c>
      <c r="AA179" s="394" t="s">
        <v>1207</v>
      </c>
      <c r="AB179" s="394" t="s">
        <v>1207</v>
      </c>
      <c r="AC179" s="392"/>
      <c r="AD179" s="392" t="s">
        <v>66</v>
      </c>
      <c r="AE179" s="392"/>
      <c r="AF179" s="392"/>
      <c r="AG179" s="392"/>
    </row>
    <row r="180" spans="1:33" ht="30.75" customHeight="1" x14ac:dyDescent="0.25">
      <c r="A180" s="392"/>
      <c r="B180" s="392"/>
      <c r="C180" s="392" t="s">
        <v>1596</v>
      </c>
      <c r="D180" s="394" t="s">
        <v>66</v>
      </c>
      <c r="E180" s="392" t="s">
        <v>1583</v>
      </c>
      <c r="F180" s="392" t="s">
        <v>1806</v>
      </c>
      <c r="G180" s="392" t="s">
        <v>1261</v>
      </c>
      <c r="H180" s="393" t="s">
        <v>2068</v>
      </c>
      <c r="I180" s="392" t="s">
        <v>2116</v>
      </c>
      <c r="J180" s="392">
        <v>1</v>
      </c>
      <c r="K180" s="392">
        <v>4</v>
      </c>
      <c r="L180" s="392" t="s">
        <v>2105</v>
      </c>
      <c r="M180" s="392" t="s">
        <v>1600</v>
      </c>
      <c r="N180" s="392" t="s">
        <v>1664</v>
      </c>
      <c r="O180" s="392" t="s">
        <v>1410</v>
      </c>
      <c r="P180" s="392" t="s">
        <v>1410</v>
      </c>
      <c r="Q180" s="392" t="s">
        <v>1410</v>
      </c>
      <c r="R180" s="392" t="s">
        <v>1258</v>
      </c>
      <c r="S180" s="392" t="s">
        <v>1258</v>
      </c>
      <c r="T180" s="392" t="s">
        <v>1410</v>
      </c>
      <c r="U180" s="392" t="s">
        <v>1410</v>
      </c>
      <c r="V180" s="392" t="s">
        <v>1258</v>
      </c>
      <c r="W180" s="392" t="s">
        <v>1258</v>
      </c>
      <c r="X180" s="392" t="s">
        <v>1258</v>
      </c>
      <c r="Y180" s="394" t="s">
        <v>1207</v>
      </c>
      <c r="Z180" s="394" t="s">
        <v>1207</v>
      </c>
      <c r="AA180" s="394" t="s">
        <v>1207</v>
      </c>
      <c r="AB180" s="394" t="s">
        <v>1207</v>
      </c>
      <c r="AC180" s="392"/>
      <c r="AD180" s="392" t="s">
        <v>66</v>
      </c>
      <c r="AE180" s="392"/>
      <c r="AF180" s="392"/>
      <c r="AG180" s="392"/>
    </row>
    <row r="181" spans="1:33" ht="30.75" customHeight="1" x14ac:dyDescent="0.25">
      <c r="A181" s="392" t="s">
        <v>1762</v>
      </c>
      <c r="B181" s="392" t="s">
        <v>38</v>
      </c>
      <c r="C181" s="392" t="s">
        <v>262</v>
      </c>
      <c r="D181" s="392" t="s">
        <v>66</v>
      </c>
      <c r="E181" s="392" t="s">
        <v>613</v>
      </c>
      <c r="F181" s="392"/>
      <c r="G181" s="392" t="s">
        <v>2201</v>
      </c>
      <c r="H181" s="393" t="s">
        <v>2065</v>
      </c>
      <c r="I181" s="392" t="s">
        <v>2116</v>
      </c>
      <c r="J181" s="392">
        <v>1</v>
      </c>
      <c r="K181" s="392">
        <v>16</v>
      </c>
      <c r="L181" s="392"/>
      <c r="M181" s="392" t="s">
        <v>1257</v>
      </c>
      <c r="N181" s="392" t="s">
        <v>472</v>
      </c>
      <c r="O181" s="392" t="s">
        <v>1256</v>
      </c>
      <c r="P181" s="392" t="s">
        <v>262</v>
      </c>
      <c r="Q181" s="392" t="s">
        <v>262</v>
      </c>
      <c r="R181" s="392" t="s">
        <v>1184</v>
      </c>
      <c r="S181" s="392" t="s">
        <v>1184</v>
      </c>
      <c r="T181" s="392" t="s">
        <v>1184</v>
      </c>
      <c r="U181" s="392" t="s">
        <v>1184</v>
      </c>
      <c r="V181" s="392" t="s">
        <v>1184</v>
      </c>
      <c r="W181" s="392" t="s">
        <v>1184</v>
      </c>
      <c r="X181" s="392" t="s">
        <v>1184</v>
      </c>
      <c r="Y181" s="392" t="s">
        <v>1184</v>
      </c>
      <c r="Z181" s="392" t="s">
        <v>1207</v>
      </c>
      <c r="AA181" s="392" t="s">
        <v>1207</v>
      </c>
      <c r="AB181" s="392" t="s">
        <v>1207</v>
      </c>
      <c r="AC181" s="392"/>
      <c r="AD181" s="392" t="s">
        <v>66</v>
      </c>
      <c r="AE181" s="392"/>
      <c r="AF181" s="392"/>
      <c r="AG181" s="392"/>
    </row>
    <row r="182" spans="1:33" ht="30.75" customHeight="1" x14ac:dyDescent="0.25">
      <c r="A182" s="392"/>
      <c r="B182" s="392"/>
      <c r="C182" s="392" t="s">
        <v>263</v>
      </c>
      <c r="D182" s="392" t="s">
        <v>66</v>
      </c>
      <c r="E182" s="392" t="s">
        <v>613</v>
      </c>
      <c r="F182" s="392"/>
      <c r="G182" s="392" t="s">
        <v>2201</v>
      </c>
      <c r="H182" s="393" t="s">
        <v>2066</v>
      </c>
      <c r="I182" s="392" t="s">
        <v>2116</v>
      </c>
      <c r="J182" s="392">
        <v>1</v>
      </c>
      <c r="K182" s="392">
        <v>8</v>
      </c>
      <c r="L182" s="392"/>
      <c r="M182" s="392" t="s">
        <v>1255</v>
      </c>
      <c r="N182" s="392" t="s">
        <v>473</v>
      </c>
      <c r="O182" s="392" t="s">
        <v>1254</v>
      </c>
      <c r="P182" s="392" t="s">
        <v>263</v>
      </c>
      <c r="Q182" s="392" t="s">
        <v>263</v>
      </c>
      <c r="R182" s="392" t="s">
        <v>1184</v>
      </c>
      <c r="S182" s="392" t="s">
        <v>1184</v>
      </c>
      <c r="T182" s="392" t="s">
        <v>1184</v>
      </c>
      <c r="U182" s="392" t="s">
        <v>1184</v>
      </c>
      <c r="V182" s="392" t="s">
        <v>1184</v>
      </c>
      <c r="W182" s="392" t="s">
        <v>1184</v>
      </c>
      <c r="X182" s="392" t="s">
        <v>1184</v>
      </c>
      <c r="Y182" s="392" t="s">
        <v>1184</v>
      </c>
      <c r="Z182" s="392" t="s">
        <v>1207</v>
      </c>
      <c r="AA182" s="392" t="s">
        <v>1207</v>
      </c>
      <c r="AB182" s="392" t="s">
        <v>1207</v>
      </c>
      <c r="AC182" s="392"/>
      <c r="AD182" s="392" t="s">
        <v>66</v>
      </c>
      <c r="AE182" s="392"/>
      <c r="AF182" s="392"/>
      <c r="AG182" s="392"/>
    </row>
    <row r="183" spans="1:33" ht="30.75" customHeight="1" x14ac:dyDescent="0.25">
      <c r="A183" s="392"/>
      <c r="B183" s="392"/>
      <c r="C183" s="392" t="s">
        <v>264</v>
      </c>
      <c r="D183" s="392" t="s">
        <v>66</v>
      </c>
      <c r="E183" s="392" t="s">
        <v>613</v>
      </c>
      <c r="F183" s="392"/>
      <c r="G183" s="392" t="s">
        <v>2201</v>
      </c>
      <c r="H183" s="393" t="s">
        <v>2067</v>
      </c>
      <c r="I183" s="392" t="s">
        <v>2116</v>
      </c>
      <c r="J183" s="392">
        <v>1</v>
      </c>
      <c r="K183" s="392">
        <v>4</v>
      </c>
      <c r="L183" s="392"/>
      <c r="M183" s="392" t="s">
        <v>1251</v>
      </c>
      <c r="N183" s="392" t="s">
        <v>2149</v>
      </c>
      <c r="O183" s="392" t="s">
        <v>1253</v>
      </c>
      <c r="P183" s="392" t="s">
        <v>264</v>
      </c>
      <c r="Q183" s="392" t="s">
        <v>264</v>
      </c>
      <c r="R183" s="392" t="s">
        <v>1184</v>
      </c>
      <c r="S183" s="392" t="s">
        <v>1184</v>
      </c>
      <c r="T183" s="392" t="s">
        <v>1184</v>
      </c>
      <c r="U183" s="392" t="s">
        <v>1184</v>
      </c>
      <c r="V183" s="392" t="s">
        <v>1184</v>
      </c>
      <c r="W183" s="392" t="s">
        <v>1184</v>
      </c>
      <c r="X183" s="392" t="s">
        <v>1184</v>
      </c>
      <c r="Y183" s="392" t="s">
        <v>1184</v>
      </c>
      <c r="Z183" s="392" t="s">
        <v>1207</v>
      </c>
      <c r="AA183" s="392" t="s">
        <v>1207</v>
      </c>
      <c r="AB183" s="392" t="s">
        <v>1207</v>
      </c>
      <c r="AC183" s="392"/>
      <c r="AD183" s="392" t="s">
        <v>66</v>
      </c>
      <c r="AE183" s="392"/>
      <c r="AF183" s="392"/>
      <c r="AG183" s="392"/>
    </row>
    <row r="184" spans="1:33" ht="30.75" customHeight="1" x14ac:dyDescent="0.25">
      <c r="A184" s="392"/>
      <c r="B184" s="392"/>
      <c r="C184" s="392" t="s">
        <v>265</v>
      </c>
      <c r="D184" s="392" t="s">
        <v>66</v>
      </c>
      <c r="E184" s="392" t="s">
        <v>613</v>
      </c>
      <c r="F184" s="392"/>
      <c r="G184" s="392" t="s">
        <v>2201</v>
      </c>
      <c r="H184" s="393" t="s">
        <v>2068</v>
      </c>
      <c r="I184" s="392" t="s">
        <v>2116</v>
      </c>
      <c r="J184" s="392">
        <v>1</v>
      </c>
      <c r="K184" s="392">
        <v>4</v>
      </c>
      <c r="L184" s="392"/>
      <c r="M184" s="392" t="s">
        <v>1251</v>
      </c>
      <c r="N184" s="392" t="s">
        <v>473</v>
      </c>
      <c r="O184" s="392" t="s">
        <v>1250</v>
      </c>
      <c r="P184" s="392" t="s">
        <v>265</v>
      </c>
      <c r="Q184" s="392" t="s">
        <v>265</v>
      </c>
      <c r="R184" s="392" t="s">
        <v>1184</v>
      </c>
      <c r="S184" s="392" t="s">
        <v>1184</v>
      </c>
      <c r="T184" s="392" t="s">
        <v>1184</v>
      </c>
      <c r="U184" s="392" t="s">
        <v>1184</v>
      </c>
      <c r="V184" s="392" t="s">
        <v>1184</v>
      </c>
      <c r="W184" s="392" t="s">
        <v>1184</v>
      </c>
      <c r="X184" s="392" t="s">
        <v>1184</v>
      </c>
      <c r="Y184" s="392" t="s">
        <v>1184</v>
      </c>
      <c r="Z184" s="392" t="s">
        <v>1207</v>
      </c>
      <c r="AA184" s="392" t="s">
        <v>1207</v>
      </c>
      <c r="AB184" s="392" t="s">
        <v>1207</v>
      </c>
      <c r="AC184" s="392"/>
      <c r="AD184" s="392" t="s">
        <v>66</v>
      </c>
      <c r="AE184" s="392"/>
      <c r="AF184" s="392"/>
      <c r="AG184" s="392"/>
    </row>
    <row r="185" spans="1:33" ht="30.75" customHeight="1" x14ac:dyDescent="0.25">
      <c r="A185" s="392" t="s">
        <v>1763</v>
      </c>
      <c r="B185" s="392" t="s">
        <v>9</v>
      </c>
      <c r="C185" s="392" t="s">
        <v>395</v>
      </c>
      <c r="D185" s="392" t="s">
        <v>87</v>
      </c>
      <c r="E185" s="392" t="s">
        <v>395</v>
      </c>
      <c r="F185" s="392"/>
      <c r="G185" s="392" t="s">
        <v>1607</v>
      </c>
      <c r="H185" s="396">
        <v>0</v>
      </c>
      <c r="I185" s="392" t="s">
        <v>2118</v>
      </c>
      <c r="J185" s="392">
        <v>3</v>
      </c>
      <c r="K185" s="392" t="s">
        <v>395</v>
      </c>
      <c r="L185" s="392" t="s">
        <v>2021</v>
      </c>
      <c r="M185" s="392" t="s">
        <v>1249</v>
      </c>
      <c r="N185" s="392" t="s">
        <v>512</v>
      </c>
      <c r="O185" s="392" t="s">
        <v>1248</v>
      </c>
      <c r="P185" s="392" t="s">
        <v>395</v>
      </c>
      <c r="Q185" s="392" t="s">
        <v>395</v>
      </c>
      <c r="R185" s="392">
        <v>384</v>
      </c>
      <c r="S185" s="392">
        <v>384</v>
      </c>
      <c r="T185" s="392">
        <v>512</v>
      </c>
      <c r="U185" s="392">
        <v>512</v>
      </c>
      <c r="V185" s="392">
        <v>384</v>
      </c>
      <c r="W185" s="392">
        <v>512</v>
      </c>
      <c r="X185" s="392">
        <v>512</v>
      </c>
      <c r="Y185" s="392">
        <v>512</v>
      </c>
      <c r="Z185" s="392">
        <v>384</v>
      </c>
      <c r="AA185" s="392">
        <v>384</v>
      </c>
      <c r="AB185" s="392">
        <v>384</v>
      </c>
      <c r="AC185" s="392"/>
      <c r="AD185" s="392" t="s">
        <v>1286</v>
      </c>
      <c r="AE185" s="392" t="s">
        <v>1247</v>
      </c>
      <c r="AF185" s="392"/>
      <c r="AG185" s="392"/>
    </row>
    <row r="186" spans="1:33" ht="30.75" customHeight="1" x14ac:dyDescent="0.25">
      <c r="A186" s="392" t="s">
        <v>1764</v>
      </c>
      <c r="B186" s="392"/>
      <c r="C186" s="392" t="s">
        <v>396</v>
      </c>
      <c r="D186" s="392" t="s">
        <v>87</v>
      </c>
      <c r="E186" s="392" t="s">
        <v>396</v>
      </c>
      <c r="F186" s="392"/>
      <c r="G186" s="392" t="s">
        <v>1913</v>
      </c>
      <c r="H186" s="396">
        <v>0</v>
      </c>
      <c r="I186" s="392" t="s">
        <v>2118</v>
      </c>
      <c r="J186" s="392">
        <v>3</v>
      </c>
      <c r="K186" s="392" t="s">
        <v>396</v>
      </c>
      <c r="L186" s="392" t="s">
        <v>2022</v>
      </c>
      <c r="M186" s="392"/>
      <c r="N186" s="392" t="s">
        <v>2122</v>
      </c>
      <c r="O186" s="392" t="s">
        <v>1246</v>
      </c>
      <c r="P186" s="392" t="s">
        <v>1245</v>
      </c>
      <c r="Q186" s="392" t="s">
        <v>1245</v>
      </c>
      <c r="R186" s="392">
        <v>256</v>
      </c>
      <c r="S186" s="392">
        <v>256</v>
      </c>
      <c r="T186" s="392">
        <v>32</v>
      </c>
      <c r="U186" s="392">
        <v>32</v>
      </c>
      <c r="V186" s="392">
        <v>256</v>
      </c>
      <c r="W186" s="392">
        <v>32</v>
      </c>
      <c r="X186" s="392">
        <v>32</v>
      </c>
      <c r="Y186" s="392">
        <v>32</v>
      </c>
      <c r="Z186" s="392">
        <v>256</v>
      </c>
      <c r="AA186" s="392">
        <v>256</v>
      </c>
      <c r="AB186" s="392">
        <v>256</v>
      </c>
      <c r="AC186" s="392"/>
      <c r="AD186" s="392" t="s">
        <v>1286</v>
      </c>
      <c r="AE186" s="392" t="s">
        <v>1242</v>
      </c>
      <c r="AF186" s="392"/>
      <c r="AG186" s="392"/>
    </row>
    <row r="187" spans="1:33" ht="30.75" customHeight="1" x14ac:dyDescent="0.25">
      <c r="A187" s="392" t="s">
        <v>1765</v>
      </c>
      <c r="B187" s="392"/>
      <c r="C187" s="392" t="s">
        <v>397</v>
      </c>
      <c r="D187" s="392" t="s">
        <v>87</v>
      </c>
      <c r="E187" s="392" t="s">
        <v>397</v>
      </c>
      <c r="F187" s="392"/>
      <c r="G187" s="392"/>
      <c r="H187" s="396">
        <v>0</v>
      </c>
      <c r="I187" s="392" t="s">
        <v>2118</v>
      </c>
      <c r="J187" s="392">
        <v>3</v>
      </c>
      <c r="K187" s="392" t="s">
        <v>397</v>
      </c>
      <c r="L187" s="392" t="s">
        <v>2023</v>
      </c>
      <c r="M187" s="392"/>
      <c r="N187" s="392" t="s">
        <v>514</v>
      </c>
      <c r="O187" s="392" t="s">
        <v>1244</v>
      </c>
      <c r="P187" s="392" t="s">
        <v>397</v>
      </c>
      <c r="Q187" s="392" t="s">
        <v>397</v>
      </c>
      <c r="R187" s="392">
        <v>384</v>
      </c>
      <c r="S187" s="392">
        <v>384</v>
      </c>
      <c r="T187" s="392">
        <v>256</v>
      </c>
      <c r="U187" s="392">
        <v>256</v>
      </c>
      <c r="V187" s="392">
        <v>384</v>
      </c>
      <c r="W187" s="392">
        <v>256</v>
      </c>
      <c r="X187" s="392">
        <v>256</v>
      </c>
      <c r="Y187" s="392">
        <v>256</v>
      </c>
      <c r="Z187" s="392">
        <v>384</v>
      </c>
      <c r="AA187" s="392">
        <v>384</v>
      </c>
      <c r="AB187" s="392">
        <v>384</v>
      </c>
      <c r="AC187" s="392"/>
      <c r="AD187" s="392" t="s">
        <v>1286</v>
      </c>
      <c r="AE187" s="392" t="s">
        <v>1242</v>
      </c>
      <c r="AF187" s="392"/>
      <c r="AG187" s="392"/>
    </row>
    <row r="188" spans="1:33" ht="30.75" customHeight="1" x14ac:dyDescent="0.25">
      <c r="A188" s="392" t="s">
        <v>1766</v>
      </c>
      <c r="B188" s="392"/>
      <c r="C188" s="392" t="s">
        <v>398</v>
      </c>
      <c r="D188" s="392" t="s">
        <v>87</v>
      </c>
      <c r="E188" s="392" t="s">
        <v>398</v>
      </c>
      <c r="F188" s="392"/>
      <c r="G188" s="392"/>
      <c r="H188" s="396">
        <v>0</v>
      </c>
      <c r="I188" s="392" t="s">
        <v>2118</v>
      </c>
      <c r="J188" s="392">
        <v>3</v>
      </c>
      <c r="K188" s="392" t="s">
        <v>398</v>
      </c>
      <c r="L188" s="392" t="s">
        <v>2024</v>
      </c>
      <c r="M188" s="392"/>
      <c r="N188" s="392" t="s">
        <v>517</v>
      </c>
      <c r="O188" s="392" t="s">
        <v>1176</v>
      </c>
      <c r="P188" s="392" t="s">
        <v>398</v>
      </c>
      <c r="Q188" s="392" t="s">
        <v>398</v>
      </c>
      <c r="R188" s="392">
        <v>256</v>
      </c>
      <c r="S188" s="392">
        <v>256</v>
      </c>
      <c r="T188" s="392">
        <v>256</v>
      </c>
      <c r="U188" s="392">
        <v>256</v>
      </c>
      <c r="V188" s="392">
        <v>256</v>
      </c>
      <c r="W188" s="392">
        <v>256</v>
      </c>
      <c r="X188" s="392">
        <v>0</v>
      </c>
      <c r="Y188" s="392">
        <v>256</v>
      </c>
      <c r="Z188" s="392">
        <v>256</v>
      </c>
      <c r="AA188" s="392">
        <v>256</v>
      </c>
      <c r="AB188" s="392">
        <v>256</v>
      </c>
      <c r="AC188" s="392"/>
      <c r="AD188" s="392" t="s">
        <v>1286</v>
      </c>
      <c r="AE188" s="392" t="s">
        <v>1242</v>
      </c>
      <c r="AF188" s="392"/>
      <c r="AG188" s="392" t="s">
        <v>1243</v>
      </c>
    </row>
    <row r="189" spans="1:33" ht="30.75" customHeight="1" x14ac:dyDescent="0.25">
      <c r="A189" s="392" t="s">
        <v>1768</v>
      </c>
      <c r="B189" s="392"/>
      <c r="C189" s="392" t="s">
        <v>1587</v>
      </c>
      <c r="D189" s="392" t="s">
        <v>87</v>
      </c>
      <c r="E189" s="392" t="s">
        <v>1587</v>
      </c>
      <c r="F189" s="392" t="s">
        <v>1806</v>
      </c>
      <c r="G189" s="392" t="s">
        <v>1607</v>
      </c>
      <c r="H189" s="396">
        <v>0</v>
      </c>
      <c r="I189" s="392" t="s">
        <v>2118</v>
      </c>
      <c r="J189" s="392">
        <v>3</v>
      </c>
      <c r="K189" s="392" t="s">
        <v>1587</v>
      </c>
      <c r="L189" s="392" t="s">
        <v>2025</v>
      </c>
      <c r="M189" s="392"/>
      <c r="N189" s="392" t="s">
        <v>1605</v>
      </c>
      <c r="O189" s="392">
        <v>0</v>
      </c>
      <c r="P189" s="392">
        <v>0</v>
      </c>
      <c r="Q189" s="392">
        <v>0</v>
      </c>
      <c r="R189" s="392">
        <v>0</v>
      </c>
      <c r="S189" s="392">
        <v>0</v>
      </c>
      <c r="T189" s="392">
        <v>0</v>
      </c>
      <c r="U189" s="392">
        <v>0</v>
      </c>
      <c r="V189" s="392">
        <v>0</v>
      </c>
      <c r="W189" s="392">
        <v>0</v>
      </c>
      <c r="X189" s="392">
        <v>0</v>
      </c>
      <c r="Y189" s="392">
        <v>0</v>
      </c>
      <c r="Z189" s="392">
        <v>0</v>
      </c>
      <c r="AA189" s="392">
        <v>384</v>
      </c>
      <c r="AB189" s="392">
        <v>0</v>
      </c>
      <c r="AC189" s="392"/>
      <c r="AD189" s="392" t="s">
        <v>1855</v>
      </c>
      <c r="AE189" s="392"/>
      <c r="AF189" s="392"/>
      <c r="AG189" s="392"/>
    </row>
    <row r="190" spans="1:33" ht="30.75" customHeight="1" x14ac:dyDescent="0.25">
      <c r="A190" s="392" t="s">
        <v>1767</v>
      </c>
      <c r="B190" s="392"/>
      <c r="C190" s="392" t="s">
        <v>1588</v>
      </c>
      <c r="D190" s="392" t="s">
        <v>87</v>
      </c>
      <c r="E190" s="392" t="s">
        <v>1588</v>
      </c>
      <c r="F190" s="392" t="s">
        <v>1806</v>
      </c>
      <c r="G190" s="392" t="s">
        <v>1913</v>
      </c>
      <c r="H190" s="396">
        <v>0</v>
      </c>
      <c r="I190" s="392" t="s">
        <v>2118</v>
      </c>
      <c r="J190" s="392">
        <v>3</v>
      </c>
      <c r="K190" s="392" t="s">
        <v>1588</v>
      </c>
      <c r="L190" s="392" t="s">
        <v>2026</v>
      </c>
      <c r="M190" s="392"/>
      <c r="N190" s="392" t="s">
        <v>2176</v>
      </c>
      <c r="O190" s="392">
        <v>0</v>
      </c>
      <c r="P190" s="392">
        <v>0</v>
      </c>
      <c r="Q190" s="392">
        <v>0</v>
      </c>
      <c r="R190" s="392">
        <v>0</v>
      </c>
      <c r="S190" s="392">
        <v>0</v>
      </c>
      <c r="T190" s="392">
        <v>0</v>
      </c>
      <c r="U190" s="392">
        <v>0</v>
      </c>
      <c r="V190" s="392">
        <v>0</v>
      </c>
      <c r="W190" s="392">
        <v>0</v>
      </c>
      <c r="X190" s="392">
        <v>0</v>
      </c>
      <c r="Y190" s="392">
        <v>0</v>
      </c>
      <c r="Z190" s="392">
        <v>256</v>
      </c>
      <c r="AA190" s="392">
        <v>256</v>
      </c>
      <c r="AB190" s="392">
        <v>0</v>
      </c>
      <c r="AC190" s="392"/>
      <c r="AD190" s="392" t="s">
        <v>1855</v>
      </c>
      <c r="AE190" s="392"/>
      <c r="AF190" s="392"/>
      <c r="AG190" s="392"/>
    </row>
    <row r="191" spans="1:33" ht="30.75" customHeight="1" x14ac:dyDescent="0.25">
      <c r="A191" s="392" t="s">
        <v>1769</v>
      </c>
      <c r="B191" s="392"/>
      <c r="C191" s="392" t="s">
        <v>1589</v>
      </c>
      <c r="D191" s="392" t="s">
        <v>87</v>
      </c>
      <c r="E191" s="392" t="s">
        <v>1589</v>
      </c>
      <c r="F191" s="392" t="s">
        <v>1806</v>
      </c>
      <c r="G191" s="392" t="s">
        <v>1607</v>
      </c>
      <c r="H191" s="396">
        <v>0</v>
      </c>
      <c r="I191" s="392" t="s">
        <v>2118</v>
      </c>
      <c r="J191" s="392">
        <v>3</v>
      </c>
      <c r="K191" s="392" t="s">
        <v>1589</v>
      </c>
      <c r="L191" s="392" t="s">
        <v>2027</v>
      </c>
      <c r="M191" s="392"/>
      <c r="N191" s="392" t="s">
        <v>1606</v>
      </c>
      <c r="O191" s="392">
        <v>0</v>
      </c>
      <c r="P191" s="392">
        <v>0</v>
      </c>
      <c r="Q191" s="392">
        <v>0</v>
      </c>
      <c r="R191" s="392">
        <v>0</v>
      </c>
      <c r="S191" s="392">
        <v>0</v>
      </c>
      <c r="T191" s="392">
        <v>0</v>
      </c>
      <c r="U191" s="392">
        <v>0</v>
      </c>
      <c r="V191" s="392">
        <v>0</v>
      </c>
      <c r="W191" s="392">
        <v>0</v>
      </c>
      <c r="X191" s="392">
        <v>0</v>
      </c>
      <c r="Y191" s="392">
        <v>0</v>
      </c>
      <c r="Z191" s="392">
        <v>0</v>
      </c>
      <c r="AA191" s="392">
        <v>384</v>
      </c>
      <c r="AB191" s="392">
        <v>0</v>
      </c>
      <c r="AC191" s="392"/>
      <c r="AD191" s="392" t="s">
        <v>1855</v>
      </c>
      <c r="AE191" s="392"/>
      <c r="AF191" s="392"/>
      <c r="AG191" s="392"/>
    </row>
    <row r="192" spans="1:33" ht="30.75" customHeight="1" x14ac:dyDescent="0.25">
      <c r="A192" s="392" t="s">
        <v>2167</v>
      </c>
      <c r="B192" s="392"/>
      <c r="C192" s="392" t="s">
        <v>2164</v>
      </c>
      <c r="D192" s="392" t="s">
        <v>87</v>
      </c>
      <c r="E192" s="392" t="s">
        <v>2164</v>
      </c>
      <c r="F192" s="392" t="s">
        <v>2150</v>
      </c>
      <c r="G192" s="392" t="s">
        <v>2202</v>
      </c>
      <c r="H192" s="396" t="s">
        <v>1931</v>
      </c>
      <c r="I192" s="392" t="s">
        <v>2118</v>
      </c>
      <c r="J192" s="392">
        <v>3</v>
      </c>
      <c r="K192" s="392" t="s">
        <v>2165</v>
      </c>
      <c r="L192" s="392" t="s">
        <v>2028</v>
      </c>
      <c r="M192" s="392"/>
      <c r="N192" s="392" t="s">
        <v>2166</v>
      </c>
      <c r="O192" s="392">
        <v>0</v>
      </c>
      <c r="P192" s="392">
        <v>0</v>
      </c>
      <c r="Q192" s="392">
        <v>0</v>
      </c>
      <c r="R192" s="392">
        <v>0</v>
      </c>
      <c r="S192" s="392">
        <v>0</v>
      </c>
      <c r="T192" s="392">
        <v>0</v>
      </c>
      <c r="U192" s="392">
        <v>0</v>
      </c>
      <c r="V192" s="392">
        <v>0</v>
      </c>
      <c r="W192" s="392">
        <v>0</v>
      </c>
      <c r="X192" s="392">
        <v>0</v>
      </c>
      <c r="Y192" s="392">
        <v>0</v>
      </c>
      <c r="Z192" s="392">
        <v>0</v>
      </c>
      <c r="AA192" s="392">
        <v>0</v>
      </c>
      <c r="AB192" s="392">
        <v>512</v>
      </c>
      <c r="AC192" s="392"/>
      <c r="AD192" s="392"/>
      <c r="AE192" s="392"/>
      <c r="AF192" s="392"/>
      <c r="AG192" s="392"/>
    </row>
    <row r="193" spans="1:33" ht="30.75" customHeight="1" x14ac:dyDescent="0.25">
      <c r="A193" s="392" t="s">
        <v>1770</v>
      </c>
      <c r="B193" s="392"/>
      <c r="C193" s="392" t="s">
        <v>422</v>
      </c>
      <c r="D193" s="392" t="s">
        <v>1804</v>
      </c>
      <c r="E193" s="392" t="s">
        <v>422</v>
      </c>
      <c r="F193" s="392"/>
      <c r="G193" s="392" t="s">
        <v>1607</v>
      </c>
      <c r="H193" s="396">
        <v>0</v>
      </c>
      <c r="I193" s="392" t="s">
        <v>2118</v>
      </c>
      <c r="J193" s="392">
        <v>3</v>
      </c>
      <c r="K193" s="392" t="s">
        <v>422</v>
      </c>
      <c r="L193" s="392" t="s">
        <v>2028</v>
      </c>
      <c r="M193" s="392"/>
      <c r="N193" s="392" t="s">
        <v>518</v>
      </c>
      <c r="O193" s="392"/>
      <c r="P193" s="392"/>
      <c r="Q193" s="392" t="s">
        <v>1176</v>
      </c>
      <c r="R193" s="392" t="s">
        <v>1184</v>
      </c>
      <c r="S193" s="392" t="s">
        <v>1184</v>
      </c>
      <c r="T193" s="392" t="s">
        <v>1184</v>
      </c>
      <c r="U193" s="392" t="s">
        <v>1184</v>
      </c>
      <c r="V193" s="392" t="s">
        <v>1184</v>
      </c>
      <c r="W193" s="392" t="s">
        <v>1185</v>
      </c>
      <c r="X193" s="392" t="s">
        <v>1184</v>
      </c>
      <c r="Y193" s="392" t="s">
        <v>1184</v>
      </c>
      <c r="Z193" s="392">
        <v>0</v>
      </c>
      <c r="AA193" s="392">
        <v>0</v>
      </c>
      <c r="AB193" s="392">
        <v>0</v>
      </c>
      <c r="AC193" s="392"/>
      <c r="AD193" s="392" t="s">
        <v>1842</v>
      </c>
      <c r="AE193" s="392" t="s">
        <v>1242</v>
      </c>
      <c r="AF193" s="392"/>
      <c r="AG193" s="392"/>
    </row>
    <row r="194" spans="1:33" ht="30.75" customHeight="1" x14ac:dyDescent="0.25">
      <c r="A194" s="392" t="s">
        <v>1771</v>
      </c>
      <c r="B194" s="392" t="s">
        <v>1608</v>
      </c>
      <c r="C194" s="392" t="s">
        <v>16</v>
      </c>
      <c r="D194" s="392" t="s">
        <v>128</v>
      </c>
      <c r="E194" s="392" t="s">
        <v>16</v>
      </c>
      <c r="F194" s="392"/>
      <c r="G194" s="392" t="s">
        <v>2202</v>
      </c>
      <c r="H194" s="396">
        <v>0</v>
      </c>
      <c r="I194" s="392" t="s">
        <v>2117</v>
      </c>
      <c r="J194" s="392">
        <v>2</v>
      </c>
      <c r="K194" s="392" t="s">
        <v>16</v>
      </c>
      <c r="L194" s="392" t="s">
        <v>2029</v>
      </c>
      <c r="M194" s="392" t="s">
        <v>563</v>
      </c>
      <c r="N194" s="392" t="s">
        <v>835</v>
      </c>
      <c r="O194" s="392" t="s">
        <v>1176</v>
      </c>
      <c r="P194" s="392" t="s">
        <v>16</v>
      </c>
      <c r="Q194" s="392" t="s">
        <v>16</v>
      </c>
      <c r="R194" s="392">
        <v>768</v>
      </c>
      <c r="S194" s="392">
        <v>768</v>
      </c>
      <c r="T194" s="392">
        <v>768</v>
      </c>
      <c r="U194" s="392">
        <v>768</v>
      </c>
      <c r="V194" s="392">
        <v>768</v>
      </c>
      <c r="W194" s="392">
        <v>768</v>
      </c>
      <c r="X194" s="392">
        <v>768</v>
      </c>
      <c r="Y194" s="392">
        <v>768</v>
      </c>
      <c r="Z194" s="392">
        <v>768</v>
      </c>
      <c r="AA194" s="392">
        <v>768</v>
      </c>
      <c r="AB194" s="392">
        <v>768</v>
      </c>
      <c r="AC194" s="392" t="s">
        <v>1240</v>
      </c>
      <c r="AD194" s="392" t="s">
        <v>1286</v>
      </c>
      <c r="AE194" s="392" t="s">
        <v>1241</v>
      </c>
      <c r="AF194" s="392"/>
      <c r="AG194" s="392"/>
    </row>
    <row r="195" spans="1:33" ht="30.75" customHeight="1" x14ac:dyDescent="0.25">
      <c r="A195" s="392" t="s">
        <v>1772</v>
      </c>
      <c r="B195" s="392"/>
      <c r="C195" s="392" t="s">
        <v>399</v>
      </c>
      <c r="D195" s="392" t="s">
        <v>128</v>
      </c>
      <c r="E195" s="392" t="s">
        <v>399</v>
      </c>
      <c r="F195" s="392"/>
      <c r="G195" s="392" t="s">
        <v>2177</v>
      </c>
      <c r="H195" s="392">
        <v>0</v>
      </c>
      <c r="I195" s="392" t="s">
        <v>2117</v>
      </c>
      <c r="J195" s="392">
        <v>2</v>
      </c>
      <c r="K195" s="392" t="s">
        <v>399</v>
      </c>
      <c r="L195" s="392" t="s">
        <v>2030</v>
      </c>
      <c r="M195" s="392"/>
      <c r="N195" s="392" t="s">
        <v>520</v>
      </c>
      <c r="O195" s="392" t="s">
        <v>1176</v>
      </c>
      <c r="P195" s="392">
        <v>0</v>
      </c>
      <c r="Q195" s="392">
        <v>160</v>
      </c>
      <c r="R195" s="392">
        <v>160</v>
      </c>
      <c r="S195" s="392">
        <v>160</v>
      </c>
      <c r="T195" s="392">
        <v>160</v>
      </c>
      <c r="U195" s="392">
        <v>160</v>
      </c>
      <c r="V195" s="392">
        <v>0</v>
      </c>
      <c r="W195" s="392">
        <v>160</v>
      </c>
      <c r="X195" s="392">
        <v>192</v>
      </c>
      <c r="Y195" s="392">
        <v>192</v>
      </c>
      <c r="Z195" s="392">
        <v>0</v>
      </c>
      <c r="AA195" s="392">
        <v>160</v>
      </c>
      <c r="AB195" s="392">
        <v>160</v>
      </c>
      <c r="AC195" s="392" t="s">
        <v>1240</v>
      </c>
      <c r="AD195" s="392" t="s">
        <v>1856</v>
      </c>
      <c r="AE195" s="392" t="s">
        <v>1239</v>
      </c>
      <c r="AF195" s="392"/>
      <c r="AG195" s="392"/>
    </row>
    <row r="196" spans="1:33" ht="30.75" customHeight="1" x14ac:dyDescent="0.25">
      <c r="A196" s="392" t="s">
        <v>1961</v>
      </c>
      <c r="B196" s="392"/>
      <c r="C196" s="392" t="s">
        <v>1939</v>
      </c>
      <c r="D196" s="392" t="s">
        <v>128</v>
      </c>
      <c r="E196" s="392" t="s">
        <v>1939</v>
      </c>
      <c r="F196" s="392"/>
      <c r="G196" s="392" t="s">
        <v>2201</v>
      </c>
      <c r="H196" s="392">
        <v>0</v>
      </c>
      <c r="I196" s="392" t="s">
        <v>2117</v>
      </c>
      <c r="J196" s="392">
        <v>2</v>
      </c>
      <c r="K196" s="392" t="s">
        <v>1939</v>
      </c>
      <c r="L196" s="392" t="s">
        <v>2031</v>
      </c>
      <c r="M196" s="392"/>
      <c r="N196" s="392" t="s">
        <v>1962</v>
      </c>
      <c r="O196" s="392"/>
      <c r="P196" s="392">
        <v>4</v>
      </c>
      <c r="Q196" s="392">
        <v>0</v>
      </c>
      <c r="R196" s="392">
        <v>0</v>
      </c>
      <c r="S196" s="392">
        <v>0</v>
      </c>
      <c r="T196" s="392">
        <v>0</v>
      </c>
      <c r="U196" s="392">
        <v>0</v>
      </c>
      <c r="V196" s="392">
        <v>4</v>
      </c>
      <c r="W196" s="392">
        <v>0</v>
      </c>
      <c r="X196" s="392">
        <v>0</v>
      </c>
      <c r="Y196" s="392">
        <v>0</v>
      </c>
      <c r="Z196" s="392">
        <v>4</v>
      </c>
      <c r="AA196" s="392">
        <v>0</v>
      </c>
      <c r="AB196" s="392">
        <v>0</v>
      </c>
      <c r="AC196" s="402"/>
      <c r="AD196" s="392"/>
      <c r="AE196" s="392"/>
      <c r="AF196" s="392"/>
      <c r="AG196" s="392"/>
    </row>
    <row r="197" spans="1:33" ht="30.75" customHeight="1" x14ac:dyDescent="0.25">
      <c r="A197" s="392" t="s">
        <v>1963</v>
      </c>
      <c r="B197" s="392"/>
      <c r="C197" s="392" t="s">
        <v>1941</v>
      </c>
      <c r="D197" s="392" t="s">
        <v>128</v>
      </c>
      <c r="E197" s="392" t="s">
        <v>1941</v>
      </c>
      <c r="F197" s="392"/>
      <c r="G197" s="392" t="s">
        <v>2201</v>
      </c>
      <c r="H197" s="392">
        <v>0</v>
      </c>
      <c r="I197" s="392" t="s">
        <v>2117</v>
      </c>
      <c r="J197" s="392">
        <v>2</v>
      </c>
      <c r="K197" s="392" t="s">
        <v>1941</v>
      </c>
      <c r="L197" s="392" t="s">
        <v>2032</v>
      </c>
      <c r="M197" s="392"/>
      <c r="N197" s="392" t="s">
        <v>1964</v>
      </c>
      <c r="O197" s="392"/>
      <c r="P197" s="392">
        <v>56</v>
      </c>
      <c r="Q197" s="392">
        <v>0</v>
      </c>
      <c r="R197" s="392">
        <v>0</v>
      </c>
      <c r="S197" s="392">
        <v>0</v>
      </c>
      <c r="T197" s="392">
        <v>0</v>
      </c>
      <c r="U197" s="392">
        <v>0</v>
      </c>
      <c r="V197" s="392">
        <v>56</v>
      </c>
      <c r="W197" s="392">
        <v>0</v>
      </c>
      <c r="X197" s="392">
        <v>0</v>
      </c>
      <c r="Y197" s="392">
        <v>0</v>
      </c>
      <c r="Z197" s="392">
        <v>56</v>
      </c>
      <c r="AA197" s="392">
        <v>0</v>
      </c>
      <c r="AB197" s="392">
        <v>0</v>
      </c>
      <c r="AC197" s="392"/>
      <c r="AD197" s="392"/>
      <c r="AE197" s="392"/>
      <c r="AF197" s="392"/>
      <c r="AG197" s="392"/>
    </row>
    <row r="198" spans="1:33" ht="30.75" customHeight="1" x14ac:dyDescent="0.25">
      <c r="A198" s="392" t="s">
        <v>1965</v>
      </c>
      <c r="B198" s="392"/>
      <c r="C198" s="392" t="s">
        <v>1943</v>
      </c>
      <c r="D198" s="392" t="s">
        <v>128</v>
      </c>
      <c r="E198" s="392" t="s">
        <v>1943</v>
      </c>
      <c r="F198" s="392"/>
      <c r="G198" s="392" t="s">
        <v>2201</v>
      </c>
      <c r="H198" s="392">
        <v>0</v>
      </c>
      <c r="I198" s="392" t="s">
        <v>2117</v>
      </c>
      <c r="J198" s="392">
        <v>2</v>
      </c>
      <c r="K198" s="392" t="s">
        <v>1943</v>
      </c>
      <c r="L198" s="392" t="s">
        <v>2033</v>
      </c>
      <c r="M198" s="392"/>
      <c r="N198" s="392" t="s">
        <v>1966</v>
      </c>
      <c r="O198" s="392"/>
      <c r="P198" s="392">
        <v>4</v>
      </c>
      <c r="Q198" s="392">
        <v>0</v>
      </c>
      <c r="R198" s="392">
        <v>0</v>
      </c>
      <c r="S198" s="392">
        <v>0</v>
      </c>
      <c r="T198" s="392">
        <v>0</v>
      </c>
      <c r="U198" s="392">
        <v>0</v>
      </c>
      <c r="V198" s="392">
        <v>4</v>
      </c>
      <c r="W198" s="392">
        <v>0</v>
      </c>
      <c r="X198" s="392">
        <v>0</v>
      </c>
      <c r="Y198" s="392">
        <v>0</v>
      </c>
      <c r="Z198" s="392">
        <v>4</v>
      </c>
      <c r="AA198" s="392">
        <v>0</v>
      </c>
      <c r="AB198" s="392">
        <v>0</v>
      </c>
      <c r="AC198" s="392"/>
      <c r="AD198" s="392"/>
      <c r="AE198" s="392"/>
      <c r="AF198" s="392"/>
      <c r="AG198" s="392"/>
    </row>
    <row r="199" spans="1:33" ht="30.75" customHeight="1" x14ac:dyDescent="0.25">
      <c r="A199" s="392" t="s">
        <v>1967</v>
      </c>
      <c r="B199" s="392"/>
      <c r="C199" s="392" t="s">
        <v>1945</v>
      </c>
      <c r="D199" s="392" t="s">
        <v>128</v>
      </c>
      <c r="E199" s="392" t="s">
        <v>1945</v>
      </c>
      <c r="F199" s="392"/>
      <c r="G199" s="392" t="s">
        <v>2201</v>
      </c>
      <c r="H199" s="392">
        <v>0</v>
      </c>
      <c r="I199" s="392" t="s">
        <v>2117</v>
      </c>
      <c r="J199" s="392">
        <v>2</v>
      </c>
      <c r="K199" s="392" t="s">
        <v>1945</v>
      </c>
      <c r="L199" s="392" t="s">
        <v>2034</v>
      </c>
      <c r="M199" s="392"/>
      <c r="N199" s="392" t="s">
        <v>1968</v>
      </c>
      <c r="O199" s="392"/>
      <c r="P199" s="392">
        <v>4</v>
      </c>
      <c r="Q199" s="392">
        <v>0</v>
      </c>
      <c r="R199" s="392">
        <v>0</v>
      </c>
      <c r="S199" s="392">
        <v>0</v>
      </c>
      <c r="T199" s="392">
        <v>0</v>
      </c>
      <c r="U199" s="392">
        <v>0</v>
      </c>
      <c r="V199" s="392">
        <v>4</v>
      </c>
      <c r="W199" s="392">
        <v>0</v>
      </c>
      <c r="X199" s="392">
        <v>0</v>
      </c>
      <c r="Y199" s="392">
        <v>0</v>
      </c>
      <c r="Z199" s="392">
        <v>4</v>
      </c>
      <c r="AA199" s="392">
        <v>0</v>
      </c>
      <c r="AB199" s="392">
        <v>0</v>
      </c>
      <c r="AC199" s="392"/>
      <c r="AD199" s="392"/>
      <c r="AE199" s="392"/>
      <c r="AF199" s="392"/>
      <c r="AG199" s="392"/>
    </row>
    <row r="200" spans="1:33" ht="30.75" customHeight="1" x14ac:dyDescent="0.25">
      <c r="A200" s="392" t="s">
        <v>1969</v>
      </c>
      <c r="B200" s="392"/>
      <c r="C200" s="392" t="s">
        <v>1947</v>
      </c>
      <c r="D200" s="392" t="s">
        <v>128</v>
      </c>
      <c r="E200" s="392" t="s">
        <v>1947</v>
      </c>
      <c r="F200" s="392"/>
      <c r="G200" s="392" t="s">
        <v>2201</v>
      </c>
      <c r="H200" s="392">
        <v>0</v>
      </c>
      <c r="I200" s="392" t="s">
        <v>2117</v>
      </c>
      <c r="J200" s="392">
        <v>2</v>
      </c>
      <c r="K200" s="392" t="s">
        <v>1947</v>
      </c>
      <c r="L200" s="392" t="s">
        <v>2035</v>
      </c>
      <c r="M200" s="392"/>
      <c r="N200" s="392" t="s">
        <v>1970</v>
      </c>
      <c r="O200" s="392"/>
      <c r="P200" s="392">
        <v>4</v>
      </c>
      <c r="Q200" s="392">
        <v>0</v>
      </c>
      <c r="R200" s="392">
        <v>0</v>
      </c>
      <c r="S200" s="392">
        <v>0</v>
      </c>
      <c r="T200" s="392">
        <v>0</v>
      </c>
      <c r="U200" s="392">
        <v>0</v>
      </c>
      <c r="V200" s="392">
        <v>4</v>
      </c>
      <c r="W200" s="392">
        <v>0</v>
      </c>
      <c r="X200" s="392">
        <v>0</v>
      </c>
      <c r="Y200" s="392">
        <v>0</v>
      </c>
      <c r="Z200" s="392">
        <v>4</v>
      </c>
      <c r="AA200" s="392">
        <v>0</v>
      </c>
      <c r="AB200" s="392">
        <v>0</v>
      </c>
      <c r="AC200" s="392"/>
      <c r="AD200" s="392"/>
      <c r="AE200" s="392"/>
      <c r="AF200" s="392"/>
      <c r="AG200" s="392"/>
    </row>
    <row r="201" spans="1:33" ht="30.75" customHeight="1" x14ac:dyDescent="0.25">
      <c r="A201" s="392" t="s">
        <v>1971</v>
      </c>
      <c r="B201" s="392"/>
      <c r="C201" s="392" t="s">
        <v>1949</v>
      </c>
      <c r="D201" s="392" t="s">
        <v>128</v>
      </c>
      <c r="E201" s="392" t="s">
        <v>1949</v>
      </c>
      <c r="F201" s="392"/>
      <c r="G201" s="392" t="s">
        <v>2201</v>
      </c>
      <c r="H201" s="392">
        <v>0</v>
      </c>
      <c r="I201" s="392" t="s">
        <v>2117</v>
      </c>
      <c r="J201" s="392">
        <v>2</v>
      </c>
      <c r="K201" s="392" t="s">
        <v>1949</v>
      </c>
      <c r="L201" s="392" t="s">
        <v>2036</v>
      </c>
      <c r="M201" s="392"/>
      <c r="N201" s="392" t="s">
        <v>1972</v>
      </c>
      <c r="O201" s="392"/>
      <c r="P201" s="392">
        <v>4</v>
      </c>
      <c r="Q201" s="392">
        <v>0</v>
      </c>
      <c r="R201" s="392">
        <v>0</v>
      </c>
      <c r="S201" s="392">
        <v>0</v>
      </c>
      <c r="T201" s="392">
        <v>0</v>
      </c>
      <c r="U201" s="392">
        <v>0</v>
      </c>
      <c r="V201" s="392">
        <v>4</v>
      </c>
      <c r="W201" s="392">
        <v>0</v>
      </c>
      <c r="X201" s="392">
        <v>0</v>
      </c>
      <c r="Y201" s="392">
        <v>0</v>
      </c>
      <c r="Z201" s="392">
        <v>4</v>
      </c>
      <c r="AA201" s="392">
        <v>0</v>
      </c>
      <c r="AB201" s="392">
        <v>0</v>
      </c>
      <c r="AC201" s="392"/>
      <c r="AD201" s="392"/>
      <c r="AE201" s="392"/>
      <c r="AF201" s="392"/>
      <c r="AG201" s="392"/>
    </row>
    <row r="202" spans="1:33" ht="30.75" customHeight="1" x14ac:dyDescent="0.25">
      <c r="A202" s="392" t="s">
        <v>1973</v>
      </c>
      <c r="B202" s="392"/>
      <c r="C202" s="392" t="s">
        <v>1951</v>
      </c>
      <c r="D202" s="392" t="s">
        <v>128</v>
      </c>
      <c r="E202" s="392" t="s">
        <v>1951</v>
      </c>
      <c r="F202" s="392"/>
      <c r="G202" s="392" t="s">
        <v>2201</v>
      </c>
      <c r="H202" s="392">
        <v>0</v>
      </c>
      <c r="I202" s="392" t="s">
        <v>2117</v>
      </c>
      <c r="J202" s="392">
        <v>2</v>
      </c>
      <c r="K202" s="392" t="s">
        <v>1951</v>
      </c>
      <c r="L202" s="392" t="s">
        <v>2037</v>
      </c>
      <c r="M202" s="392"/>
      <c r="N202" s="392" t="s">
        <v>1974</v>
      </c>
      <c r="O202" s="392"/>
      <c r="P202" s="392">
        <v>8</v>
      </c>
      <c r="Q202" s="392">
        <v>0</v>
      </c>
      <c r="R202" s="392">
        <v>0</v>
      </c>
      <c r="S202" s="392">
        <v>0</v>
      </c>
      <c r="T202" s="392">
        <v>0</v>
      </c>
      <c r="U202" s="392">
        <v>0</v>
      </c>
      <c r="V202" s="392">
        <v>8</v>
      </c>
      <c r="W202" s="392">
        <v>0</v>
      </c>
      <c r="X202" s="392">
        <v>0</v>
      </c>
      <c r="Y202" s="392">
        <v>0</v>
      </c>
      <c r="Z202" s="392">
        <v>8</v>
      </c>
      <c r="AA202" s="392">
        <v>0</v>
      </c>
      <c r="AB202" s="392">
        <v>0</v>
      </c>
      <c r="AC202" s="392"/>
      <c r="AD202" s="392"/>
      <c r="AE202" s="392"/>
      <c r="AF202" s="392"/>
      <c r="AG202" s="392"/>
    </row>
    <row r="203" spans="1:33" ht="30.75" customHeight="1" x14ac:dyDescent="0.25">
      <c r="A203" s="392" t="s">
        <v>1975</v>
      </c>
      <c r="B203" s="392"/>
      <c r="C203" s="392" t="s">
        <v>1953</v>
      </c>
      <c r="D203" s="392" t="s">
        <v>128</v>
      </c>
      <c r="E203" s="392" t="s">
        <v>1953</v>
      </c>
      <c r="F203" s="392"/>
      <c r="G203" s="392" t="s">
        <v>2201</v>
      </c>
      <c r="H203" s="392">
        <v>0</v>
      </c>
      <c r="I203" s="392" t="s">
        <v>2117</v>
      </c>
      <c r="J203" s="392">
        <v>2</v>
      </c>
      <c r="K203" s="392" t="s">
        <v>1953</v>
      </c>
      <c r="L203" s="392" t="s">
        <v>2038</v>
      </c>
      <c r="M203" s="392"/>
      <c r="N203" s="392" t="s">
        <v>1976</v>
      </c>
      <c r="O203" s="392"/>
      <c r="P203" s="392">
        <v>2</v>
      </c>
      <c r="Q203" s="392">
        <v>0</v>
      </c>
      <c r="R203" s="392">
        <v>0</v>
      </c>
      <c r="S203" s="392">
        <v>0</v>
      </c>
      <c r="T203" s="392">
        <v>0</v>
      </c>
      <c r="U203" s="392">
        <v>0</v>
      </c>
      <c r="V203" s="392">
        <v>2</v>
      </c>
      <c r="W203" s="392">
        <v>0</v>
      </c>
      <c r="X203" s="392">
        <v>0</v>
      </c>
      <c r="Y203" s="392">
        <v>0</v>
      </c>
      <c r="Z203" s="392">
        <v>2</v>
      </c>
      <c r="AA203" s="392">
        <v>0</v>
      </c>
      <c r="AB203" s="392">
        <v>0</v>
      </c>
      <c r="AC203" s="392"/>
      <c r="AD203" s="392"/>
      <c r="AE203" s="392"/>
      <c r="AF203" s="392"/>
      <c r="AG203" s="392"/>
    </row>
    <row r="204" spans="1:33" ht="30.75" customHeight="1" x14ac:dyDescent="0.25">
      <c r="A204" s="392" t="s">
        <v>1977</v>
      </c>
      <c r="B204" s="392"/>
      <c r="C204" s="392" t="s">
        <v>1955</v>
      </c>
      <c r="D204" s="392" t="s">
        <v>128</v>
      </c>
      <c r="E204" s="392" t="s">
        <v>1955</v>
      </c>
      <c r="F204" s="392"/>
      <c r="G204" s="392" t="s">
        <v>2201</v>
      </c>
      <c r="H204" s="392">
        <v>0</v>
      </c>
      <c r="I204" s="392" t="s">
        <v>2117</v>
      </c>
      <c r="J204" s="392">
        <v>2</v>
      </c>
      <c r="K204" s="392" t="s">
        <v>1955</v>
      </c>
      <c r="L204" s="392" t="s">
        <v>2039</v>
      </c>
      <c r="M204" s="392"/>
      <c r="N204" s="392" t="s">
        <v>1978</v>
      </c>
      <c r="O204" s="392"/>
      <c r="P204" s="392">
        <v>1</v>
      </c>
      <c r="Q204" s="392">
        <v>0</v>
      </c>
      <c r="R204" s="392">
        <v>0</v>
      </c>
      <c r="S204" s="392">
        <v>0</v>
      </c>
      <c r="T204" s="392">
        <v>0</v>
      </c>
      <c r="U204" s="392">
        <v>0</v>
      </c>
      <c r="V204" s="392">
        <v>1</v>
      </c>
      <c r="W204" s="392">
        <v>0</v>
      </c>
      <c r="X204" s="392">
        <v>0</v>
      </c>
      <c r="Y204" s="392">
        <v>0</v>
      </c>
      <c r="Z204" s="392">
        <v>1</v>
      </c>
      <c r="AA204" s="392">
        <v>0</v>
      </c>
      <c r="AB204" s="392">
        <v>0</v>
      </c>
      <c r="AC204" s="392"/>
      <c r="AD204" s="392"/>
      <c r="AE204" s="392"/>
      <c r="AF204" s="392"/>
      <c r="AG204" s="392"/>
    </row>
    <row r="205" spans="1:33" ht="30.75" customHeight="1" x14ac:dyDescent="0.25">
      <c r="A205" s="392" t="s">
        <v>1979</v>
      </c>
      <c r="B205" s="392"/>
      <c r="C205" s="392" t="s">
        <v>1957</v>
      </c>
      <c r="D205" s="392" t="s">
        <v>128</v>
      </c>
      <c r="E205" s="392" t="s">
        <v>1957</v>
      </c>
      <c r="F205" s="392"/>
      <c r="G205" s="392" t="s">
        <v>2201</v>
      </c>
      <c r="H205" s="392">
        <v>0</v>
      </c>
      <c r="I205" s="392" t="s">
        <v>2117</v>
      </c>
      <c r="J205" s="392">
        <v>2</v>
      </c>
      <c r="K205" s="392" t="s">
        <v>1957</v>
      </c>
      <c r="L205" s="392" t="s">
        <v>2040</v>
      </c>
      <c r="M205" s="392"/>
      <c r="N205" s="392" t="s">
        <v>1980</v>
      </c>
      <c r="O205" s="392"/>
      <c r="P205" s="392">
        <v>1</v>
      </c>
      <c r="Q205" s="392">
        <v>0</v>
      </c>
      <c r="R205" s="392">
        <v>0</v>
      </c>
      <c r="S205" s="392">
        <v>0</v>
      </c>
      <c r="T205" s="392">
        <v>0</v>
      </c>
      <c r="U205" s="392">
        <v>0</v>
      </c>
      <c r="V205" s="392">
        <v>1</v>
      </c>
      <c r="W205" s="392">
        <v>0</v>
      </c>
      <c r="X205" s="392">
        <v>0</v>
      </c>
      <c r="Y205" s="392">
        <v>0</v>
      </c>
      <c r="Z205" s="392">
        <v>1</v>
      </c>
      <c r="AA205" s="392">
        <v>0</v>
      </c>
      <c r="AB205" s="392">
        <v>0</v>
      </c>
      <c r="AC205" s="392"/>
      <c r="AD205" s="392"/>
      <c r="AE205" s="392"/>
      <c r="AF205" s="392"/>
      <c r="AG205" s="392"/>
    </row>
    <row r="206" spans="1:33" ht="30.75" customHeight="1" x14ac:dyDescent="0.25">
      <c r="A206" s="392" t="s">
        <v>1981</v>
      </c>
      <c r="B206" s="392"/>
      <c r="C206" s="392" t="s">
        <v>1959</v>
      </c>
      <c r="D206" s="392" t="s">
        <v>128</v>
      </c>
      <c r="E206" s="392" t="s">
        <v>1959</v>
      </c>
      <c r="F206" s="392"/>
      <c r="G206" s="392" t="s">
        <v>2201</v>
      </c>
      <c r="H206" s="392">
        <v>0</v>
      </c>
      <c r="I206" s="392" t="s">
        <v>2117</v>
      </c>
      <c r="J206" s="392">
        <v>2</v>
      </c>
      <c r="K206" s="392" t="s">
        <v>1959</v>
      </c>
      <c r="L206" s="392" t="s">
        <v>2041</v>
      </c>
      <c r="M206" s="392"/>
      <c r="N206" s="392" t="s">
        <v>1982</v>
      </c>
      <c r="O206" s="392"/>
      <c r="P206" s="392">
        <v>72</v>
      </c>
      <c r="Q206" s="392">
        <v>0</v>
      </c>
      <c r="R206" s="392">
        <v>0</v>
      </c>
      <c r="S206" s="392">
        <v>0</v>
      </c>
      <c r="T206" s="392">
        <v>0</v>
      </c>
      <c r="U206" s="392">
        <v>0</v>
      </c>
      <c r="V206" s="392">
        <v>72</v>
      </c>
      <c r="W206" s="392">
        <v>0</v>
      </c>
      <c r="X206" s="392">
        <v>0</v>
      </c>
      <c r="Y206" s="392">
        <v>0</v>
      </c>
      <c r="Z206" s="392">
        <v>72</v>
      </c>
      <c r="AA206" s="392">
        <v>0</v>
      </c>
      <c r="AB206" s="392">
        <v>0</v>
      </c>
      <c r="AC206" s="392"/>
      <c r="AD206" s="392"/>
      <c r="AE206" s="392"/>
      <c r="AF206" s="392"/>
      <c r="AG206" s="392"/>
    </row>
    <row r="207" spans="1:33" ht="30.75" customHeight="1" x14ac:dyDescent="0.25">
      <c r="A207" s="392" t="s">
        <v>1773</v>
      </c>
      <c r="B207" s="392"/>
      <c r="C207" s="392" t="s">
        <v>22</v>
      </c>
      <c r="D207" s="392" t="s">
        <v>128</v>
      </c>
      <c r="E207" s="392" t="s">
        <v>22</v>
      </c>
      <c r="F207" s="392"/>
      <c r="G207" s="392" t="s">
        <v>2202</v>
      </c>
      <c r="H207" s="396">
        <v>0</v>
      </c>
      <c r="I207" s="392" t="s">
        <v>2117</v>
      </c>
      <c r="J207" s="392">
        <v>2</v>
      </c>
      <c r="K207" s="392" t="s">
        <v>22</v>
      </c>
      <c r="L207" s="392" t="s">
        <v>2042</v>
      </c>
      <c r="M207" s="392"/>
      <c r="N207" s="392" t="s">
        <v>515</v>
      </c>
      <c r="O207" s="392"/>
      <c r="P207" s="392" t="s">
        <v>22</v>
      </c>
      <c r="Q207" s="392" t="s">
        <v>22</v>
      </c>
      <c r="R207" s="392">
        <v>32</v>
      </c>
      <c r="S207" s="392">
        <v>32</v>
      </c>
      <c r="T207" s="392">
        <v>32</v>
      </c>
      <c r="U207" s="392">
        <v>32</v>
      </c>
      <c r="V207" s="392">
        <v>32</v>
      </c>
      <c r="W207" s="392">
        <v>32</v>
      </c>
      <c r="X207" s="392">
        <v>32</v>
      </c>
      <c r="Y207" s="392">
        <v>32</v>
      </c>
      <c r="Z207" s="392">
        <v>32</v>
      </c>
      <c r="AA207" s="392">
        <v>32</v>
      </c>
      <c r="AB207" s="392">
        <v>32</v>
      </c>
      <c r="AC207" s="392"/>
      <c r="AD207" s="392" t="s">
        <v>1857</v>
      </c>
      <c r="AE207" s="392"/>
      <c r="AF207" s="392"/>
      <c r="AG207" s="392"/>
    </row>
    <row r="208" spans="1:33" ht="30.75" customHeight="1" x14ac:dyDescent="0.25">
      <c r="A208" s="392" t="s">
        <v>1774</v>
      </c>
      <c r="B208" s="392"/>
      <c r="C208" s="392" t="s">
        <v>884</v>
      </c>
      <c r="D208" s="392" t="s">
        <v>128</v>
      </c>
      <c r="E208" s="392" t="s">
        <v>884</v>
      </c>
      <c r="F208" s="392"/>
      <c r="G208" s="392" t="s">
        <v>2202</v>
      </c>
      <c r="H208" s="396">
        <v>0</v>
      </c>
      <c r="I208" s="392" t="s">
        <v>2117</v>
      </c>
      <c r="J208" s="392">
        <v>2</v>
      </c>
      <c r="K208" s="392" t="s">
        <v>884</v>
      </c>
      <c r="L208" s="392" t="s">
        <v>2043</v>
      </c>
      <c r="M208" s="392"/>
      <c r="N208" s="392" t="s">
        <v>1238</v>
      </c>
      <c r="O208" s="392" t="s">
        <v>1176</v>
      </c>
      <c r="P208" s="392" t="s">
        <v>884</v>
      </c>
      <c r="Q208" s="392" t="s">
        <v>884</v>
      </c>
      <c r="R208" s="392">
        <v>320</v>
      </c>
      <c r="S208" s="392">
        <v>320</v>
      </c>
      <c r="T208" s="392">
        <v>320</v>
      </c>
      <c r="U208" s="392">
        <v>320</v>
      </c>
      <c r="V208" s="392">
        <v>320</v>
      </c>
      <c r="W208" s="392">
        <v>320</v>
      </c>
      <c r="X208" s="392">
        <v>0</v>
      </c>
      <c r="Y208" s="392">
        <v>320</v>
      </c>
      <c r="Z208" s="392">
        <v>320</v>
      </c>
      <c r="AA208" s="392">
        <v>320</v>
      </c>
      <c r="AB208" s="392">
        <v>320</v>
      </c>
      <c r="AC208" s="392"/>
      <c r="AD208" s="392" t="s">
        <v>1286</v>
      </c>
      <c r="AE208" s="392"/>
      <c r="AF208" s="392"/>
      <c r="AG208" s="392"/>
    </row>
    <row r="209" spans="1:33" ht="30.75" customHeight="1" x14ac:dyDescent="0.25">
      <c r="A209" s="392" t="s">
        <v>1775</v>
      </c>
      <c r="B209" s="392"/>
      <c r="C209" s="392" t="s">
        <v>1742</v>
      </c>
      <c r="D209" s="392" t="s">
        <v>128</v>
      </c>
      <c r="E209" s="392" t="s">
        <v>1742</v>
      </c>
      <c r="F209" s="392" t="s">
        <v>1814</v>
      </c>
      <c r="G209" s="392" t="s">
        <v>2202</v>
      </c>
      <c r="H209" s="396">
        <v>0</v>
      </c>
      <c r="I209" s="392" t="s">
        <v>2117</v>
      </c>
      <c r="J209" s="392">
        <v>2</v>
      </c>
      <c r="K209" s="392" t="s">
        <v>1742</v>
      </c>
      <c r="L209" s="392" t="s">
        <v>2044</v>
      </c>
      <c r="M209" s="392"/>
      <c r="N209" s="392" t="s">
        <v>1743</v>
      </c>
      <c r="O209" s="392"/>
      <c r="P209" s="392">
        <v>0</v>
      </c>
      <c r="Q209" s="392">
        <v>0</v>
      </c>
      <c r="R209" s="392">
        <v>768</v>
      </c>
      <c r="S209" s="392">
        <v>768</v>
      </c>
      <c r="T209" s="392">
        <v>0</v>
      </c>
      <c r="U209" s="392">
        <v>0</v>
      </c>
      <c r="V209" s="392">
        <v>768</v>
      </c>
      <c r="W209" s="392">
        <v>0</v>
      </c>
      <c r="X209" s="392">
        <v>0</v>
      </c>
      <c r="Y209" s="392">
        <v>0</v>
      </c>
      <c r="Z209" s="392">
        <v>768</v>
      </c>
      <c r="AA209" s="392">
        <v>768</v>
      </c>
      <c r="AB209" s="392">
        <v>0</v>
      </c>
      <c r="AC209" s="392"/>
      <c r="AD209" s="392" t="s">
        <v>1855</v>
      </c>
      <c r="AE209" s="392"/>
      <c r="AF209" s="392"/>
      <c r="AG209" s="392"/>
    </row>
    <row r="210" spans="1:33" ht="30.75" customHeight="1" x14ac:dyDescent="0.25">
      <c r="A210" s="392" t="s">
        <v>1777</v>
      </c>
      <c r="B210" s="392"/>
      <c r="C210" s="392" t="s">
        <v>1705</v>
      </c>
      <c r="D210" s="392" t="s">
        <v>128</v>
      </c>
      <c r="E210" s="392" t="s">
        <v>1705</v>
      </c>
      <c r="F210" s="392" t="s">
        <v>1806</v>
      </c>
      <c r="G210" s="392" t="s">
        <v>2202</v>
      </c>
      <c r="H210" s="396">
        <v>0</v>
      </c>
      <c r="I210" s="392" t="s">
        <v>2117</v>
      </c>
      <c r="J210" s="392">
        <v>2</v>
      </c>
      <c r="K210" s="392" t="s">
        <v>1705</v>
      </c>
      <c r="L210" s="392" t="s">
        <v>2045</v>
      </c>
      <c r="M210" s="392"/>
      <c r="N210" s="392" t="s">
        <v>1706</v>
      </c>
      <c r="O210" s="392"/>
      <c r="P210" s="392">
        <v>0</v>
      </c>
      <c r="Q210" s="392">
        <v>0</v>
      </c>
      <c r="R210" s="392">
        <v>0</v>
      </c>
      <c r="S210" s="392">
        <v>0</v>
      </c>
      <c r="T210" s="392">
        <v>0</v>
      </c>
      <c r="U210" s="392">
        <v>0</v>
      </c>
      <c r="V210" s="392">
        <v>0</v>
      </c>
      <c r="W210" s="392">
        <v>0</v>
      </c>
      <c r="X210" s="392">
        <v>0</v>
      </c>
      <c r="Y210" s="392">
        <v>0</v>
      </c>
      <c r="Z210" s="392">
        <v>768</v>
      </c>
      <c r="AA210" s="392">
        <v>768</v>
      </c>
      <c r="AB210" s="392">
        <v>0</v>
      </c>
      <c r="AC210" s="392"/>
      <c r="AD210" s="392" t="s">
        <v>1855</v>
      </c>
      <c r="AE210" s="392"/>
      <c r="AF210" s="392"/>
      <c r="AG210" s="392"/>
    </row>
    <row r="211" spans="1:33" ht="30.75" customHeight="1" x14ac:dyDescent="0.25">
      <c r="A211" s="392" t="s">
        <v>1776</v>
      </c>
      <c r="B211" s="392"/>
      <c r="C211" s="392" t="s">
        <v>1744</v>
      </c>
      <c r="D211" s="392" t="s">
        <v>1858</v>
      </c>
      <c r="E211" s="392" t="s">
        <v>1744</v>
      </c>
      <c r="F211" s="392" t="s">
        <v>1806</v>
      </c>
      <c r="G211" s="392" t="s">
        <v>2202</v>
      </c>
      <c r="H211" s="396">
        <v>0</v>
      </c>
      <c r="I211" s="392" t="s">
        <v>2117</v>
      </c>
      <c r="J211" s="392">
        <v>2</v>
      </c>
      <c r="K211" s="392" t="s">
        <v>1744</v>
      </c>
      <c r="L211" s="392" t="s">
        <v>2046</v>
      </c>
      <c r="M211" s="392"/>
      <c r="N211" s="392" t="s">
        <v>1745</v>
      </c>
      <c r="O211" s="392"/>
      <c r="P211" s="392">
        <v>0</v>
      </c>
      <c r="Q211" s="392">
        <v>0</v>
      </c>
      <c r="R211" s="392">
        <v>0</v>
      </c>
      <c r="S211" s="392">
        <v>0</v>
      </c>
      <c r="T211" s="392">
        <v>0</v>
      </c>
      <c r="U211" s="392">
        <v>0</v>
      </c>
      <c r="V211" s="392">
        <v>0</v>
      </c>
      <c r="W211" s="392">
        <v>0</v>
      </c>
      <c r="X211" s="392">
        <v>0</v>
      </c>
      <c r="Y211" s="392">
        <v>0</v>
      </c>
      <c r="Z211" s="392">
        <v>768</v>
      </c>
      <c r="AA211" s="392">
        <v>768</v>
      </c>
      <c r="AB211" s="392">
        <v>0</v>
      </c>
      <c r="AC211" s="392"/>
      <c r="AD211" s="392"/>
      <c r="AE211" s="392"/>
      <c r="AF211" s="392"/>
      <c r="AG211" s="392"/>
    </row>
    <row r="212" spans="1:33" ht="30.75" customHeight="1" x14ac:dyDescent="0.25">
      <c r="A212" s="392" t="s">
        <v>1778</v>
      </c>
      <c r="B212" s="392"/>
      <c r="C212" s="392" t="s">
        <v>21</v>
      </c>
      <c r="D212" s="392" t="s">
        <v>66</v>
      </c>
      <c r="E212" s="392" t="s">
        <v>21</v>
      </c>
      <c r="F212" s="392"/>
      <c r="G212" s="392" t="s">
        <v>2202</v>
      </c>
      <c r="H212" s="396">
        <v>0</v>
      </c>
      <c r="I212" s="392" t="s">
        <v>2117</v>
      </c>
      <c r="J212" s="392">
        <v>2</v>
      </c>
      <c r="K212" s="392" t="s">
        <v>21</v>
      </c>
      <c r="L212" s="392" t="s">
        <v>2047</v>
      </c>
      <c r="M212" s="392" t="s">
        <v>576</v>
      </c>
      <c r="N212" s="392" t="s">
        <v>516</v>
      </c>
      <c r="O212" s="392" t="s">
        <v>21</v>
      </c>
      <c r="P212" s="392" t="s">
        <v>1176</v>
      </c>
      <c r="Q212" s="392" t="s">
        <v>1176</v>
      </c>
      <c r="R212" s="392">
        <v>6400</v>
      </c>
      <c r="S212" s="392" t="s">
        <v>1185</v>
      </c>
      <c r="T212" s="392" t="s">
        <v>1185</v>
      </c>
      <c r="U212" s="392" t="s">
        <v>1185</v>
      </c>
      <c r="V212" s="392" t="s">
        <v>1185</v>
      </c>
      <c r="W212" s="392" t="s">
        <v>1185</v>
      </c>
      <c r="X212" s="392" t="s">
        <v>1185</v>
      </c>
      <c r="Y212" s="392" t="s">
        <v>1185</v>
      </c>
      <c r="Z212" s="392">
        <v>0</v>
      </c>
      <c r="AA212" s="392">
        <v>7968</v>
      </c>
      <c r="AB212" s="392">
        <v>0</v>
      </c>
      <c r="AC212" s="392"/>
      <c r="AD212" s="392" t="s">
        <v>66</v>
      </c>
      <c r="AE212" s="392"/>
      <c r="AF212" s="392"/>
      <c r="AG212" s="392"/>
    </row>
    <row r="213" spans="1:33" ht="30.75" customHeight="1" x14ac:dyDescent="0.25">
      <c r="A213" s="392" t="s">
        <v>1781</v>
      </c>
      <c r="B213" s="392" t="s">
        <v>42</v>
      </c>
      <c r="C213" s="392" t="s">
        <v>1236</v>
      </c>
      <c r="D213" s="392"/>
      <c r="E213" s="392" t="s">
        <v>614</v>
      </c>
      <c r="F213" s="392"/>
      <c r="G213" s="392" t="s">
        <v>2201</v>
      </c>
      <c r="H213" s="396">
        <v>0</v>
      </c>
      <c r="I213" s="392" t="s">
        <v>1187</v>
      </c>
      <c r="J213" s="392">
        <v>4</v>
      </c>
      <c r="K213" s="392">
        <v>1</v>
      </c>
      <c r="L213" s="392" t="s">
        <v>2048</v>
      </c>
      <c r="M213" s="392" t="s">
        <v>1227</v>
      </c>
      <c r="N213" s="392" t="s">
        <v>475</v>
      </c>
      <c r="O213" s="392" t="s">
        <v>1237</v>
      </c>
      <c r="P213" s="392" t="s">
        <v>1236</v>
      </c>
      <c r="Q213" s="392" t="s">
        <v>1236</v>
      </c>
      <c r="R213" s="392" t="s">
        <v>1184</v>
      </c>
      <c r="S213" s="392" t="s">
        <v>1184</v>
      </c>
      <c r="T213" s="392" t="s">
        <v>1184</v>
      </c>
      <c r="U213" s="392" t="s">
        <v>1184</v>
      </c>
      <c r="V213" s="392" t="s">
        <v>1184</v>
      </c>
      <c r="W213" s="392" t="s">
        <v>1184</v>
      </c>
      <c r="X213" s="392" t="s">
        <v>1185</v>
      </c>
      <c r="Y213" s="392" t="s">
        <v>1185</v>
      </c>
      <c r="Z213" s="392" t="s">
        <v>1207</v>
      </c>
      <c r="AA213" s="392" t="s">
        <v>1207</v>
      </c>
      <c r="AB213" s="392" t="s">
        <v>1207</v>
      </c>
      <c r="AC213" s="392"/>
      <c r="AD213" s="392" t="s">
        <v>1187</v>
      </c>
      <c r="AE213" s="392"/>
      <c r="AF213" s="392"/>
      <c r="AG213" s="392"/>
    </row>
    <row r="214" spans="1:33" ht="30.75" customHeight="1" x14ac:dyDescent="0.25">
      <c r="A214" s="392"/>
      <c r="B214" s="392"/>
      <c r="C214" s="392" t="s">
        <v>267</v>
      </c>
      <c r="D214" s="392"/>
      <c r="E214" s="392" t="s">
        <v>614</v>
      </c>
      <c r="F214" s="392"/>
      <c r="G214" s="392" t="s">
        <v>2201</v>
      </c>
      <c r="H214" s="396">
        <v>0</v>
      </c>
      <c r="I214" s="392" t="s">
        <v>1187</v>
      </c>
      <c r="J214" s="392">
        <v>4</v>
      </c>
      <c r="K214" s="392">
        <v>1</v>
      </c>
      <c r="L214" s="392" t="s">
        <v>2048</v>
      </c>
      <c r="M214" s="392" t="s">
        <v>1227</v>
      </c>
      <c r="N214" s="392" t="s">
        <v>476</v>
      </c>
      <c r="O214" s="392" t="s">
        <v>267</v>
      </c>
      <c r="P214" s="392" t="s">
        <v>267</v>
      </c>
      <c r="Q214" s="392" t="s">
        <v>267</v>
      </c>
      <c r="R214" s="392" t="s">
        <v>1184</v>
      </c>
      <c r="S214" s="392" t="s">
        <v>1184</v>
      </c>
      <c r="T214" s="392" t="s">
        <v>1184</v>
      </c>
      <c r="U214" s="392" t="s">
        <v>1184</v>
      </c>
      <c r="V214" s="392" t="s">
        <v>1184</v>
      </c>
      <c r="W214" s="392" t="s">
        <v>1184</v>
      </c>
      <c r="X214" s="392" t="s">
        <v>1185</v>
      </c>
      <c r="Y214" s="392" t="s">
        <v>1185</v>
      </c>
      <c r="Z214" s="392" t="s">
        <v>1207</v>
      </c>
      <c r="AA214" s="392" t="s">
        <v>1207</v>
      </c>
      <c r="AB214" s="392" t="s">
        <v>1207</v>
      </c>
      <c r="AC214" s="392"/>
      <c r="AD214" s="392" t="s">
        <v>1187</v>
      </c>
      <c r="AE214" s="392"/>
      <c r="AF214" s="392"/>
      <c r="AG214" s="392"/>
    </row>
    <row r="215" spans="1:33" ht="30.75" customHeight="1" x14ac:dyDescent="0.25">
      <c r="A215" s="392"/>
      <c r="B215" s="392"/>
      <c r="C215" s="392" t="s">
        <v>269</v>
      </c>
      <c r="D215" s="392"/>
      <c r="E215" s="392" t="s">
        <v>614</v>
      </c>
      <c r="F215" s="392"/>
      <c r="G215" s="392" t="s">
        <v>2201</v>
      </c>
      <c r="H215" s="396">
        <v>0</v>
      </c>
      <c r="I215" s="392" t="s">
        <v>1187</v>
      </c>
      <c r="J215" s="392">
        <v>4</v>
      </c>
      <c r="K215" s="392">
        <v>1</v>
      </c>
      <c r="L215" s="392" t="s">
        <v>2048</v>
      </c>
      <c r="M215" s="392" t="s">
        <v>1227</v>
      </c>
      <c r="N215" s="392" t="s">
        <v>477</v>
      </c>
      <c r="O215" s="392" t="s">
        <v>269</v>
      </c>
      <c r="P215" s="392" t="s">
        <v>269</v>
      </c>
      <c r="Q215" s="392" t="s">
        <v>269</v>
      </c>
      <c r="R215" s="392" t="s">
        <v>1184</v>
      </c>
      <c r="S215" s="392" t="s">
        <v>1184</v>
      </c>
      <c r="T215" s="392" t="s">
        <v>1184</v>
      </c>
      <c r="U215" s="392" t="s">
        <v>1184</v>
      </c>
      <c r="V215" s="392" t="s">
        <v>1184</v>
      </c>
      <c r="W215" s="392" t="s">
        <v>1184</v>
      </c>
      <c r="X215" s="392" t="s">
        <v>1185</v>
      </c>
      <c r="Y215" s="392" t="s">
        <v>1185</v>
      </c>
      <c r="Z215" s="392" t="s">
        <v>1207</v>
      </c>
      <c r="AA215" s="392" t="s">
        <v>1207</v>
      </c>
      <c r="AB215" s="392" t="s">
        <v>1207</v>
      </c>
      <c r="AC215" s="392"/>
      <c r="AD215" s="392" t="s">
        <v>1187</v>
      </c>
      <c r="AE215" s="392"/>
      <c r="AF215" s="392"/>
      <c r="AG215" s="392"/>
    </row>
    <row r="216" spans="1:33" ht="30.75" customHeight="1" x14ac:dyDescent="0.25">
      <c r="A216" s="392"/>
      <c r="B216" s="392"/>
      <c r="C216" s="392" t="s">
        <v>1235</v>
      </c>
      <c r="D216" s="392"/>
      <c r="E216" s="392" t="s">
        <v>48</v>
      </c>
      <c r="F216" s="392" t="s">
        <v>2152</v>
      </c>
      <c r="G216" s="392" t="s">
        <v>2201</v>
      </c>
      <c r="H216" s="396">
        <v>0</v>
      </c>
      <c r="I216" s="392" t="s">
        <v>1187</v>
      </c>
      <c r="J216" s="392">
        <v>4</v>
      </c>
      <c r="K216" s="392">
        <v>1</v>
      </c>
      <c r="L216" s="392" t="s">
        <v>2048</v>
      </c>
      <c r="M216" s="392" t="s">
        <v>1227</v>
      </c>
      <c r="N216" s="392" t="s">
        <v>460</v>
      </c>
      <c r="O216" s="392" t="s">
        <v>271</v>
      </c>
      <c r="P216" s="392" t="s">
        <v>1235</v>
      </c>
      <c r="Q216" s="392" t="s">
        <v>1235</v>
      </c>
      <c r="R216" s="392" t="s">
        <v>1185</v>
      </c>
      <c r="S216" s="392" t="s">
        <v>1185</v>
      </c>
      <c r="T216" s="392" t="s">
        <v>1185</v>
      </c>
      <c r="U216" s="392" t="s">
        <v>1185</v>
      </c>
      <c r="V216" s="392" t="s">
        <v>1185</v>
      </c>
      <c r="W216" s="392" t="s">
        <v>1185</v>
      </c>
      <c r="X216" s="392" t="s">
        <v>1185</v>
      </c>
      <c r="Y216" s="392" t="s">
        <v>1185</v>
      </c>
      <c r="Z216" s="392" t="s">
        <v>1185</v>
      </c>
      <c r="AA216" s="392" t="s">
        <v>1185</v>
      </c>
      <c r="AB216" s="392" t="s">
        <v>1185</v>
      </c>
      <c r="AC216" s="392" t="s">
        <v>2154</v>
      </c>
      <c r="AD216" s="392" t="s">
        <v>1187</v>
      </c>
      <c r="AE216" s="392"/>
      <c r="AF216" s="392"/>
      <c r="AG216" s="392"/>
    </row>
    <row r="217" spans="1:33" ht="30.75" customHeight="1" x14ac:dyDescent="0.25">
      <c r="A217" s="392"/>
      <c r="B217" s="392"/>
      <c r="C217" s="392" t="s">
        <v>2113</v>
      </c>
      <c r="D217" s="392" t="s">
        <v>128</v>
      </c>
      <c r="E217" s="392" t="s">
        <v>614</v>
      </c>
      <c r="F217" s="392" t="s">
        <v>2150</v>
      </c>
      <c r="G217" s="392" t="s">
        <v>2201</v>
      </c>
      <c r="H217" s="396">
        <v>0</v>
      </c>
      <c r="I217" s="392" t="s">
        <v>1187</v>
      </c>
      <c r="J217" s="392">
        <v>4</v>
      </c>
      <c r="K217" s="392">
        <v>1</v>
      </c>
      <c r="L217" s="392" t="s">
        <v>2048</v>
      </c>
      <c r="M217" s="392" t="s">
        <v>1227</v>
      </c>
      <c r="N217" s="392" t="s">
        <v>2135</v>
      </c>
      <c r="O217" s="392" t="s">
        <v>271</v>
      </c>
      <c r="P217" s="392" t="s">
        <v>1235</v>
      </c>
      <c r="Q217" s="392" t="s">
        <v>1235</v>
      </c>
      <c r="R217" s="392" t="s">
        <v>1185</v>
      </c>
      <c r="S217" s="392" t="s">
        <v>1185</v>
      </c>
      <c r="T217" s="392" t="s">
        <v>1185</v>
      </c>
      <c r="U217" s="392" t="s">
        <v>1185</v>
      </c>
      <c r="V217" s="392" t="s">
        <v>1185</v>
      </c>
      <c r="W217" s="392" t="s">
        <v>1185</v>
      </c>
      <c r="X217" s="392" t="s">
        <v>1185</v>
      </c>
      <c r="Y217" s="392" t="s">
        <v>1185</v>
      </c>
      <c r="Z217" s="392" t="s">
        <v>1207</v>
      </c>
      <c r="AA217" s="392" t="s">
        <v>1207</v>
      </c>
      <c r="AB217" s="392" t="s">
        <v>1207</v>
      </c>
      <c r="AC217" s="392" t="s">
        <v>2154</v>
      </c>
      <c r="AD217" s="392" t="s">
        <v>1187</v>
      </c>
      <c r="AE217" s="392"/>
      <c r="AF217" s="392"/>
      <c r="AG217" s="392"/>
    </row>
    <row r="218" spans="1:33" ht="30.75" customHeight="1" x14ac:dyDescent="0.25">
      <c r="A218" s="392"/>
      <c r="B218" s="392"/>
      <c r="C218" s="392" t="s">
        <v>1234</v>
      </c>
      <c r="D218" s="392"/>
      <c r="E218" s="392" t="s">
        <v>630</v>
      </c>
      <c r="F218" s="392"/>
      <c r="G218" s="392" t="s">
        <v>2201</v>
      </c>
      <c r="H218" s="396">
        <v>0</v>
      </c>
      <c r="I218" s="392" t="s">
        <v>1187</v>
      </c>
      <c r="J218" s="392">
        <v>4</v>
      </c>
      <c r="K218" s="392">
        <v>1</v>
      </c>
      <c r="L218" s="392" t="s">
        <v>2048</v>
      </c>
      <c r="M218" s="392" t="s">
        <v>1227</v>
      </c>
      <c r="N218" s="392" t="s">
        <v>478</v>
      </c>
      <c r="O218" s="392" t="s">
        <v>272</v>
      </c>
      <c r="P218" s="392" t="s">
        <v>272</v>
      </c>
      <c r="Q218" s="392" t="s">
        <v>272</v>
      </c>
      <c r="R218" s="392" t="s">
        <v>1184</v>
      </c>
      <c r="S218" s="392" t="s">
        <v>1184</v>
      </c>
      <c r="T218" s="392" t="s">
        <v>1184</v>
      </c>
      <c r="U218" s="392" t="s">
        <v>1184</v>
      </c>
      <c r="V218" s="392" t="s">
        <v>1184</v>
      </c>
      <c r="W218" s="392" t="s">
        <v>1184</v>
      </c>
      <c r="X218" s="392" t="s">
        <v>1185</v>
      </c>
      <c r="Y218" s="392" t="s">
        <v>1185</v>
      </c>
      <c r="Z218" s="392" t="s">
        <v>1207</v>
      </c>
      <c r="AA218" s="392" t="s">
        <v>1410</v>
      </c>
      <c r="AB218" s="392" t="s">
        <v>1410</v>
      </c>
      <c r="AC218" s="392"/>
      <c r="AD218" s="392" t="s">
        <v>1187</v>
      </c>
      <c r="AE218" s="392" t="s">
        <v>1233</v>
      </c>
      <c r="AF218" s="392"/>
      <c r="AG218" s="392"/>
    </row>
    <row r="219" spans="1:33" ht="30.75" customHeight="1" x14ac:dyDescent="0.25">
      <c r="A219" s="392"/>
      <c r="B219" s="392"/>
      <c r="C219" s="392" t="s">
        <v>1232</v>
      </c>
      <c r="D219" s="392"/>
      <c r="E219" s="392" t="s">
        <v>630</v>
      </c>
      <c r="F219" s="392"/>
      <c r="G219" s="392" t="s">
        <v>2201</v>
      </c>
      <c r="H219" s="396">
        <v>0</v>
      </c>
      <c r="I219" s="392" t="s">
        <v>1187</v>
      </c>
      <c r="J219" s="392">
        <v>4</v>
      </c>
      <c r="K219" s="392">
        <v>1</v>
      </c>
      <c r="L219" s="392" t="s">
        <v>2048</v>
      </c>
      <c r="M219" s="392" t="s">
        <v>1227</v>
      </c>
      <c r="N219" s="392" t="s">
        <v>479</v>
      </c>
      <c r="O219" s="392" t="s">
        <v>274</v>
      </c>
      <c r="P219" s="392" t="s">
        <v>274</v>
      </c>
      <c r="Q219" s="392" t="s">
        <v>274</v>
      </c>
      <c r="R219" s="392" t="s">
        <v>1184</v>
      </c>
      <c r="S219" s="392" t="s">
        <v>1184</v>
      </c>
      <c r="T219" s="392" t="s">
        <v>1184</v>
      </c>
      <c r="U219" s="392" t="s">
        <v>1184</v>
      </c>
      <c r="V219" s="392" t="s">
        <v>1184</v>
      </c>
      <c r="W219" s="392" t="s">
        <v>1184</v>
      </c>
      <c r="X219" s="392" t="s">
        <v>1185</v>
      </c>
      <c r="Y219" s="392" t="s">
        <v>1185</v>
      </c>
      <c r="Z219" s="392" t="s">
        <v>1207</v>
      </c>
      <c r="AA219" s="392" t="s">
        <v>1410</v>
      </c>
      <c r="AB219" s="392" t="s">
        <v>1410</v>
      </c>
      <c r="AC219" s="392"/>
      <c r="AD219" s="392" t="s">
        <v>1187</v>
      </c>
      <c r="AE219" s="392" t="s">
        <v>1231</v>
      </c>
      <c r="AF219" s="392"/>
      <c r="AG219" s="392"/>
    </row>
    <row r="220" spans="1:33" ht="30.75" customHeight="1" x14ac:dyDescent="0.25">
      <c r="A220" s="392"/>
      <c r="B220" s="392"/>
      <c r="C220" s="392" t="s">
        <v>1230</v>
      </c>
      <c r="D220" s="392"/>
      <c r="E220" s="392" t="s">
        <v>630</v>
      </c>
      <c r="F220" s="392"/>
      <c r="G220" s="392" t="s">
        <v>2201</v>
      </c>
      <c r="H220" s="396">
        <v>0</v>
      </c>
      <c r="I220" s="392" t="s">
        <v>1187</v>
      </c>
      <c r="J220" s="392">
        <v>4</v>
      </c>
      <c r="K220" s="392">
        <v>1</v>
      </c>
      <c r="L220" s="392" t="s">
        <v>2048</v>
      </c>
      <c r="M220" s="392" t="s">
        <v>1227</v>
      </c>
      <c r="N220" s="392" t="s">
        <v>480</v>
      </c>
      <c r="O220" s="392" t="s">
        <v>276</v>
      </c>
      <c r="P220" s="392" t="s">
        <v>276</v>
      </c>
      <c r="Q220" s="392" t="s">
        <v>276</v>
      </c>
      <c r="R220" s="392" t="s">
        <v>1184</v>
      </c>
      <c r="S220" s="392" t="s">
        <v>1184</v>
      </c>
      <c r="T220" s="392" t="s">
        <v>1184</v>
      </c>
      <c r="U220" s="392" t="s">
        <v>1184</v>
      </c>
      <c r="V220" s="392" t="s">
        <v>1184</v>
      </c>
      <c r="W220" s="392" t="s">
        <v>1184</v>
      </c>
      <c r="X220" s="392" t="s">
        <v>1185</v>
      </c>
      <c r="Y220" s="392" t="s">
        <v>1185</v>
      </c>
      <c r="Z220" s="392" t="s">
        <v>1207</v>
      </c>
      <c r="AA220" s="392" t="s">
        <v>1410</v>
      </c>
      <c r="AB220" s="392" t="s">
        <v>1410</v>
      </c>
      <c r="AC220" s="392"/>
      <c r="AD220" s="392" t="s">
        <v>1187</v>
      </c>
      <c r="AE220" s="392" t="s">
        <v>1229</v>
      </c>
      <c r="AF220" s="392"/>
      <c r="AG220" s="392"/>
    </row>
    <row r="221" spans="1:33" ht="30.75" customHeight="1" x14ac:dyDescent="0.25">
      <c r="A221" s="392"/>
      <c r="B221" s="392"/>
      <c r="C221" s="392" t="s">
        <v>1228</v>
      </c>
      <c r="D221" s="392"/>
      <c r="E221" s="392" t="s">
        <v>648</v>
      </c>
      <c r="F221" s="392"/>
      <c r="G221" s="392" t="s">
        <v>2201</v>
      </c>
      <c r="H221" s="396">
        <v>0</v>
      </c>
      <c r="I221" s="392" t="s">
        <v>1187</v>
      </c>
      <c r="J221" s="392">
        <v>4</v>
      </c>
      <c r="K221" s="392">
        <v>1</v>
      </c>
      <c r="L221" s="392" t="s">
        <v>2048</v>
      </c>
      <c r="M221" s="392" t="s">
        <v>1227</v>
      </c>
      <c r="N221" s="392" t="s">
        <v>481</v>
      </c>
      <c r="O221" s="392" t="s">
        <v>278</v>
      </c>
      <c r="P221" s="392" t="s">
        <v>278</v>
      </c>
      <c r="Q221" s="392" t="s">
        <v>278</v>
      </c>
      <c r="R221" s="392" t="s">
        <v>1184</v>
      </c>
      <c r="S221" s="392" t="s">
        <v>1184</v>
      </c>
      <c r="T221" s="392" t="s">
        <v>1184</v>
      </c>
      <c r="U221" s="392" t="s">
        <v>1184</v>
      </c>
      <c r="V221" s="392" t="s">
        <v>1184</v>
      </c>
      <c r="W221" s="392" t="s">
        <v>1185</v>
      </c>
      <c r="X221" s="392" t="s">
        <v>1185</v>
      </c>
      <c r="Y221" s="392" t="s">
        <v>1185</v>
      </c>
      <c r="Z221" s="392" t="s">
        <v>1207</v>
      </c>
      <c r="AA221" s="392" t="s">
        <v>1410</v>
      </c>
      <c r="AB221" s="392" t="s">
        <v>1410</v>
      </c>
      <c r="AC221" s="392"/>
      <c r="AD221" s="392" t="s">
        <v>1187</v>
      </c>
      <c r="AE221" s="392" t="s">
        <v>1213</v>
      </c>
      <c r="AF221" s="392"/>
      <c r="AG221" s="392"/>
    </row>
    <row r="222" spans="1:33" ht="30.75" customHeight="1" x14ac:dyDescent="0.25">
      <c r="A222" s="392"/>
      <c r="B222" s="392"/>
      <c r="C222" s="392" t="s">
        <v>1603</v>
      </c>
      <c r="D222" s="392"/>
      <c r="E222" s="392" t="s">
        <v>1604</v>
      </c>
      <c r="F222" s="392"/>
      <c r="G222" s="392" t="s">
        <v>2201</v>
      </c>
      <c r="H222" s="396">
        <v>0</v>
      </c>
      <c r="I222" s="392" t="s">
        <v>1187</v>
      </c>
      <c r="J222" s="392">
        <v>4</v>
      </c>
      <c r="K222" s="392">
        <v>1</v>
      </c>
      <c r="L222" s="392" t="s">
        <v>2049</v>
      </c>
      <c r="M222" s="392" t="s">
        <v>1221</v>
      </c>
      <c r="N222" s="392" t="s">
        <v>1692</v>
      </c>
      <c r="O222" s="392" t="s">
        <v>1185</v>
      </c>
      <c r="P222" s="392" t="s">
        <v>1185</v>
      </c>
      <c r="Q222" s="392" t="s">
        <v>1185</v>
      </c>
      <c r="R222" s="392" t="s">
        <v>1184</v>
      </c>
      <c r="S222" s="392" t="s">
        <v>1184</v>
      </c>
      <c r="T222" s="392" t="s">
        <v>1184</v>
      </c>
      <c r="U222" s="392" t="s">
        <v>1184</v>
      </c>
      <c r="V222" s="392" t="s">
        <v>1184</v>
      </c>
      <c r="W222" s="392" t="s">
        <v>1185</v>
      </c>
      <c r="X222" s="392" t="s">
        <v>1185</v>
      </c>
      <c r="Y222" s="392" t="s">
        <v>1185</v>
      </c>
      <c r="Z222" s="392" t="s">
        <v>1207</v>
      </c>
      <c r="AA222" s="392" t="s">
        <v>1207</v>
      </c>
      <c r="AB222" s="392" t="s">
        <v>1207</v>
      </c>
      <c r="AC222" s="392"/>
      <c r="AD222" s="392" t="s">
        <v>1187</v>
      </c>
      <c r="AE222" s="392"/>
      <c r="AF222" s="392"/>
      <c r="AG222" s="392"/>
    </row>
    <row r="223" spans="1:33" ht="30.75" customHeight="1" x14ac:dyDescent="0.25">
      <c r="A223" s="392"/>
      <c r="B223" s="392"/>
      <c r="C223" s="392" t="s">
        <v>281</v>
      </c>
      <c r="D223" s="392"/>
      <c r="E223" s="392" t="s">
        <v>614</v>
      </c>
      <c r="F223" s="392"/>
      <c r="G223" s="392" t="s">
        <v>2201</v>
      </c>
      <c r="H223" s="396">
        <v>0</v>
      </c>
      <c r="I223" s="392" t="s">
        <v>1187</v>
      </c>
      <c r="J223" s="392">
        <v>4</v>
      </c>
      <c r="K223" s="392">
        <v>1</v>
      </c>
      <c r="L223" s="392" t="s">
        <v>2049</v>
      </c>
      <c r="M223" s="392" t="s">
        <v>1221</v>
      </c>
      <c r="N223" s="392" t="s">
        <v>482</v>
      </c>
      <c r="O223" s="392" t="s">
        <v>281</v>
      </c>
      <c r="P223" s="392" t="s">
        <v>281</v>
      </c>
      <c r="Q223" s="392" t="s">
        <v>281</v>
      </c>
      <c r="R223" s="392" t="s">
        <v>1184</v>
      </c>
      <c r="S223" s="392" t="s">
        <v>1184</v>
      </c>
      <c r="T223" s="392" t="s">
        <v>1184</v>
      </c>
      <c r="U223" s="392" t="s">
        <v>1184</v>
      </c>
      <c r="V223" s="392" t="s">
        <v>1184</v>
      </c>
      <c r="W223" s="392" t="s">
        <v>1184</v>
      </c>
      <c r="X223" s="392" t="s">
        <v>1185</v>
      </c>
      <c r="Y223" s="392" t="s">
        <v>1185</v>
      </c>
      <c r="Z223" s="392" t="s">
        <v>1207</v>
      </c>
      <c r="AA223" s="392" t="s">
        <v>1207</v>
      </c>
      <c r="AB223" s="392" t="s">
        <v>1207</v>
      </c>
      <c r="AC223" s="392"/>
      <c r="AD223" s="392" t="s">
        <v>1187</v>
      </c>
      <c r="AE223" s="392" t="s">
        <v>1226</v>
      </c>
      <c r="AF223" s="392"/>
      <c r="AG223" s="392"/>
    </row>
    <row r="224" spans="1:33" ht="30.75" customHeight="1" x14ac:dyDescent="0.25">
      <c r="A224" s="392"/>
      <c r="B224" s="392"/>
      <c r="C224" s="392" t="s">
        <v>283</v>
      </c>
      <c r="D224" s="392"/>
      <c r="E224" s="392" t="s">
        <v>614</v>
      </c>
      <c r="F224" s="392"/>
      <c r="G224" s="392" t="s">
        <v>2201</v>
      </c>
      <c r="H224" s="396">
        <v>0</v>
      </c>
      <c r="I224" s="392" t="s">
        <v>1187</v>
      </c>
      <c r="J224" s="392">
        <v>4</v>
      </c>
      <c r="K224" s="392">
        <v>1</v>
      </c>
      <c r="L224" s="392" t="s">
        <v>2049</v>
      </c>
      <c r="M224" s="392" t="s">
        <v>1221</v>
      </c>
      <c r="N224" s="392" t="s">
        <v>483</v>
      </c>
      <c r="O224" s="392" t="s">
        <v>283</v>
      </c>
      <c r="P224" s="392" t="s">
        <v>283</v>
      </c>
      <c r="Q224" s="392" t="s">
        <v>283</v>
      </c>
      <c r="R224" s="392" t="s">
        <v>1184</v>
      </c>
      <c r="S224" s="392" t="s">
        <v>1184</v>
      </c>
      <c r="T224" s="392" t="s">
        <v>1184</v>
      </c>
      <c r="U224" s="392" t="s">
        <v>1184</v>
      </c>
      <c r="V224" s="392" t="s">
        <v>1184</v>
      </c>
      <c r="W224" s="392" t="s">
        <v>1184</v>
      </c>
      <c r="X224" s="392" t="s">
        <v>1185</v>
      </c>
      <c r="Y224" s="392" t="s">
        <v>1185</v>
      </c>
      <c r="Z224" s="392" t="s">
        <v>1207</v>
      </c>
      <c r="AA224" s="392" t="s">
        <v>1207</v>
      </c>
      <c r="AB224" s="392" t="s">
        <v>1207</v>
      </c>
      <c r="AC224" s="392"/>
      <c r="AD224" s="392" t="s">
        <v>1187</v>
      </c>
      <c r="AE224" s="392" t="s">
        <v>1213</v>
      </c>
      <c r="AF224" s="392"/>
      <c r="AG224" s="392"/>
    </row>
    <row r="225" spans="1:33" ht="30.75" customHeight="1" x14ac:dyDescent="0.25">
      <c r="A225" s="392"/>
      <c r="B225" s="392"/>
      <c r="C225" s="392" t="s">
        <v>285</v>
      </c>
      <c r="D225" s="392"/>
      <c r="E225" s="392" t="s">
        <v>614</v>
      </c>
      <c r="F225" s="392"/>
      <c r="G225" s="392" t="s">
        <v>2201</v>
      </c>
      <c r="H225" s="396">
        <v>0</v>
      </c>
      <c r="I225" s="392" t="s">
        <v>1187</v>
      </c>
      <c r="J225" s="392">
        <v>4</v>
      </c>
      <c r="K225" s="392">
        <v>1</v>
      </c>
      <c r="L225" s="392" t="s">
        <v>2049</v>
      </c>
      <c r="M225" s="392" t="s">
        <v>1221</v>
      </c>
      <c r="N225" s="392" t="s">
        <v>484</v>
      </c>
      <c r="O225" s="392" t="s">
        <v>285</v>
      </c>
      <c r="P225" s="392" t="s">
        <v>285</v>
      </c>
      <c r="Q225" s="392" t="s">
        <v>285</v>
      </c>
      <c r="R225" s="392" t="s">
        <v>1184</v>
      </c>
      <c r="S225" s="392" t="s">
        <v>1184</v>
      </c>
      <c r="T225" s="392" t="s">
        <v>1184</v>
      </c>
      <c r="U225" s="392" t="s">
        <v>1184</v>
      </c>
      <c r="V225" s="392" t="s">
        <v>1185</v>
      </c>
      <c r="W225" s="392" t="s">
        <v>1184</v>
      </c>
      <c r="X225" s="392" t="s">
        <v>1185</v>
      </c>
      <c r="Y225" s="392" t="s">
        <v>1185</v>
      </c>
      <c r="Z225" s="392" t="s">
        <v>1207</v>
      </c>
      <c r="AA225" s="392" t="s">
        <v>1207</v>
      </c>
      <c r="AB225" s="392" t="s">
        <v>1207</v>
      </c>
      <c r="AC225" s="392" t="s">
        <v>1225</v>
      </c>
      <c r="AD225" s="392" t="s">
        <v>1187</v>
      </c>
      <c r="AE225" s="392" t="s">
        <v>1213</v>
      </c>
      <c r="AF225" s="392"/>
      <c r="AG225" s="392"/>
    </row>
    <row r="226" spans="1:33" ht="30.75" customHeight="1" x14ac:dyDescent="0.25">
      <c r="A226" s="392"/>
      <c r="B226" s="392"/>
      <c r="C226" s="392" t="s">
        <v>2129</v>
      </c>
      <c r="D226" s="392"/>
      <c r="E226" s="392" t="s">
        <v>2130</v>
      </c>
      <c r="F226" s="392"/>
      <c r="G226" s="392" t="s">
        <v>2201</v>
      </c>
      <c r="H226" s="396">
        <v>0</v>
      </c>
      <c r="I226" s="392" t="s">
        <v>1187</v>
      </c>
      <c r="J226" s="392">
        <v>4</v>
      </c>
      <c r="K226" s="392">
        <v>1</v>
      </c>
      <c r="L226" s="392" t="s">
        <v>2049</v>
      </c>
      <c r="M226" s="392" t="s">
        <v>1221</v>
      </c>
      <c r="N226" s="392" t="s">
        <v>460</v>
      </c>
      <c r="O226" s="392" t="s">
        <v>1224</v>
      </c>
      <c r="P226" s="392" t="s">
        <v>1224</v>
      </c>
      <c r="Q226" s="392" t="s">
        <v>1224</v>
      </c>
      <c r="R226" s="392" t="s">
        <v>1185</v>
      </c>
      <c r="S226" s="392" t="s">
        <v>1185</v>
      </c>
      <c r="T226" s="392" t="s">
        <v>1185</v>
      </c>
      <c r="U226" s="392" t="s">
        <v>1185</v>
      </c>
      <c r="V226" s="392" t="s">
        <v>1185</v>
      </c>
      <c r="W226" s="392" t="s">
        <v>1185</v>
      </c>
      <c r="X226" s="392" t="s">
        <v>1185</v>
      </c>
      <c r="Y226" s="392" t="s">
        <v>1185</v>
      </c>
      <c r="Z226" s="392" t="s">
        <v>1410</v>
      </c>
      <c r="AA226" s="392" t="s">
        <v>1410</v>
      </c>
      <c r="AB226" s="392" t="s">
        <v>1410</v>
      </c>
      <c r="AC226" s="392"/>
      <c r="AD226" s="392" t="s">
        <v>1187</v>
      </c>
      <c r="AE226" s="392"/>
      <c r="AF226" s="392"/>
      <c r="AG226" s="392"/>
    </row>
    <row r="227" spans="1:33" ht="30.75" customHeight="1" x14ac:dyDescent="0.25">
      <c r="A227" s="392"/>
      <c r="B227" s="392"/>
      <c r="C227" s="392" t="s">
        <v>2131</v>
      </c>
      <c r="D227" s="392"/>
      <c r="E227" s="392" t="s">
        <v>2130</v>
      </c>
      <c r="F227" s="392"/>
      <c r="G227" s="392" t="s">
        <v>2201</v>
      </c>
      <c r="H227" s="396">
        <v>0</v>
      </c>
      <c r="I227" s="392" t="s">
        <v>1187</v>
      </c>
      <c r="J227" s="392">
        <v>4</v>
      </c>
      <c r="K227" s="392">
        <v>1</v>
      </c>
      <c r="L227" s="392" t="s">
        <v>2049</v>
      </c>
      <c r="M227" s="392" t="s">
        <v>1221</v>
      </c>
      <c r="N227" s="392" t="s">
        <v>460</v>
      </c>
      <c r="O227" s="392" t="s">
        <v>1223</v>
      </c>
      <c r="P227" s="392" t="s">
        <v>1223</v>
      </c>
      <c r="Q227" s="392" t="s">
        <v>1223</v>
      </c>
      <c r="R227" s="392" t="s">
        <v>1185</v>
      </c>
      <c r="S227" s="392" t="s">
        <v>1185</v>
      </c>
      <c r="T227" s="392" t="s">
        <v>1185</v>
      </c>
      <c r="U227" s="392" t="s">
        <v>1185</v>
      </c>
      <c r="V227" s="392" t="s">
        <v>1185</v>
      </c>
      <c r="W227" s="392" t="s">
        <v>1185</v>
      </c>
      <c r="X227" s="392" t="s">
        <v>1185</v>
      </c>
      <c r="Y227" s="392" t="s">
        <v>1185</v>
      </c>
      <c r="Z227" s="392" t="s">
        <v>1410</v>
      </c>
      <c r="AA227" s="392" t="s">
        <v>1410</v>
      </c>
      <c r="AB227" s="392" t="s">
        <v>1410</v>
      </c>
      <c r="AC227" s="392"/>
      <c r="AD227" s="392" t="s">
        <v>1187</v>
      </c>
      <c r="AE227" s="392"/>
      <c r="AF227" s="392"/>
      <c r="AG227" s="392"/>
    </row>
    <row r="228" spans="1:33" ht="30.75" customHeight="1" x14ac:dyDescent="0.25">
      <c r="A228" s="392"/>
      <c r="B228" s="392"/>
      <c r="C228" s="392" t="s">
        <v>1717</v>
      </c>
      <c r="D228" s="392"/>
      <c r="E228" s="392" t="s">
        <v>2171</v>
      </c>
      <c r="F228" s="392"/>
      <c r="G228" s="392" t="s">
        <v>2201</v>
      </c>
      <c r="H228" s="396">
        <v>0</v>
      </c>
      <c r="I228" s="392" t="s">
        <v>1187</v>
      </c>
      <c r="J228" s="392">
        <v>4</v>
      </c>
      <c r="K228" s="392">
        <v>1</v>
      </c>
      <c r="L228" s="392" t="s">
        <v>2049</v>
      </c>
      <c r="M228" s="392" t="s">
        <v>1221</v>
      </c>
      <c r="N228" s="392" t="s">
        <v>1719</v>
      </c>
      <c r="O228" s="392" t="s">
        <v>1222</v>
      </c>
      <c r="P228" s="392" t="s">
        <v>1222</v>
      </c>
      <c r="Q228" s="392" t="s">
        <v>1222</v>
      </c>
      <c r="R228" s="392" t="s">
        <v>1184</v>
      </c>
      <c r="S228" s="392" t="s">
        <v>1184</v>
      </c>
      <c r="T228" s="392" t="s">
        <v>1184</v>
      </c>
      <c r="U228" s="392" t="s">
        <v>1184</v>
      </c>
      <c r="V228" s="392" t="s">
        <v>1184</v>
      </c>
      <c r="W228" s="392" t="s">
        <v>1185</v>
      </c>
      <c r="X228" s="392" t="s">
        <v>1185</v>
      </c>
      <c r="Y228" s="392" t="s">
        <v>1185</v>
      </c>
      <c r="Z228" s="392" t="s">
        <v>1207</v>
      </c>
      <c r="AA228" s="392" t="s">
        <v>1207</v>
      </c>
      <c r="AB228" s="392" t="s">
        <v>1207</v>
      </c>
      <c r="AC228" s="392"/>
      <c r="AD228" s="392" t="s">
        <v>1187</v>
      </c>
      <c r="AE228" s="392"/>
      <c r="AF228" s="392"/>
      <c r="AG228" s="392"/>
    </row>
    <row r="229" spans="1:33" ht="30.75" customHeight="1" x14ac:dyDescent="0.25">
      <c r="A229" s="392"/>
      <c r="B229" s="392"/>
      <c r="C229" s="392" t="s">
        <v>1718</v>
      </c>
      <c r="D229" s="392"/>
      <c r="E229" s="392" t="s">
        <v>2171</v>
      </c>
      <c r="F229" s="392"/>
      <c r="G229" s="392" t="s">
        <v>2201</v>
      </c>
      <c r="H229" s="396">
        <v>0</v>
      </c>
      <c r="I229" s="392" t="s">
        <v>1187</v>
      </c>
      <c r="J229" s="392">
        <v>4</v>
      </c>
      <c r="K229" s="392">
        <v>1</v>
      </c>
      <c r="L229" s="392" t="s">
        <v>2049</v>
      </c>
      <c r="M229" s="392" t="s">
        <v>1221</v>
      </c>
      <c r="N229" s="392" t="s">
        <v>1720</v>
      </c>
      <c r="O229" s="392" t="s">
        <v>1220</v>
      </c>
      <c r="P229" s="392" t="s">
        <v>1220</v>
      </c>
      <c r="Q229" s="392" t="s">
        <v>1220</v>
      </c>
      <c r="R229" s="392" t="s">
        <v>1184</v>
      </c>
      <c r="S229" s="392" t="s">
        <v>1184</v>
      </c>
      <c r="T229" s="392" t="s">
        <v>1184</v>
      </c>
      <c r="U229" s="392" t="s">
        <v>1184</v>
      </c>
      <c r="V229" s="392" t="s">
        <v>1184</v>
      </c>
      <c r="W229" s="392" t="s">
        <v>1185</v>
      </c>
      <c r="X229" s="392" t="s">
        <v>1185</v>
      </c>
      <c r="Y229" s="392" t="s">
        <v>1185</v>
      </c>
      <c r="Z229" s="392" t="s">
        <v>1207</v>
      </c>
      <c r="AA229" s="392" t="s">
        <v>1207</v>
      </c>
      <c r="AB229" s="392" t="s">
        <v>1207</v>
      </c>
      <c r="AC229" s="392"/>
      <c r="AD229" s="392" t="s">
        <v>1187</v>
      </c>
      <c r="AE229" s="392"/>
      <c r="AF229" s="392"/>
      <c r="AG229" s="392"/>
    </row>
    <row r="230" spans="1:33" ht="30.75" customHeight="1" x14ac:dyDescent="0.25">
      <c r="A230" s="392"/>
      <c r="B230" s="392"/>
      <c r="C230" s="392" t="s">
        <v>287</v>
      </c>
      <c r="D230" s="392"/>
      <c r="E230" s="392" t="s">
        <v>614</v>
      </c>
      <c r="F230" s="392"/>
      <c r="G230" s="392" t="s">
        <v>2201</v>
      </c>
      <c r="H230" s="396">
        <v>0</v>
      </c>
      <c r="I230" s="392" t="s">
        <v>1187</v>
      </c>
      <c r="J230" s="392">
        <v>4</v>
      </c>
      <c r="K230" s="392">
        <v>1</v>
      </c>
      <c r="L230" s="392" t="s">
        <v>2050</v>
      </c>
      <c r="M230" s="392" t="s">
        <v>1215</v>
      </c>
      <c r="N230" s="392" t="s">
        <v>485</v>
      </c>
      <c r="O230" s="392" t="s">
        <v>287</v>
      </c>
      <c r="P230" s="392" t="s">
        <v>287</v>
      </c>
      <c r="Q230" s="392" t="s">
        <v>287</v>
      </c>
      <c r="R230" s="392" t="s">
        <v>1184</v>
      </c>
      <c r="S230" s="392" t="s">
        <v>1184</v>
      </c>
      <c r="T230" s="392" t="s">
        <v>1184</v>
      </c>
      <c r="U230" s="392" t="s">
        <v>1184</v>
      </c>
      <c r="V230" s="392" t="s">
        <v>1184</v>
      </c>
      <c r="W230" s="392" t="s">
        <v>1184</v>
      </c>
      <c r="X230" s="392" t="s">
        <v>1185</v>
      </c>
      <c r="Y230" s="392" t="s">
        <v>1185</v>
      </c>
      <c r="Z230" s="392" t="s">
        <v>1207</v>
      </c>
      <c r="AA230" s="392" t="s">
        <v>1207</v>
      </c>
      <c r="AB230" s="392" t="s">
        <v>1207</v>
      </c>
      <c r="AC230" s="392"/>
      <c r="AD230" s="392" t="s">
        <v>1187</v>
      </c>
      <c r="AE230" s="392" t="s">
        <v>1217</v>
      </c>
      <c r="AF230" s="392"/>
      <c r="AG230" s="392"/>
    </row>
    <row r="231" spans="1:33" ht="30.75" customHeight="1" x14ac:dyDescent="0.25">
      <c r="A231" s="392"/>
      <c r="B231" s="392"/>
      <c r="C231" s="392" t="s">
        <v>289</v>
      </c>
      <c r="D231" s="392"/>
      <c r="E231" s="392" t="s">
        <v>614</v>
      </c>
      <c r="F231" s="392"/>
      <c r="G231" s="392" t="s">
        <v>2201</v>
      </c>
      <c r="H231" s="396">
        <v>0</v>
      </c>
      <c r="I231" s="392" t="s">
        <v>1187</v>
      </c>
      <c r="J231" s="392">
        <v>4</v>
      </c>
      <c r="K231" s="392">
        <v>1</v>
      </c>
      <c r="L231" s="392" t="s">
        <v>2050</v>
      </c>
      <c r="M231" s="392" t="s">
        <v>1215</v>
      </c>
      <c r="N231" s="392" t="s">
        <v>486</v>
      </c>
      <c r="O231" s="392" t="s">
        <v>289</v>
      </c>
      <c r="P231" s="392" t="s">
        <v>289</v>
      </c>
      <c r="Q231" s="392" t="s">
        <v>289</v>
      </c>
      <c r="R231" s="392" t="s">
        <v>1184</v>
      </c>
      <c r="S231" s="392" t="s">
        <v>1184</v>
      </c>
      <c r="T231" s="392" t="s">
        <v>1184</v>
      </c>
      <c r="U231" s="392" t="s">
        <v>1184</v>
      </c>
      <c r="V231" s="392" t="s">
        <v>1184</v>
      </c>
      <c r="W231" s="392" t="s">
        <v>1184</v>
      </c>
      <c r="X231" s="392" t="s">
        <v>1185</v>
      </c>
      <c r="Y231" s="392" t="s">
        <v>1185</v>
      </c>
      <c r="Z231" s="392" t="s">
        <v>1207</v>
      </c>
      <c r="AA231" s="392" t="s">
        <v>1207</v>
      </c>
      <c r="AB231" s="392" t="s">
        <v>1207</v>
      </c>
      <c r="AC231" s="392"/>
      <c r="AD231" s="392" t="s">
        <v>1187</v>
      </c>
      <c r="AE231" s="392" t="s">
        <v>1217</v>
      </c>
      <c r="AF231" s="392"/>
      <c r="AG231" s="392"/>
    </row>
    <row r="232" spans="1:33" ht="30.75" customHeight="1" x14ac:dyDescent="0.25">
      <c r="A232" s="392"/>
      <c r="B232" s="392"/>
      <c r="C232" s="392" t="s">
        <v>2132</v>
      </c>
      <c r="D232" s="392"/>
      <c r="E232" s="392" t="s">
        <v>2130</v>
      </c>
      <c r="F232" s="392"/>
      <c r="G232" s="392" t="s">
        <v>2201</v>
      </c>
      <c r="H232" s="396">
        <v>0</v>
      </c>
      <c r="I232" s="392" t="s">
        <v>1187</v>
      </c>
      <c r="J232" s="392">
        <v>4</v>
      </c>
      <c r="K232" s="392">
        <v>1</v>
      </c>
      <c r="L232" s="392" t="s">
        <v>2050</v>
      </c>
      <c r="M232" s="392" t="s">
        <v>1215</v>
      </c>
      <c r="N232" s="392" t="s">
        <v>460</v>
      </c>
      <c r="O232" s="392" t="s">
        <v>1219</v>
      </c>
      <c r="P232" s="392" t="s">
        <v>1219</v>
      </c>
      <c r="Q232" s="392" t="s">
        <v>1219</v>
      </c>
      <c r="R232" s="392" t="s">
        <v>1185</v>
      </c>
      <c r="S232" s="392" t="s">
        <v>1185</v>
      </c>
      <c r="T232" s="392" t="s">
        <v>1185</v>
      </c>
      <c r="U232" s="392" t="s">
        <v>1185</v>
      </c>
      <c r="V232" s="392" t="s">
        <v>1185</v>
      </c>
      <c r="W232" s="392" t="s">
        <v>1185</v>
      </c>
      <c r="X232" s="392" t="s">
        <v>1185</v>
      </c>
      <c r="Y232" s="392" t="s">
        <v>1185</v>
      </c>
      <c r="Z232" s="392" t="s">
        <v>1410</v>
      </c>
      <c r="AA232" s="392" t="s">
        <v>1410</v>
      </c>
      <c r="AB232" s="392" t="s">
        <v>1410</v>
      </c>
      <c r="AC232" s="392"/>
      <c r="AD232" s="392" t="s">
        <v>1187</v>
      </c>
      <c r="AE232" s="392"/>
      <c r="AF232" s="392"/>
      <c r="AG232" s="392"/>
    </row>
    <row r="233" spans="1:33" ht="30.75" customHeight="1" x14ac:dyDescent="0.25">
      <c r="A233" s="392"/>
      <c r="B233" s="392"/>
      <c r="C233" s="392" t="s">
        <v>2133</v>
      </c>
      <c r="D233" s="392"/>
      <c r="E233" s="392" t="s">
        <v>2130</v>
      </c>
      <c r="F233" s="392"/>
      <c r="G233" s="392" t="s">
        <v>2201</v>
      </c>
      <c r="H233" s="396">
        <v>0</v>
      </c>
      <c r="I233" s="392" t="s">
        <v>1187</v>
      </c>
      <c r="J233" s="392">
        <v>4</v>
      </c>
      <c r="K233" s="392">
        <v>1</v>
      </c>
      <c r="L233" s="392" t="s">
        <v>2050</v>
      </c>
      <c r="M233" s="392" t="s">
        <v>1215</v>
      </c>
      <c r="N233" s="392" t="s">
        <v>460</v>
      </c>
      <c r="O233" s="392" t="s">
        <v>1218</v>
      </c>
      <c r="P233" s="392" t="s">
        <v>1218</v>
      </c>
      <c r="Q233" s="392" t="s">
        <v>1218</v>
      </c>
      <c r="R233" s="392" t="s">
        <v>1185</v>
      </c>
      <c r="S233" s="392" t="s">
        <v>1185</v>
      </c>
      <c r="T233" s="392" t="s">
        <v>1185</v>
      </c>
      <c r="U233" s="392" t="s">
        <v>1185</v>
      </c>
      <c r="V233" s="392" t="s">
        <v>1185</v>
      </c>
      <c r="W233" s="392" t="s">
        <v>1185</v>
      </c>
      <c r="X233" s="392" t="s">
        <v>1185</v>
      </c>
      <c r="Y233" s="392" t="s">
        <v>1185</v>
      </c>
      <c r="Z233" s="392" t="s">
        <v>1410</v>
      </c>
      <c r="AA233" s="392" t="s">
        <v>1410</v>
      </c>
      <c r="AB233" s="392" t="s">
        <v>1410</v>
      </c>
      <c r="AC233" s="392"/>
      <c r="AD233" s="392" t="s">
        <v>1187</v>
      </c>
      <c r="AE233" s="392"/>
      <c r="AF233" s="392"/>
      <c r="AG233" s="392"/>
    </row>
    <row r="234" spans="1:33" ht="30.75" customHeight="1" x14ac:dyDescent="0.25">
      <c r="A234" s="392"/>
      <c r="B234" s="392"/>
      <c r="C234" s="392" t="s">
        <v>291</v>
      </c>
      <c r="D234" s="392"/>
      <c r="E234" s="392" t="s">
        <v>614</v>
      </c>
      <c r="F234" s="392"/>
      <c r="G234" s="392" t="s">
        <v>2201</v>
      </c>
      <c r="H234" s="396">
        <v>0</v>
      </c>
      <c r="I234" s="392" t="s">
        <v>1187</v>
      </c>
      <c r="J234" s="392">
        <v>4</v>
      </c>
      <c r="K234" s="392">
        <v>1</v>
      </c>
      <c r="L234" s="392" t="s">
        <v>2050</v>
      </c>
      <c r="M234" s="392" t="s">
        <v>1215</v>
      </c>
      <c r="N234" s="392" t="s">
        <v>487</v>
      </c>
      <c r="O234" s="392" t="s">
        <v>291</v>
      </c>
      <c r="P234" s="392" t="s">
        <v>291</v>
      </c>
      <c r="Q234" s="392" t="s">
        <v>291</v>
      </c>
      <c r="R234" s="392" t="s">
        <v>1184</v>
      </c>
      <c r="S234" s="392" t="s">
        <v>1184</v>
      </c>
      <c r="T234" s="392" t="s">
        <v>1184</v>
      </c>
      <c r="U234" s="392" t="s">
        <v>1184</v>
      </c>
      <c r="V234" s="392" t="s">
        <v>1184</v>
      </c>
      <c r="W234" s="392" t="s">
        <v>1184</v>
      </c>
      <c r="X234" s="392" t="s">
        <v>1185</v>
      </c>
      <c r="Y234" s="392" t="s">
        <v>1185</v>
      </c>
      <c r="Z234" s="392" t="s">
        <v>1207</v>
      </c>
      <c r="AA234" s="392" t="s">
        <v>1207</v>
      </c>
      <c r="AB234" s="392" t="s">
        <v>1207</v>
      </c>
      <c r="AC234" s="392"/>
      <c r="AD234" s="392" t="s">
        <v>1187</v>
      </c>
      <c r="AE234" s="392" t="s">
        <v>1217</v>
      </c>
      <c r="AF234" s="392"/>
      <c r="AG234" s="392"/>
    </row>
    <row r="235" spans="1:33" ht="30.75" customHeight="1" x14ac:dyDescent="0.25">
      <c r="A235" s="392"/>
      <c r="B235" s="392"/>
      <c r="C235" s="392" t="s">
        <v>293</v>
      </c>
      <c r="D235" s="392"/>
      <c r="E235" s="392" t="s">
        <v>614</v>
      </c>
      <c r="F235" s="392"/>
      <c r="G235" s="392" t="s">
        <v>2201</v>
      </c>
      <c r="H235" s="396">
        <v>0</v>
      </c>
      <c r="I235" s="392" t="s">
        <v>1187</v>
      </c>
      <c r="J235" s="392">
        <v>4</v>
      </c>
      <c r="K235" s="392">
        <v>1</v>
      </c>
      <c r="L235" s="392" t="s">
        <v>2050</v>
      </c>
      <c r="M235" s="392" t="s">
        <v>1215</v>
      </c>
      <c r="N235" s="392" t="s">
        <v>488</v>
      </c>
      <c r="O235" s="392" t="s">
        <v>293</v>
      </c>
      <c r="P235" s="392" t="s">
        <v>293</v>
      </c>
      <c r="Q235" s="392" t="s">
        <v>293</v>
      </c>
      <c r="R235" s="392" t="s">
        <v>1184</v>
      </c>
      <c r="S235" s="392" t="s">
        <v>1184</v>
      </c>
      <c r="T235" s="392" t="s">
        <v>1184</v>
      </c>
      <c r="U235" s="392" t="s">
        <v>1184</v>
      </c>
      <c r="V235" s="392" t="s">
        <v>1184</v>
      </c>
      <c r="W235" s="392" t="s">
        <v>1184</v>
      </c>
      <c r="X235" s="392" t="s">
        <v>1185</v>
      </c>
      <c r="Y235" s="392" t="s">
        <v>1185</v>
      </c>
      <c r="Z235" s="392" t="s">
        <v>1207</v>
      </c>
      <c r="AA235" s="392" t="s">
        <v>1207</v>
      </c>
      <c r="AB235" s="392" t="s">
        <v>1207</v>
      </c>
      <c r="AC235" s="392"/>
      <c r="AD235" s="392" t="s">
        <v>1187</v>
      </c>
      <c r="AE235" s="392"/>
      <c r="AF235" s="392"/>
      <c r="AG235" s="392"/>
    </row>
    <row r="236" spans="1:33" ht="30.75" customHeight="1" x14ac:dyDescent="0.25">
      <c r="A236" s="392"/>
      <c r="B236" s="392"/>
      <c r="C236" s="392" t="s">
        <v>2134</v>
      </c>
      <c r="D236" s="392"/>
      <c r="E236" s="392" t="s">
        <v>2130</v>
      </c>
      <c r="F236" s="392"/>
      <c r="G236" s="392" t="s">
        <v>2201</v>
      </c>
      <c r="H236" s="396">
        <v>0</v>
      </c>
      <c r="I236" s="392" t="s">
        <v>1187</v>
      </c>
      <c r="J236" s="392">
        <v>4</v>
      </c>
      <c r="K236" s="392">
        <v>1</v>
      </c>
      <c r="L236" s="392" t="s">
        <v>2050</v>
      </c>
      <c r="M236" s="392" t="s">
        <v>1215</v>
      </c>
      <c r="N236" s="392" t="s">
        <v>460</v>
      </c>
      <c r="O236" s="392" t="s">
        <v>1216</v>
      </c>
      <c r="P236" s="392" t="s">
        <v>1216</v>
      </c>
      <c r="Q236" s="392" t="s">
        <v>1216</v>
      </c>
      <c r="R236" s="392" t="s">
        <v>1185</v>
      </c>
      <c r="S236" s="392" t="s">
        <v>1185</v>
      </c>
      <c r="T236" s="392" t="s">
        <v>1185</v>
      </c>
      <c r="U236" s="392" t="s">
        <v>1185</v>
      </c>
      <c r="V236" s="392" t="s">
        <v>1185</v>
      </c>
      <c r="W236" s="392" t="s">
        <v>1185</v>
      </c>
      <c r="X236" s="392" t="s">
        <v>1185</v>
      </c>
      <c r="Y236" s="392" t="s">
        <v>1185</v>
      </c>
      <c r="Z236" s="392" t="s">
        <v>1410</v>
      </c>
      <c r="AA236" s="392" t="s">
        <v>1410</v>
      </c>
      <c r="AB236" s="392" t="s">
        <v>1410</v>
      </c>
      <c r="AC236" s="392"/>
      <c r="AD236" s="392" t="s">
        <v>1187</v>
      </c>
      <c r="AE236" s="392"/>
      <c r="AF236" s="392"/>
      <c r="AG236" s="392"/>
    </row>
    <row r="237" spans="1:33" ht="30.75" customHeight="1" x14ac:dyDescent="0.25">
      <c r="A237" s="392"/>
      <c r="B237" s="392"/>
      <c r="C237" s="392" t="s">
        <v>2172</v>
      </c>
      <c r="D237" s="392"/>
      <c r="E237" s="392" t="s">
        <v>2130</v>
      </c>
      <c r="F237" s="392"/>
      <c r="G237" s="392" t="s">
        <v>2201</v>
      </c>
      <c r="H237" s="396">
        <v>0</v>
      </c>
      <c r="I237" s="392" t="s">
        <v>1187</v>
      </c>
      <c r="J237" s="392">
        <v>4</v>
      </c>
      <c r="K237" s="392">
        <v>1</v>
      </c>
      <c r="L237" s="392" t="s">
        <v>2050</v>
      </c>
      <c r="M237" s="392" t="s">
        <v>1215</v>
      </c>
      <c r="N237" s="392" t="s">
        <v>460</v>
      </c>
      <c r="O237" s="392" t="s">
        <v>1214</v>
      </c>
      <c r="P237" s="392" t="s">
        <v>1214</v>
      </c>
      <c r="Q237" s="392" t="s">
        <v>1214</v>
      </c>
      <c r="R237" s="392" t="s">
        <v>1185</v>
      </c>
      <c r="S237" s="392" t="s">
        <v>1185</v>
      </c>
      <c r="T237" s="392" t="s">
        <v>1185</v>
      </c>
      <c r="U237" s="392" t="s">
        <v>1185</v>
      </c>
      <c r="V237" s="392" t="s">
        <v>1185</v>
      </c>
      <c r="W237" s="392" t="s">
        <v>1185</v>
      </c>
      <c r="X237" s="392" t="s">
        <v>1185</v>
      </c>
      <c r="Y237" s="392" t="s">
        <v>1185</v>
      </c>
      <c r="Z237" s="392" t="s">
        <v>1410</v>
      </c>
      <c r="AA237" s="392" t="s">
        <v>1410</v>
      </c>
      <c r="AB237" s="392" t="s">
        <v>1410</v>
      </c>
      <c r="AC237" s="392" t="s">
        <v>1183</v>
      </c>
      <c r="AD237" s="392" t="s">
        <v>1187</v>
      </c>
      <c r="AE237" s="392" t="s">
        <v>1213</v>
      </c>
      <c r="AF237" s="392"/>
      <c r="AG237" s="392"/>
    </row>
    <row r="238" spans="1:33" ht="30.75" customHeight="1" x14ac:dyDescent="0.25">
      <c r="A238" s="392"/>
      <c r="B238" s="392"/>
      <c r="C238" s="392" t="s">
        <v>2182</v>
      </c>
      <c r="D238" s="392"/>
      <c r="E238" s="392" t="s">
        <v>2130</v>
      </c>
      <c r="F238" s="392" t="s">
        <v>2152</v>
      </c>
      <c r="G238" s="392" t="s">
        <v>2201</v>
      </c>
      <c r="H238" s="396">
        <v>0</v>
      </c>
      <c r="I238" s="392" t="s">
        <v>1187</v>
      </c>
      <c r="J238" s="392">
        <v>4</v>
      </c>
      <c r="K238" s="392">
        <v>1</v>
      </c>
      <c r="L238" s="392" t="s">
        <v>2051</v>
      </c>
      <c r="M238" s="392" t="s">
        <v>1206</v>
      </c>
      <c r="N238" s="392" t="s">
        <v>460</v>
      </c>
      <c r="O238" s="392" t="s">
        <v>1212</v>
      </c>
      <c r="P238" s="392" t="s">
        <v>1212</v>
      </c>
      <c r="Q238" s="392" t="s">
        <v>1212</v>
      </c>
      <c r="R238" s="392" t="s">
        <v>1185</v>
      </c>
      <c r="S238" s="392" t="s">
        <v>1185</v>
      </c>
      <c r="T238" s="392" t="s">
        <v>1185</v>
      </c>
      <c r="U238" s="392" t="s">
        <v>1185</v>
      </c>
      <c r="V238" s="392" t="s">
        <v>1185</v>
      </c>
      <c r="W238" s="392" t="s">
        <v>1185</v>
      </c>
      <c r="X238" s="392" t="s">
        <v>1185</v>
      </c>
      <c r="Y238" s="392" t="s">
        <v>1185</v>
      </c>
      <c r="Z238" s="392" t="s">
        <v>1410</v>
      </c>
      <c r="AA238" s="392" t="s">
        <v>1410</v>
      </c>
      <c r="AB238" s="392" t="s">
        <v>1410</v>
      </c>
      <c r="AC238" s="392" t="s">
        <v>2155</v>
      </c>
      <c r="AD238" s="392" t="s">
        <v>1187</v>
      </c>
      <c r="AE238" s="392"/>
      <c r="AF238" s="392"/>
      <c r="AG238" s="392"/>
    </row>
    <row r="239" spans="1:33" ht="30.75" customHeight="1" x14ac:dyDescent="0.25">
      <c r="A239" s="392"/>
      <c r="B239" s="392"/>
      <c r="C239" s="392" t="s">
        <v>2183</v>
      </c>
      <c r="D239" s="392"/>
      <c r="E239" s="392" t="s">
        <v>2130</v>
      </c>
      <c r="F239" s="392" t="s">
        <v>2152</v>
      </c>
      <c r="G239" s="392" t="s">
        <v>2201</v>
      </c>
      <c r="H239" s="396">
        <v>0</v>
      </c>
      <c r="I239" s="392" t="s">
        <v>1187</v>
      </c>
      <c r="J239" s="392">
        <v>4</v>
      </c>
      <c r="K239" s="392">
        <v>1</v>
      </c>
      <c r="L239" s="392" t="s">
        <v>2051</v>
      </c>
      <c r="M239" s="392" t="s">
        <v>1206</v>
      </c>
      <c r="N239" s="392" t="s">
        <v>460</v>
      </c>
      <c r="O239" s="392" t="s">
        <v>1211</v>
      </c>
      <c r="P239" s="392" t="s">
        <v>1211</v>
      </c>
      <c r="Q239" s="392" t="s">
        <v>1211</v>
      </c>
      <c r="R239" s="392" t="s">
        <v>1185</v>
      </c>
      <c r="S239" s="392" t="s">
        <v>1185</v>
      </c>
      <c r="T239" s="392" t="s">
        <v>1185</v>
      </c>
      <c r="U239" s="392" t="s">
        <v>1185</v>
      </c>
      <c r="V239" s="392" t="s">
        <v>1185</v>
      </c>
      <c r="W239" s="392" t="s">
        <v>1185</v>
      </c>
      <c r="X239" s="392" t="s">
        <v>1185</v>
      </c>
      <c r="Y239" s="392" t="s">
        <v>1185</v>
      </c>
      <c r="Z239" s="392" t="s">
        <v>1410</v>
      </c>
      <c r="AA239" s="392" t="s">
        <v>1410</v>
      </c>
      <c r="AB239" s="392" t="s">
        <v>1410</v>
      </c>
      <c r="AC239" s="392" t="s">
        <v>2156</v>
      </c>
      <c r="AD239" s="392" t="s">
        <v>1187</v>
      </c>
      <c r="AE239" s="392"/>
      <c r="AF239" s="392"/>
      <c r="AG239" s="392"/>
    </row>
    <row r="240" spans="1:33" ht="30.75" customHeight="1" x14ac:dyDescent="0.25">
      <c r="A240" s="392"/>
      <c r="B240" s="392"/>
      <c r="C240" s="392" t="s">
        <v>2184</v>
      </c>
      <c r="D240" s="392"/>
      <c r="E240" s="392" t="s">
        <v>2130</v>
      </c>
      <c r="F240" s="392" t="s">
        <v>2152</v>
      </c>
      <c r="G240" s="392" t="s">
        <v>2201</v>
      </c>
      <c r="H240" s="396">
        <v>0</v>
      </c>
      <c r="I240" s="392" t="s">
        <v>1187</v>
      </c>
      <c r="J240" s="392">
        <v>4</v>
      </c>
      <c r="K240" s="392">
        <v>1</v>
      </c>
      <c r="L240" s="392" t="s">
        <v>2051</v>
      </c>
      <c r="M240" s="392" t="s">
        <v>1206</v>
      </c>
      <c r="N240" s="392" t="s">
        <v>460</v>
      </c>
      <c r="O240" s="392" t="s">
        <v>1210</v>
      </c>
      <c r="P240" s="392" t="s">
        <v>1210</v>
      </c>
      <c r="Q240" s="392" t="s">
        <v>1210</v>
      </c>
      <c r="R240" s="392" t="s">
        <v>1185</v>
      </c>
      <c r="S240" s="392" t="s">
        <v>1185</v>
      </c>
      <c r="T240" s="392" t="s">
        <v>1185</v>
      </c>
      <c r="U240" s="392" t="s">
        <v>1185</v>
      </c>
      <c r="V240" s="392" t="s">
        <v>1185</v>
      </c>
      <c r="W240" s="392" t="s">
        <v>1185</v>
      </c>
      <c r="X240" s="392" t="s">
        <v>1185</v>
      </c>
      <c r="Y240" s="392" t="s">
        <v>1185</v>
      </c>
      <c r="Z240" s="392" t="s">
        <v>1410</v>
      </c>
      <c r="AA240" s="392" t="s">
        <v>1410</v>
      </c>
      <c r="AB240" s="392" t="s">
        <v>1410</v>
      </c>
      <c r="AC240" s="392" t="s">
        <v>2157</v>
      </c>
      <c r="AD240" s="392" t="s">
        <v>1187</v>
      </c>
      <c r="AE240" s="392"/>
      <c r="AF240" s="392"/>
      <c r="AG240" s="392"/>
    </row>
    <row r="241" spans="1:33" ht="30.75" customHeight="1" x14ac:dyDescent="0.25">
      <c r="A241" s="392"/>
      <c r="B241" s="392"/>
      <c r="C241" s="392" t="s">
        <v>2123</v>
      </c>
      <c r="D241" s="392" t="s">
        <v>128</v>
      </c>
      <c r="E241" s="392" t="s">
        <v>614</v>
      </c>
      <c r="F241" s="392" t="s">
        <v>2150</v>
      </c>
      <c r="G241" s="392" t="s">
        <v>2201</v>
      </c>
      <c r="H241" s="396">
        <v>0</v>
      </c>
      <c r="I241" s="392" t="s">
        <v>1187</v>
      </c>
      <c r="J241" s="392">
        <v>4</v>
      </c>
      <c r="K241" s="392">
        <v>1</v>
      </c>
      <c r="L241" s="392" t="s">
        <v>2051</v>
      </c>
      <c r="M241" s="392" t="s">
        <v>1206</v>
      </c>
      <c r="N241" s="392" t="s">
        <v>2136</v>
      </c>
      <c r="O241" s="392" t="s">
        <v>1212</v>
      </c>
      <c r="P241" s="392" t="s">
        <v>1212</v>
      </c>
      <c r="Q241" s="392" t="s">
        <v>1212</v>
      </c>
      <c r="R241" s="392" t="s">
        <v>1185</v>
      </c>
      <c r="S241" s="392" t="s">
        <v>1185</v>
      </c>
      <c r="T241" s="392" t="s">
        <v>1185</v>
      </c>
      <c r="U241" s="392" t="s">
        <v>1185</v>
      </c>
      <c r="V241" s="392" t="s">
        <v>1185</v>
      </c>
      <c r="W241" s="392" t="s">
        <v>1185</v>
      </c>
      <c r="X241" s="392" t="s">
        <v>1185</v>
      </c>
      <c r="Y241" s="392" t="s">
        <v>1185</v>
      </c>
      <c r="Z241" s="392" t="s">
        <v>1207</v>
      </c>
      <c r="AA241" s="392" t="s">
        <v>1207</v>
      </c>
      <c r="AB241" s="392" t="s">
        <v>1207</v>
      </c>
      <c r="AC241" s="392" t="s">
        <v>2155</v>
      </c>
      <c r="AD241" s="392" t="s">
        <v>1187</v>
      </c>
      <c r="AE241" s="392"/>
      <c r="AF241" s="392"/>
      <c r="AG241" s="392"/>
    </row>
    <row r="242" spans="1:33" ht="30.75" customHeight="1" x14ac:dyDescent="0.25">
      <c r="A242" s="392"/>
      <c r="B242" s="392"/>
      <c r="C242" s="392" t="s">
        <v>2124</v>
      </c>
      <c r="D242" s="392" t="s">
        <v>128</v>
      </c>
      <c r="E242" s="392" t="s">
        <v>614</v>
      </c>
      <c r="F242" s="392" t="s">
        <v>2150</v>
      </c>
      <c r="G242" s="392" t="s">
        <v>2201</v>
      </c>
      <c r="H242" s="396">
        <v>0</v>
      </c>
      <c r="I242" s="392" t="s">
        <v>1187</v>
      </c>
      <c r="J242" s="392">
        <v>4</v>
      </c>
      <c r="K242" s="392">
        <v>1</v>
      </c>
      <c r="L242" s="392" t="s">
        <v>2051</v>
      </c>
      <c r="M242" s="392" t="s">
        <v>1206</v>
      </c>
      <c r="N242" s="392" t="s">
        <v>2137</v>
      </c>
      <c r="O242" s="392" t="s">
        <v>1211</v>
      </c>
      <c r="P242" s="392" t="s">
        <v>1211</v>
      </c>
      <c r="Q242" s="392" t="s">
        <v>1211</v>
      </c>
      <c r="R242" s="392" t="s">
        <v>1185</v>
      </c>
      <c r="S242" s="392" t="s">
        <v>1185</v>
      </c>
      <c r="T242" s="392" t="s">
        <v>1185</v>
      </c>
      <c r="U242" s="392" t="s">
        <v>1185</v>
      </c>
      <c r="V242" s="392" t="s">
        <v>1185</v>
      </c>
      <c r="W242" s="392" t="s">
        <v>1185</v>
      </c>
      <c r="X242" s="392" t="s">
        <v>1185</v>
      </c>
      <c r="Y242" s="392" t="s">
        <v>1185</v>
      </c>
      <c r="Z242" s="392" t="s">
        <v>1207</v>
      </c>
      <c r="AA242" s="392" t="s">
        <v>1207</v>
      </c>
      <c r="AB242" s="392" t="s">
        <v>1207</v>
      </c>
      <c r="AC242" s="392" t="s">
        <v>2156</v>
      </c>
      <c r="AD242" s="392" t="s">
        <v>1187</v>
      </c>
      <c r="AE242" s="392"/>
      <c r="AF242" s="392"/>
      <c r="AG242" s="392"/>
    </row>
    <row r="243" spans="1:33" ht="30.75" customHeight="1" x14ac:dyDescent="0.25">
      <c r="A243" s="392"/>
      <c r="B243" s="392"/>
      <c r="C243" s="392" t="s">
        <v>2125</v>
      </c>
      <c r="D243" s="392" t="s">
        <v>128</v>
      </c>
      <c r="E243" s="392" t="s">
        <v>614</v>
      </c>
      <c r="F243" s="392" t="s">
        <v>2150</v>
      </c>
      <c r="G243" s="392" t="s">
        <v>2201</v>
      </c>
      <c r="H243" s="396">
        <v>0</v>
      </c>
      <c r="I243" s="392" t="s">
        <v>1187</v>
      </c>
      <c r="J243" s="392">
        <v>4</v>
      </c>
      <c r="K243" s="392">
        <v>1</v>
      </c>
      <c r="L243" s="392" t="s">
        <v>2051</v>
      </c>
      <c r="M243" s="392" t="s">
        <v>1206</v>
      </c>
      <c r="N243" s="392" t="s">
        <v>2138</v>
      </c>
      <c r="O243" s="392" t="s">
        <v>1210</v>
      </c>
      <c r="P243" s="392" t="s">
        <v>1210</v>
      </c>
      <c r="Q243" s="392" t="s">
        <v>1210</v>
      </c>
      <c r="R243" s="392" t="s">
        <v>1185</v>
      </c>
      <c r="S243" s="392" t="s">
        <v>1185</v>
      </c>
      <c r="T243" s="392" t="s">
        <v>1185</v>
      </c>
      <c r="U243" s="392" t="s">
        <v>1185</v>
      </c>
      <c r="V243" s="392" t="s">
        <v>1185</v>
      </c>
      <c r="W243" s="392" t="s">
        <v>1185</v>
      </c>
      <c r="X243" s="392" t="s">
        <v>1185</v>
      </c>
      <c r="Y243" s="392" t="s">
        <v>1185</v>
      </c>
      <c r="Z243" s="392" t="s">
        <v>1207</v>
      </c>
      <c r="AA243" s="392" t="s">
        <v>1207</v>
      </c>
      <c r="AB243" s="392" t="s">
        <v>1207</v>
      </c>
      <c r="AC243" s="392" t="s">
        <v>2157</v>
      </c>
      <c r="AD243" s="392" t="s">
        <v>1187</v>
      </c>
      <c r="AE243" s="392"/>
      <c r="AF243" s="392"/>
      <c r="AG243" s="392"/>
    </row>
    <row r="244" spans="1:33" ht="30.75" customHeight="1" x14ac:dyDescent="0.25">
      <c r="A244" s="392"/>
      <c r="B244" s="392"/>
      <c r="C244" s="392" t="s">
        <v>2185</v>
      </c>
      <c r="D244" s="392"/>
      <c r="E244" s="392" t="s">
        <v>2130</v>
      </c>
      <c r="F244" s="392"/>
      <c r="G244" s="392" t="s">
        <v>2201</v>
      </c>
      <c r="H244" s="396">
        <v>0</v>
      </c>
      <c r="I244" s="392" t="s">
        <v>1187</v>
      </c>
      <c r="J244" s="392">
        <v>4</v>
      </c>
      <c r="K244" s="392">
        <v>1</v>
      </c>
      <c r="L244" s="392" t="s">
        <v>2051</v>
      </c>
      <c r="M244" s="392" t="s">
        <v>1206</v>
      </c>
      <c r="N244" s="392" t="s">
        <v>460</v>
      </c>
      <c r="O244" s="392" t="s">
        <v>1209</v>
      </c>
      <c r="P244" s="392" t="s">
        <v>1209</v>
      </c>
      <c r="Q244" s="392" t="s">
        <v>1209</v>
      </c>
      <c r="R244" s="392" t="s">
        <v>1185</v>
      </c>
      <c r="S244" s="392" t="s">
        <v>1185</v>
      </c>
      <c r="T244" s="392" t="s">
        <v>1185</v>
      </c>
      <c r="U244" s="392" t="s">
        <v>1185</v>
      </c>
      <c r="V244" s="392" t="s">
        <v>1185</v>
      </c>
      <c r="W244" s="392" t="s">
        <v>1185</v>
      </c>
      <c r="X244" s="392" t="s">
        <v>1185</v>
      </c>
      <c r="Y244" s="392" t="s">
        <v>1185</v>
      </c>
      <c r="Z244" s="392" t="s">
        <v>1410</v>
      </c>
      <c r="AA244" s="392" t="s">
        <v>1410</v>
      </c>
      <c r="AB244" s="392" t="s">
        <v>1410</v>
      </c>
      <c r="AC244" s="392"/>
      <c r="AD244" s="392" t="s">
        <v>1187</v>
      </c>
      <c r="AE244" s="392"/>
      <c r="AF244" s="392"/>
      <c r="AG244" s="392"/>
    </row>
    <row r="245" spans="1:33" ht="30.75" customHeight="1" x14ac:dyDescent="0.25">
      <c r="A245" s="392"/>
      <c r="B245" s="392"/>
      <c r="C245" s="392" t="s">
        <v>2186</v>
      </c>
      <c r="D245" s="392"/>
      <c r="E245" s="392" t="s">
        <v>2130</v>
      </c>
      <c r="F245" s="392"/>
      <c r="G245" s="392" t="s">
        <v>2201</v>
      </c>
      <c r="H245" s="396">
        <v>0</v>
      </c>
      <c r="I245" s="392" t="s">
        <v>1187</v>
      </c>
      <c r="J245" s="392">
        <v>4</v>
      </c>
      <c r="K245" s="392">
        <v>1</v>
      </c>
      <c r="L245" s="392" t="s">
        <v>2051</v>
      </c>
      <c r="M245" s="392" t="s">
        <v>1206</v>
      </c>
      <c r="N245" s="392" t="s">
        <v>460</v>
      </c>
      <c r="O245" s="392" t="s">
        <v>1208</v>
      </c>
      <c r="P245" s="392" t="s">
        <v>1208</v>
      </c>
      <c r="Q245" s="392" t="s">
        <v>1208</v>
      </c>
      <c r="R245" s="392" t="s">
        <v>1185</v>
      </c>
      <c r="S245" s="392" t="s">
        <v>1185</v>
      </c>
      <c r="T245" s="392" t="s">
        <v>1185</v>
      </c>
      <c r="U245" s="392" t="s">
        <v>1185</v>
      </c>
      <c r="V245" s="392" t="s">
        <v>1185</v>
      </c>
      <c r="W245" s="392" t="s">
        <v>1185</v>
      </c>
      <c r="X245" s="392" t="s">
        <v>1185</v>
      </c>
      <c r="Y245" s="392" t="s">
        <v>1185</v>
      </c>
      <c r="Z245" s="392" t="s">
        <v>1410</v>
      </c>
      <c r="AA245" s="392" t="s">
        <v>1410</v>
      </c>
      <c r="AB245" s="392" t="s">
        <v>1410</v>
      </c>
      <c r="AC245" s="392"/>
      <c r="AD245" s="392" t="s">
        <v>1187</v>
      </c>
      <c r="AE245" s="392"/>
      <c r="AF245" s="392"/>
      <c r="AG245" s="392"/>
    </row>
    <row r="246" spans="1:33" ht="30.75" customHeight="1" x14ac:dyDescent="0.25">
      <c r="A246" s="392"/>
      <c r="B246" s="392"/>
      <c r="C246" s="392" t="s">
        <v>295</v>
      </c>
      <c r="D246" s="392"/>
      <c r="E246" s="392" t="s">
        <v>614</v>
      </c>
      <c r="F246" s="392"/>
      <c r="G246" s="392" t="s">
        <v>2201</v>
      </c>
      <c r="H246" s="396">
        <v>0</v>
      </c>
      <c r="I246" s="392" t="s">
        <v>1187</v>
      </c>
      <c r="J246" s="392">
        <v>4</v>
      </c>
      <c r="K246" s="392">
        <v>1</v>
      </c>
      <c r="L246" s="392" t="s">
        <v>2051</v>
      </c>
      <c r="M246" s="392" t="s">
        <v>1206</v>
      </c>
      <c r="N246" s="392" t="s">
        <v>489</v>
      </c>
      <c r="O246" s="392" t="s">
        <v>295</v>
      </c>
      <c r="P246" s="392" t="s">
        <v>295</v>
      </c>
      <c r="Q246" s="392" t="s">
        <v>295</v>
      </c>
      <c r="R246" s="392" t="s">
        <v>1184</v>
      </c>
      <c r="S246" s="392" t="s">
        <v>1184</v>
      </c>
      <c r="T246" s="392" t="s">
        <v>1184</v>
      </c>
      <c r="U246" s="392" t="s">
        <v>1184</v>
      </c>
      <c r="V246" s="392" t="s">
        <v>1184</v>
      </c>
      <c r="W246" s="392" t="s">
        <v>1184</v>
      </c>
      <c r="X246" s="392" t="s">
        <v>1185</v>
      </c>
      <c r="Y246" s="392" t="s">
        <v>1185</v>
      </c>
      <c r="Z246" s="392" t="s">
        <v>1207</v>
      </c>
      <c r="AA246" s="392" t="s">
        <v>1207</v>
      </c>
      <c r="AB246" s="392" t="s">
        <v>1207</v>
      </c>
      <c r="AC246" s="392"/>
      <c r="AD246" s="392" t="s">
        <v>1187</v>
      </c>
      <c r="AE246" s="392"/>
      <c r="AF246" s="392"/>
      <c r="AG246" s="392"/>
    </row>
    <row r="247" spans="1:33" ht="30.75" customHeight="1" x14ac:dyDescent="0.25">
      <c r="A247" s="392"/>
      <c r="B247" s="392"/>
      <c r="C247" s="392" t="s">
        <v>297</v>
      </c>
      <c r="D247" s="392"/>
      <c r="E247" s="392" t="s">
        <v>2178</v>
      </c>
      <c r="F247" s="392" t="s">
        <v>1808</v>
      </c>
      <c r="G247" s="392" t="s">
        <v>2201</v>
      </c>
      <c r="H247" s="396">
        <v>0</v>
      </c>
      <c r="I247" s="392" t="s">
        <v>1187</v>
      </c>
      <c r="J247" s="392">
        <v>4</v>
      </c>
      <c r="K247" s="392">
        <v>1</v>
      </c>
      <c r="L247" s="392" t="s">
        <v>2051</v>
      </c>
      <c r="M247" s="392" t="s">
        <v>1206</v>
      </c>
      <c r="N247" s="392" t="s">
        <v>490</v>
      </c>
      <c r="O247" s="392" t="s">
        <v>297</v>
      </c>
      <c r="P247" s="392" t="s">
        <v>297</v>
      </c>
      <c r="Q247" s="392" t="s">
        <v>297</v>
      </c>
      <c r="R247" s="392" t="s">
        <v>1207</v>
      </c>
      <c r="S247" s="392" t="s">
        <v>1184</v>
      </c>
      <c r="T247" s="392" t="s">
        <v>1184</v>
      </c>
      <c r="U247" s="392" t="s">
        <v>1184</v>
      </c>
      <c r="V247" s="392" t="s">
        <v>1184</v>
      </c>
      <c r="W247" s="392" t="s">
        <v>1185</v>
      </c>
      <c r="X247" s="392" t="s">
        <v>1185</v>
      </c>
      <c r="Y247" s="392" t="s">
        <v>1185</v>
      </c>
      <c r="Z247" s="392" t="s">
        <v>1410</v>
      </c>
      <c r="AA247" s="392" t="s">
        <v>1410</v>
      </c>
      <c r="AB247" s="392" t="s">
        <v>1410</v>
      </c>
      <c r="AC247" s="392"/>
      <c r="AD247" s="392" t="s">
        <v>1187</v>
      </c>
      <c r="AE247" s="392"/>
      <c r="AF247" s="392"/>
      <c r="AG247" s="392"/>
    </row>
    <row r="248" spans="1:33" ht="30.75" customHeight="1" x14ac:dyDescent="0.25">
      <c r="A248" s="392"/>
      <c r="B248" s="392"/>
      <c r="C248" s="392" t="s">
        <v>299</v>
      </c>
      <c r="D248" s="392"/>
      <c r="E248" s="392" t="s">
        <v>629</v>
      </c>
      <c r="F248" s="392"/>
      <c r="G248" s="392" t="s">
        <v>2201</v>
      </c>
      <c r="H248" s="396">
        <v>0</v>
      </c>
      <c r="I248" s="392" t="s">
        <v>1187</v>
      </c>
      <c r="J248" s="392">
        <v>4</v>
      </c>
      <c r="K248" s="392">
        <v>1</v>
      </c>
      <c r="L248" s="392" t="s">
        <v>2051</v>
      </c>
      <c r="M248" s="392" t="s">
        <v>1206</v>
      </c>
      <c r="N248" s="392" t="s">
        <v>491</v>
      </c>
      <c r="O248" s="392" t="s">
        <v>299</v>
      </c>
      <c r="P248" s="392" t="s">
        <v>299</v>
      </c>
      <c r="Q248" s="392" t="s">
        <v>299</v>
      </c>
      <c r="R248" s="392" t="s">
        <v>1185</v>
      </c>
      <c r="S248" s="392" t="s">
        <v>1185</v>
      </c>
      <c r="T248" s="392" t="s">
        <v>1185</v>
      </c>
      <c r="U248" s="392" t="s">
        <v>1185</v>
      </c>
      <c r="V248" s="392" t="s">
        <v>1185</v>
      </c>
      <c r="W248" s="392" t="s">
        <v>1185</v>
      </c>
      <c r="X248" s="392" t="s">
        <v>1185</v>
      </c>
      <c r="Y248" s="392" t="s">
        <v>1185</v>
      </c>
      <c r="Z248" s="392" t="s">
        <v>1410</v>
      </c>
      <c r="AA248" s="392" t="s">
        <v>1410</v>
      </c>
      <c r="AB248" s="392" t="s">
        <v>1410</v>
      </c>
      <c r="AC248" s="392"/>
      <c r="AD248" s="392" t="s">
        <v>1187</v>
      </c>
      <c r="AE248" s="392"/>
      <c r="AF248" s="392"/>
      <c r="AG248" s="392"/>
    </row>
    <row r="249" spans="1:33" ht="30.75" customHeight="1" x14ac:dyDescent="0.25">
      <c r="A249" s="392" t="s">
        <v>1780</v>
      </c>
      <c r="B249" s="392" t="s">
        <v>46</v>
      </c>
      <c r="C249" s="392" t="s">
        <v>301</v>
      </c>
      <c r="D249" s="392"/>
      <c r="E249" s="392" t="s">
        <v>631</v>
      </c>
      <c r="F249" s="392"/>
      <c r="G249" s="392" t="s">
        <v>2201</v>
      </c>
      <c r="H249" s="396">
        <v>0</v>
      </c>
      <c r="I249" s="392" t="s">
        <v>1187</v>
      </c>
      <c r="J249" s="392">
        <v>4</v>
      </c>
      <c r="K249" s="392">
        <v>1</v>
      </c>
      <c r="L249" s="392" t="s">
        <v>2052</v>
      </c>
      <c r="M249" s="392" t="s">
        <v>1203</v>
      </c>
      <c r="N249" s="392" t="s">
        <v>492</v>
      </c>
      <c r="O249" s="392" t="s">
        <v>301</v>
      </c>
      <c r="P249" s="392" t="s">
        <v>301</v>
      </c>
      <c r="Q249" s="392" t="s">
        <v>301</v>
      </c>
      <c r="R249" s="392" t="s">
        <v>1184</v>
      </c>
      <c r="S249" s="392" t="s">
        <v>1185</v>
      </c>
      <c r="T249" s="392" t="s">
        <v>1185</v>
      </c>
      <c r="U249" s="392" t="s">
        <v>1185</v>
      </c>
      <c r="V249" s="392" t="s">
        <v>1185</v>
      </c>
      <c r="W249" s="392" t="s">
        <v>1184</v>
      </c>
      <c r="X249" s="392" t="s">
        <v>1185</v>
      </c>
      <c r="Y249" s="392" t="s">
        <v>1185</v>
      </c>
      <c r="Z249" s="392" t="s">
        <v>1207</v>
      </c>
      <c r="AA249" s="392" t="s">
        <v>1410</v>
      </c>
      <c r="AB249" s="392" t="s">
        <v>1410</v>
      </c>
      <c r="AC249" s="392" t="s">
        <v>1560</v>
      </c>
      <c r="AD249" s="392" t="s">
        <v>1187</v>
      </c>
      <c r="AE249" s="392"/>
      <c r="AF249" s="392"/>
      <c r="AG249" s="392"/>
    </row>
    <row r="250" spans="1:33" ht="30.75" customHeight="1" x14ac:dyDescent="0.25">
      <c r="A250" s="392"/>
      <c r="B250" s="392"/>
      <c r="C250" s="392" t="s">
        <v>303</v>
      </c>
      <c r="D250" s="392"/>
      <c r="E250" s="392" t="s">
        <v>631</v>
      </c>
      <c r="F250" s="392"/>
      <c r="G250" s="392" t="s">
        <v>2201</v>
      </c>
      <c r="H250" s="396">
        <v>0</v>
      </c>
      <c r="I250" s="392" t="s">
        <v>1187</v>
      </c>
      <c r="J250" s="392">
        <v>4</v>
      </c>
      <c r="K250" s="392">
        <v>1</v>
      </c>
      <c r="L250" s="392" t="s">
        <v>2052</v>
      </c>
      <c r="M250" s="392" t="s">
        <v>1203</v>
      </c>
      <c r="N250" s="392" t="s">
        <v>493</v>
      </c>
      <c r="O250" s="392" t="s">
        <v>303</v>
      </c>
      <c r="P250" s="392" t="s">
        <v>303</v>
      </c>
      <c r="Q250" s="392" t="s">
        <v>303</v>
      </c>
      <c r="R250" s="392" t="s">
        <v>1184</v>
      </c>
      <c r="S250" s="392" t="s">
        <v>1185</v>
      </c>
      <c r="T250" s="392" t="s">
        <v>1185</v>
      </c>
      <c r="U250" s="392" t="s">
        <v>1185</v>
      </c>
      <c r="V250" s="392" t="s">
        <v>1185</v>
      </c>
      <c r="W250" s="392" t="s">
        <v>1184</v>
      </c>
      <c r="X250" s="392" t="s">
        <v>1185</v>
      </c>
      <c r="Y250" s="392" t="s">
        <v>1185</v>
      </c>
      <c r="Z250" s="392" t="s">
        <v>1207</v>
      </c>
      <c r="AA250" s="392" t="s">
        <v>1410</v>
      </c>
      <c r="AB250" s="392" t="s">
        <v>1410</v>
      </c>
      <c r="AC250" s="392"/>
      <c r="AD250" s="392" t="s">
        <v>1187</v>
      </c>
      <c r="AE250" s="392"/>
      <c r="AF250" s="392"/>
      <c r="AG250" s="392"/>
    </row>
    <row r="251" spans="1:33" ht="30.75" customHeight="1" x14ac:dyDescent="0.25">
      <c r="A251" s="392"/>
      <c r="B251" s="392"/>
      <c r="C251" s="392" t="s">
        <v>305</v>
      </c>
      <c r="D251" s="392"/>
      <c r="E251" s="392" t="s">
        <v>631</v>
      </c>
      <c r="F251" s="392"/>
      <c r="G251" s="392" t="s">
        <v>2201</v>
      </c>
      <c r="H251" s="396">
        <v>0</v>
      </c>
      <c r="I251" s="392" t="s">
        <v>1187</v>
      </c>
      <c r="J251" s="392">
        <v>4</v>
      </c>
      <c r="K251" s="392">
        <v>1</v>
      </c>
      <c r="L251" s="392" t="s">
        <v>2052</v>
      </c>
      <c r="M251" s="392" t="s">
        <v>1203</v>
      </c>
      <c r="N251" s="392" t="s">
        <v>494</v>
      </c>
      <c r="O251" s="392" t="s">
        <v>305</v>
      </c>
      <c r="P251" s="392" t="s">
        <v>305</v>
      </c>
      <c r="Q251" s="392" t="s">
        <v>305</v>
      </c>
      <c r="R251" s="392" t="s">
        <v>1184</v>
      </c>
      <c r="S251" s="392" t="s">
        <v>1185</v>
      </c>
      <c r="T251" s="392" t="s">
        <v>1185</v>
      </c>
      <c r="U251" s="392" t="s">
        <v>1185</v>
      </c>
      <c r="V251" s="392" t="s">
        <v>1185</v>
      </c>
      <c r="W251" s="392" t="s">
        <v>1184</v>
      </c>
      <c r="X251" s="392" t="s">
        <v>1185</v>
      </c>
      <c r="Y251" s="392" t="s">
        <v>1185</v>
      </c>
      <c r="Z251" s="392" t="s">
        <v>1207</v>
      </c>
      <c r="AA251" s="392" t="s">
        <v>1410</v>
      </c>
      <c r="AB251" s="392" t="s">
        <v>1410</v>
      </c>
      <c r="AC251" s="392"/>
      <c r="AD251" s="392" t="s">
        <v>1187</v>
      </c>
      <c r="AE251" s="392"/>
      <c r="AF251" s="392"/>
      <c r="AG251" s="392"/>
    </row>
    <row r="252" spans="1:33" ht="30.75" customHeight="1" x14ac:dyDescent="0.25">
      <c r="A252" s="392"/>
      <c r="B252" s="392"/>
      <c r="C252" s="392" t="s">
        <v>307</v>
      </c>
      <c r="D252" s="392"/>
      <c r="E252" s="392" t="s">
        <v>631</v>
      </c>
      <c r="F252" s="392"/>
      <c r="G252" s="392" t="s">
        <v>2201</v>
      </c>
      <c r="H252" s="396">
        <v>0</v>
      </c>
      <c r="I252" s="392" t="s">
        <v>1187</v>
      </c>
      <c r="J252" s="392">
        <v>4</v>
      </c>
      <c r="K252" s="392">
        <v>1</v>
      </c>
      <c r="L252" s="392" t="s">
        <v>2052</v>
      </c>
      <c r="M252" s="392" t="s">
        <v>1203</v>
      </c>
      <c r="N252" s="392" t="s">
        <v>495</v>
      </c>
      <c r="O252" s="392" t="s">
        <v>307</v>
      </c>
      <c r="P252" s="392" t="s">
        <v>307</v>
      </c>
      <c r="Q252" s="392" t="s">
        <v>307</v>
      </c>
      <c r="R252" s="392" t="s">
        <v>1184</v>
      </c>
      <c r="S252" s="392" t="s">
        <v>1185</v>
      </c>
      <c r="T252" s="392" t="s">
        <v>1185</v>
      </c>
      <c r="U252" s="392" t="s">
        <v>1185</v>
      </c>
      <c r="V252" s="392" t="s">
        <v>1185</v>
      </c>
      <c r="W252" s="392" t="s">
        <v>1184</v>
      </c>
      <c r="X252" s="392" t="s">
        <v>1185</v>
      </c>
      <c r="Y252" s="392" t="s">
        <v>1185</v>
      </c>
      <c r="Z252" s="392" t="s">
        <v>1207</v>
      </c>
      <c r="AA252" s="392" t="s">
        <v>1410</v>
      </c>
      <c r="AB252" s="392" t="s">
        <v>1410</v>
      </c>
      <c r="AC252" s="392"/>
      <c r="AD252" s="392" t="s">
        <v>1187</v>
      </c>
      <c r="AE252" s="392" t="s">
        <v>1205</v>
      </c>
      <c r="AF252" s="392"/>
      <c r="AG252" s="392"/>
    </row>
    <row r="253" spans="1:33" ht="30.75" customHeight="1" x14ac:dyDescent="0.25">
      <c r="A253" s="392"/>
      <c r="B253" s="392"/>
      <c r="C253" s="392" t="s">
        <v>309</v>
      </c>
      <c r="D253" s="392"/>
      <c r="E253" s="392" t="s">
        <v>1204</v>
      </c>
      <c r="F253" s="392"/>
      <c r="G253" s="392" t="s">
        <v>2201</v>
      </c>
      <c r="H253" s="396">
        <v>0</v>
      </c>
      <c r="I253" s="392" t="s">
        <v>1187</v>
      </c>
      <c r="J253" s="392">
        <v>4</v>
      </c>
      <c r="K253" s="392">
        <v>1</v>
      </c>
      <c r="L253" s="392" t="s">
        <v>2052</v>
      </c>
      <c r="M253" s="392" t="s">
        <v>1203</v>
      </c>
      <c r="N253" s="392" t="s">
        <v>496</v>
      </c>
      <c r="O253" s="392" t="s">
        <v>309</v>
      </c>
      <c r="P253" s="392" t="s">
        <v>309</v>
      </c>
      <c r="Q253" s="392" t="s">
        <v>309</v>
      </c>
      <c r="R253" s="392" t="s">
        <v>1184</v>
      </c>
      <c r="S253" s="392" t="s">
        <v>1185</v>
      </c>
      <c r="T253" s="392" t="s">
        <v>1184</v>
      </c>
      <c r="U253" s="392" t="s">
        <v>1185</v>
      </c>
      <c r="V253" s="392" t="s">
        <v>1184</v>
      </c>
      <c r="W253" s="392" t="s">
        <v>1184</v>
      </c>
      <c r="X253" s="392" t="s">
        <v>1185</v>
      </c>
      <c r="Y253" s="392" t="s">
        <v>1185</v>
      </c>
      <c r="Z253" s="392" t="s">
        <v>1207</v>
      </c>
      <c r="AA253" s="392" t="s">
        <v>1410</v>
      </c>
      <c r="AB253" s="392" t="s">
        <v>1410</v>
      </c>
      <c r="AC253" s="392"/>
      <c r="AD253" s="392" t="s">
        <v>1187</v>
      </c>
      <c r="AE253" s="392"/>
      <c r="AF253" s="392"/>
      <c r="AG253" s="392"/>
    </row>
    <row r="254" spans="1:33" ht="30.75" customHeight="1" x14ac:dyDescent="0.25">
      <c r="A254" s="392"/>
      <c r="B254" s="392"/>
      <c r="C254" s="392" t="s">
        <v>311</v>
      </c>
      <c r="D254" s="392"/>
      <c r="E254" s="392" t="s">
        <v>631</v>
      </c>
      <c r="F254" s="392"/>
      <c r="G254" s="392" t="s">
        <v>2201</v>
      </c>
      <c r="H254" s="396">
        <v>0</v>
      </c>
      <c r="I254" s="392" t="s">
        <v>1187</v>
      </c>
      <c r="J254" s="392">
        <v>4</v>
      </c>
      <c r="K254" s="392">
        <v>1</v>
      </c>
      <c r="L254" s="392" t="s">
        <v>2052</v>
      </c>
      <c r="M254" s="392" t="s">
        <v>1203</v>
      </c>
      <c r="N254" s="392" t="s">
        <v>497</v>
      </c>
      <c r="O254" s="392" t="s">
        <v>311</v>
      </c>
      <c r="P254" s="392" t="s">
        <v>311</v>
      </c>
      <c r="Q254" s="392" t="s">
        <v>311</v>
      </c>
      <c r="R254" s="392" t="s">
        <v>1184</v>
      </c>
      <c r="S254" s="392" t="s">
        <v>1185</v>
      </c>
      <c r="T254" s="392" t="s">
        <v>1185</v>
      </c>
      <c r="U254" s="392" t="s">
        <v>1185</v>
      </c>
      <c r="V254" s="392" t="s">
        <v>1185</v>
      </c>
      <c r="W254" s="392" t="s">
        <v>1184</v>
      </c>
      <c r="X254" s="392" t="s">
        <v>1185</v>
      </c>
      <c r="Y254" s="392" t="s">
        <v>1185</v>
      </c>
      <c r="Z254" s="392" t="s">
        <v>1207</v>
      </c>
      <c r="AA254" s="392" t="s">
        <v>1410</v>
      </c>
      <c r="AB254" s="392" t="s">
        <v>1410</v>
      </c>
      <c r="AC254" s="392"/>
      <c r="AD254" s="392" t="s">
        <v>1187</v>
      </c>
      <c r="AE254" s="392"/>
      <c r="AF254" s="392"/>
      <c r="AG254" s="392"/>
    </row>
    <row r="255" spans="1:33" ht="30.75" customHeight="1" x14ac:dyDescent="0.25">
      <c r="A255" s="392"/>
      <c r="B255" s="392"/>
      <c r="C255" s="392" t="s">
        <v>313</v>
      </c>
      <c r="D255" s="392"/>
      <c r="E255" s="392" t="s">
        <v>631</v>
      </c>
      <c r="F255" s="392"/>
      <c r="G255" s="392" t="s">
        <v>2201</v>
      </c>
      <c r="H255" s="396">
        <v>0</v>
      </c>
      <c r="I255" s="392" t="s">
        <v>1187</v>
      </c>
      <c r="J255" s="392">
        <v>4</v>
      </c>
      <c r="K255" s="392">
        <v>1</v>
      </c>
      <c r="L255" s="392" t="s">
        <v>2052</v>
      </c>
      <c r="M255" s="392" t="s">
        <v>1203</v>
      </c>
      <c r="N255" s="392" t="s">
        <v>498</v>
      </c>
      <c r="O255" s="392" t="s">
        <v>313</v>
      </c>
      <c r="P255" s="392" t="s">
        <v>313</v>
      </c>
      <c r="Q255" s="392" t="s">
        <v>313</v>
      </c>
      <c r="R255" s="392" t="s">
        <v>1184</v>
      </c>
      <c r="S255" s="392" t="s">
        <v>1185</v>
      </c>
      <c r="T255" s="392" t="s">
        <v>1185</v>
      </c>
      <c r="U255" s="392" t="s">
        <v>1185</v>
      </c>
      <c r="V255" s="392" t="s">
        <v>1185</v>
      </c>
      <c r="W255" s="392" t="s">
        <v>1184</v>
      </c>
      <c r="X255" s="392" t="s">
        <v>1185</v>
      </c>
      <c r="Y255" s="392" t="s">
        <v>1185</v>
      </c>
      <c r="Z255" s="392" t="s">
        <v>1207</v>
      </c>
      <c r="AA255" s="392" t="s">
        <v>1410</v>
      </c>
      <c r="AB255" s="392" t="s">
        <v>1410</v>
      </c>
      <c r="AC255" s="392"/>
      <c r="AD255" s="392" t="s">
        <v>1187</v>
      </c>
      <c r="AE255" s="392"/>
      <c r="AF255" s="392"/>
      <c r="AG255" s="392"/>
    </row>
    <row r="256" spans="1:33" ht="30.75" customHeight="1" x14ac:dyDescent="0.25">
      <c r="A256" s="392"/>
      <c r="B256" s="392"/>
      <c r="C256" s="392" t="s">
        <v>315</v>
      </c>
      <c r="D256" s="392"/>
      <c r="E256" s="392" t="s">
        <v>631</v>
      </c>
      <c r="F256" s="392"/>
      <c r="G256" s="392" t="s">
        <v>2201</v>
      </c>
      <c r="H256" s="396">
        <v>0</v>
      </c>
      <c r="I256" s="392" t="s">
        <v>1187</v>
      </c>
      <c r="J256" s="392">
        <v>4</v>
      </c>
      <c r="K256" s="392">
        <v>1</v>
      </c>
      <c r="L256" s="392" t="s">
        <v>2052</v>
      </c>
      <c r="M256" s="392" t="s">
        <v>1203</v>
      </c>
      <c r="N256" s="392" t="s">
        <v>499</v>
      </c>
      <c r="O256" s="392" t="s">
        <v>315</v>
      </c>
      <c r="P256" s="392" t="s">
        <v>315</v>
      </c>
      <c r="Q256" s="392" t="s">
        <v>315</v>
      </c>
      <c r="R256" s="392" t="s">
        <v>1184</v>
      </c>
      <c r="S256" s="392" t="s">
        <v>1185</v>
      </c>
      <c r="T256" s="392" t="s">
        <v>1185</v>
      </c>
      <c r="U256" s="392" t="s">
        <v>1185</v>
      </c>
      <c r="V256" s="392" t="s">
        <v>1185</v>
      </c>
      <c r="W256" s="392" t="s">
        <v>1184</v>
      </c>
      <c r="X256" s="392" t="s">
        <v>1185</v>
      </c>
      <c r="Y256" s="392" t="s">
        <v>1185</v>
      </c>
      <c r="Z256" s="392" t="s">
        <v>1207</v>
      </c>
      <c r="AA256" s="392" t="s">
        <v>1410</v>
      </c>
      <c r="AB256" s="392" t="s">
        <v>1410</v>
      </c>
      <c r="AC256" s="392"/>
      <c r="AD256" s="392" t="s">
        <v>1187</v>
      </c>
      <c r="AE256" s="392"/>
      <c r="AF256" s="392"/>
      <c r="AG256" s="392"/>
    </row>
    <row r="257" spans="1:33" ht="30.75" customHeight="1" x14ac:dyDescent="0.25">
      <c r="A257" s="392"/>
      <c r="B257" s="392"/>
      <c r="C257" s="392" t="s">
        <v>317</v>
      </c>
      <c r="D257" s="392"/>
      <c r="E257" s="392" t="s">
        <v>631</v>
      </c>
      <c r="F257" s="392"/>
      <c r="G257" s="392" t="s">
        <v>2201</v>
      </c>
      <c r="H257" s="396">
        <v>0</v>
      </c>
      <c r="I257" s="392" t="s">
        <v>1187</v>
      </c>
      <c r="J257" s="392">
        <v>4</v>
      </c>
      <c r="K257" s="392">
        <v>1</v>
      </c>
      <c r="L257" s="392" t="s">
        <v>2053</v>
      </c>
      <c r="M257" s="392" t="s">
        <v>1197</v>
      </c>
      <c r="N257" s="392" t="s">
        <v>500</v>
      </c>
      <c r="O257" s="392" t="s">
        <v>317</v>
      </c>
      <c r="P257" s="392" t="s">
        <v>317</v>
      </c>
      <c r="Q257" s="392" t="s">
        <v>317</v>
      </c>
      <c r="R257" s="392" t="s">
        <v>1184</v>
      </c>
      <c r="S257" s="392" t="s">
        <v>1185</v>
      </c>
      <c r="T257" s="392" t="s">
        <v>1185</v>
      </c>
      <c r="U257" s="392" t="s">
        <v>1185</v>
      </c>
      <c r="V257" s="392" t="s">
        <v>1185</v>
      </c>
      <c r="W257" s="392" t="s">
        <v>1184</v>
      </c>
      <c r="X257" s="392" t="s">
        <v>1185</v>
      </c>
      <c r="Y257" s="392" t="s">
        <v>1185</v>
      </c>
      <c r="Z257" s="392" t="s">
        <v>1207</v>
      </c>
      <c r="AA257" s="392" t="s">
        <v>1410</v>
      </c>
      <c r="AB257" s="392" t="s">
        <v>1410</v>
      </c>
      <c r="AC257" s="392"/>
      <c r="AD257" s="392" t="s">
        <v>1187</v>
      </c>
      <c r="AE257" s="392"/>
      <c r="AF257" s="392"/>
      <c r="AG257" s="392"/>
    </row>
    <row r="258" spans="1:33" ht="30.75" customHeight="1" x14ac:dyDescent="0.25">
      <c r="A258" s="392"/>
      <c r="B258" s="392"/>
      <c r="C258" s="392" t="s">
        <v>319</v>
      </c>
      <c r="D258" s="392"/>
      <c r="E258" s="392" t="s">
        <v>631</v>
      </c>
      <c r="F258" s="392"/>
      <c r="G258" s="392" t="s">
        <v>2201</v>
      </c>
      <c r="H258" s="396">
        <v>0</v>
      </c>
      <c r="I258" s="392" t="s">
        <v>1187</v>
      </c>
      <c r="J258" s="392">
        <v>4</v>
      </c>
      <c r="K258" s="392">
        <v>1</v>
      </c>
      <c r="L258" s="392" t="s">
        <v>2053</v>
      </c>
      <c r="M258" s="392" t="s">
        <v>1197</v>
      </c>
      <c r="N258" s="392" t="s">
        <v>501</v>
      </c>
      <c r="O258" s="392" t="s">
        <v>319</v>
      </c>
      <c r="P258" s="392" t="s">
        <v>319</v>
      </c>
      <c r="Q258" s="392" t="s">
        <v>319</v>
      </c>
      <c r="R258" s="392" t="s">
        <v>1184</v>
      </c>
      <c r="S258" s="392" t="s">
        <v>1185</v>
      </c>
      <c r="T258" s="392" t="s">
        <v>1185</v>
      </c>
      <c r="U258" s="392" t="s">
        <v>1185</v>
      </c>
      <c r="V258" s="392" t="s">
        <v>1185</v>
      </c>
      <c r="W258" s="392" t="s">
        <v>1184</v>
      </c>
      <c r="X258" s="392" t="s">
        <v>1185</v>
      </c>
      <c r="Y258" s="392" t="s">
        <v>1185</v>
      </c>
      <c r="Z258" s="392" t="s">
        <v>1207</v>
      </c>
      <c r="AA258" s="392" t="s">
        <v>1410</v>
      </c>
      <c r="AB258" s="392" t="s">
        <v>1410</v>
      </c>
      <c r="AC258" s="392"/>
      <c r="AD258" s="392" t="s">
        <v>1187</v>
      </c>
      <c r="AE258" s="392"/>
      <c r="AF258" s="392"/>
      <c r="AG258" s="392"/>
    </row>
    <row r="259" spans="1:33" ht="30.75" customHeight="1" x14ac:dyDescent="0.25">
      <c r="A259" s="392"/>
      <c r="B259" s="392"/>
      <c r="C259" s="392" t="s">
        <v>2187</v>
      </c>
      <c r="D259" s="392"/>
      <c r="E259" s="392" t="s">
        <v>2130</v>
      </c>
      <c r="F259" s="392"/>
      <c r="G259" s="392" t="s">
        <v>2201</v>
      </c>
      <c r="H259" s="396">
        <v>0</v>
      </c>
      <c r="I259" s="392" t="s">
        <v>1187</v>
      </c>
      <c r="J259" s="392">
        <v>4</v>
      </c>
      <c r="K259" s="392">
        <v>1</v>
      </c>
      <c r="L259" s="392" t="s">
        <v>2053</v>
      </c>
      <c r="M259" s="392" t="s">
        <v>1197</v>
      </c>
      <c r="N259" s="392" t="s">
        <v>460</v>
      </c>
      <c r="O259" s="392" t="s">
        <v>1202</v>
      </c>
      <c r="P259" s="392" t="s">
        <v>1202</v>
      </c>
      <c r="Q259" s="392" t="s">
        <v>1202</v>
      </c>
      <c r="R259" s="392" t="s">
        <v>1185</v>
      </c>
      <c r="S259" s="392" t="s">
        <v>1185</v>
      </c>
      <c r="T259" s="392" t="s">
        <v>1185</v>
      </c>
      <c r="U259" s="392" t="s">
        <v>1185</v>
      </c>
      <c r="V259" s="392" t="s">
        <v>1185</v>
      </c>
      <c r="W259" s="392" t="s">
        <v>1185</v>
      </c>
      <c r="X259" s="392" t="s">
        <v>1185</v>
      </c>
      <c r="Y259" s="392" t="s">
        <v>1185</v>
      </c>
      <c r="Z259" s="392" t="s">
        <v>1410</v>
      </c>
      <c r="AA259" s="392" t="s">
        <v>1410</v>
      </c>
      <c r="AB259" s="392" t="s">
        <v>1410</v>
      </c>
      <c r="AC259" s="392"/>
      <c r="AD259" s="392" t="s">
        <v>1187</v>
      </c>
      <c r="AE259" s="392"/>
      <c r="AF259" s="392"/>
      <c r="AG259" s="392"/>
    </row>
    <row r="260" spans="1:33" ht="30.75" customHeight="1" x14ac:dyDescent="0.25">
      <c r="A260" s="392"/>
      <c r="B260" s="392"/>
      <c r="C260" s="392" t="s">
        <v>2188</v>
      </c>
      <c r="D260" s="392"/>
      <c r="E260" s="392" t="s">
        <v>2130</v>
      </c>
      <c r="F260" s="392"/>
      <c r="G260" s="392" t="s">
        <v>2201</v>
      </c>
      <c r="H260" s="396">
        <v>0</v>
      </c>
      <c r="I260" s="392" t="s">
        <v>1187</v>
      </c>
      <c r="J260" s="392">
        <v>4</v>
      </c>
      <c r="K260" s="392">
        <v>1</v>
      </c>
      <c r="L260" s="392" t="s">
        <v>2053</v>
      </c>
      <c r="M260" s="392" t="s">
        <v>1197</v>
      </c>
      <c r="N260" s="392" t="s">
        <v>460</v>
      </c>
      <c r="O260" s="392" t="s">
        <v>1201</v>
      </c>
      <c r="P260" s="392" t="s">
        <v>1201</v>
      </c>
      <c r="Q260" s="392" t="s">
        <v>1201</v>
      </c>
      <c r="R260" s="392" t="s">
        <v>1185</v>
      </c>
      <c r="S260" s="392" t="s">
        <v>1185</v>
      </c>
      <c r="T260" s="392" t="s">
        <v>1185</v>
      </c>
      <c r="U260" s="392" t="s">
        <v>1185</v>
      </c>
      <c r="V260" s="392" t="s">
        <v>1185</v>
      </c>
      <c r="W260" s="392" t="s">
        <v>1185</v>
      </c>
      <c r="X260" s="392" t="s">
        <v>1185</v>
      </c>
      <c r="Y260" s="392" t="s">
        <v>1185</v>
      </c>
      <c r="Z260" s="392" t="s">
        <v>1410</v>
      </c>
      <c r="AA260" s="392" t="s">
        <v>1410</v>
      </c>
      <c r="AB260" s="392" t="s">
        <v>1410</v>
      </c>
      <c r="AC260" s="392"/>
      <c r="AD260" s="392" t="s">
        <v>1187</v>
      </c>
      <c r="AE260" s="392"/>
      <c r="AF260" s="392"/>
      <c r="AG260" s="392"/>
    </row>
    <row r="261" spans="1:33" ht="30.75" customHeight="1" x14ac:dyDescent="0.25">
      <c r="A261" s="392"/>
      <c r="B261" s="392"/>
      <c r="C261" s="392" t="s">
        <v>2189</v>
      </c>
      <c r="D261" s="392"/>
      <c r="E261" s="392" t="s">
        <v>2130</v>
      </c>
      <c r="F261" s="392"/>
      <c r="G261" s="392" t="s">
        <v>2201</v>
      </c>
      <c r="H261" s="396">
        <v>0</v>
      </c>
      <c r="I261" s="392" t="s">
        <v>1187</v>
      </c>
      <c r="J261" s="392">
        <v>4</v>
      </c>
      <c r="K261" s="392">
        <v>1</v>
      </c>
      <c r="L261" s="392" t="s">
        <v>2053</v>
      </c>
      <c r="M261" s="392" t="s">
        <v>1197</v>
      </c>
      <c r="N261" s="392" t="s">
        <v>460</v>
      </c>
      <c r="O261" s="392" t="s">
        <v>1200</v>
      </c>
      <c r="P261" s="392" t="s">
        <v>1200</v>
      </c>
      <c r="Q261" s="392" t="s">
        <v>1200</v>
      </c>
      <c r="R261" s="392" t="s">
        <v>1185</v>
      </c>
      <c r="S261" s="392" t="s">
        <v>1185</v>
      </c>
      <c r="T261" s="392" t="s">
        <v>1185</v>
      </c>
      <c r="U261" s="392" t="s">
        <v>1185</v>
      </c>
      <c r="V261" s="392" t="s">
        <v>1185</v>
      </c>
      <c r="W261" s="392" t="s">
        <v>1185</v>
      </c>
      <c r="X261" s="392" t="s">
        <v>1185</v>
      </c>
      <c r="Y261" s="392" t="s">
        <v>1185</v>
      </c>
      <c r="Z261" s="392" t="s">
        <v>1410</v>
      </c>
      <c r="AA261" s="392" t="s">
        <v>1410</v>
      </c>
      <c r="AB261" s="392" t="s">
        <v>1410</v>
      </c>
      <c r="AC261" s="392"/>
      <c r="AD261" s="392" t="s">
        <v>1187</v>
      </c>
      <c r="AE261" s="392"/>
      <c r="AF261" s="392"/>
      <c r="AG261" s="392"/>
    </row>
    <row r="262" spans="1:33" ht="30.75" customHeight="1" x14ac:dyDescent="0.25">
      <c r="A262" s="392"/>
      <c r="B262" s="392"/>
      <c r="C262" s="392" t="s">
        <v>2190</v>
      </c>
      <c r="D262" s="392"/>
      <c r="E262" s="392" t="s">
        <v>2130</v>
      </c>
      <c r="F262" s="392"/>
      <c r="G262" s="392" t="s">
        <v>2201</v>
      </c>
      <c r="H262" s="396">
        <v>0</v>
      </c>
      <c r="I262" s="392" t="s">
        <v>1187</v>
      </c>
      <c r="J262" s="392">
        <v>4</v>
      </c>
      <c r="K262" s="392">
        <v>1</v>
      </c>
      <c r="L262" s="392" t="s">
        <v>2053</v>
      </c>
      <c r="M262" s="392" t="s">
        <v>1197</v>
      </c>
      <c r="N262" s="392" t="s">
        <v>460</v>
      </c>
      <c r="O262" s="392" t="s">
        <v>1199</v>
      </c>
      <c r="P262" s="392" t="s">
        <v>1199</v>
      </c>
      <c r="Q262" s="392" t="s">
        <v>1199</v>
      </c>
      <c r="R262" s="392" t="s">
        <v>1185</v>
      </c>
      <c r="S262" s="392" t="s">
        <v>1185</v>
      </c>
      <c r="T262" s="392" t="s">
        <v>1185</v>
      </c>
      <c r="U262" s="392" t="s">
        <v>1185</v>
      </c>
      <c r="V262" s="392" t="s">
        <v>1185</v>
      </c>
      <c r="W262" s="392" t="s">
        <v>1185</v>
      </c>
      <c r="X262" s="392" t="s">
        <v>1185</v>
      </c>
      <c r="Y262" s="392" t="s">
        <v>1185</v>
      </c>
      <c r="Z262" s="392" t="s">
        <v>1410</v>
      </c>
      <c r="AA262" s="392" t="s">
        <v>1410</v>
      </c>
      <c r="AB262" s="392" t="s">
        <v>1410</v>
      </c>
      <c r="AC262" s="392"/>
      <c r="AD262" s="392" t="s">
        <v>1187</v>
      </c>
      <c r="AE262" s="392"/>
      <c r="AF262" s="392"/>
      <c r="AG262" s="392"/>
    </row>
    <row r="263" spans="1:33" ht="30.75" customHeight="1" x14ac:dyDescent="0.25">
      <c r="A263" s="392"/>
      <c r="B263" s="392"/>
      <c r="C263" s="392" t="s">
        <v>2191</v>
      </c>
      <c r="D263" s="392"/>
      <c r="E263" s="392" t="s">
        <v>2130</v>
      </c>
      <c r="F263" s="392"/>
      <c r="G263" s="392" t="s">
        <v>2201</v>
      </c>
      <c r="H263" s="396">
        <v>0</v>
      </c>
      <c r="I263" s="392" t="s">
        <v>1187</v>
      </c>
      <c r="J263" s="392">
        <v>4</v>
      </c>
      <c r="K263" s="392">
        <v>1</v>
      </c>
      <c r="L263" s="392" t="s">
        <v>2053</v>
      </c>
      <c r="M263" s="392" t="s">
        <v>1197</v>
      </c>
      <c r="N263" s="392" t="s">
        <v>460</v>
      </c>
      <c r="O263" s="392" t="s">
        <v>1198</v>
      </c>
      <c r="P263" s="392" t="s">
        <v>1198</v>
      </c>
      <c r="Q263" s="392" t="s">
        <v>1198</v>
      </c>
      <c r="R263" s="392" t="s">
        <v>1185</v>
      </c>
      <c r="S263" s="392" t="s">
        <v>1185</v>
      </c>
      <c r="T263" s="392" t="s">
        <v>1185</v>
      </c>
      <c r="U263" s="392" t="s">
        <v>1185</v>
      </c>
      <c r="V263" s="392" t="s">
        <v>1185</v>
      </c>
      <c r="W263" s="392" t="s">
        <v>1185</v>
      </c>
      <c r="X263" s="392" t="s">
        <v>1185</v>
      </c>
      <c r="Y263" s="392" t="s">
        <v>1185</v>
      </c>
      <c r="Z263" s="392" t="s">
        <v>1410</v>
      </c>
      <c r="AA263" s="392" t="s">
        <v>1410</v>
      </c>
      <c r="AB263" s="392" t="s">
        <v>1410</v>
      </c>
      <c r="AC263" s="392"/>
      <c r="AD263" s="392" t="s">
        <v>1187</v>
      </c>
      <c r="AE263" s="392"/>
      <c r="AF263" s="392"/>
      <c r="AG263" s="392"/>
    </row>
    <row r="264" spans="1:33" ht="30.75" customHeight="1" x14ac:dyDescent="0.25">
      <c r="A264" s="392"/>
      <c r="B264" s="392"/>
      <c r="C264" s="392" t="s">
        <v>2192</v>
      </c>
      <c r="D264" s="392"/>
      <c r="E264" s="392" t="s">
        <v>2130</v>
      </c>
      <c r="F264" s="392"/>
      <c r="G264" s="392" t="s">
        <v>2201</v>
      </c>
      <c r="H264" s="396">
        <v>0</v>
      </c>
      <c r="I264" s="392" t="s">
        <v>1187</v>
      </c>
      <c r="J264" s="392">
        <v>4</v>
      </c>
      <c r="K264" s="392">
        <v>1</v>
      </c>
      <c r="L264" s="392" t="s">
        <v>2053</v>
      </c>
      <c r="M264" s="392" t="s">
        <v>1197</v>
      </c>
      <c r="N264" s="392" t="s">
        <v>460</v>
      </c>
      <c r="O264" s="392" t="s">
        <v>1196</v>
      </c>
      <c r="P264" s="392" t="s">
        <v>1196</v>
      </c>
      <c r="Q264" s="392" t="s">
        <v>1196</v>
      </c>
      <c r="R264" s="392" t="s">
        <v>1185</v>
      </c>
      <c r="S264" s="392" t="s">
        <v>1185</v>
      </c>
      <c r="T264" s="392" t="s">
        <v>1185</v>
      </c>
      <c r="U264" s="392" t="s">
        <v>1185</v>
      </c>
      <c r="V264" s="392" t="s">
        <v>1185</v>
      </c>
      <c r="W264" s="392" t="s">
        <v>1185</v>
      </c>
      <c r="X264" s="392" t="s">
        <v>1185</v>
      </c>
      <c r="Y264" s="392" t="s">
        <v>1185</v>
      </c>
      <c r="Z264" s="392" t="s">
        <v>1410</v>
      </c>
      <c r="AA264" s="392" t="s">
        <v>1410</v>
      </c>
      <c r="AB264" s="392" t="s">
        <v>1410</v>
      </c>
      <c r="AC264" s="392"/>
      <c r="AD264" s="392" t="s">
        <v>1187</v>
      </c>
      <c r="AE264" s="392"/>
      <c r="AF264" s="392"/>
      <c r="AG264" s="392"/>
    </row>
    <row r="265" spans="1:33" ht="30.75" customHeight="1" x14ac:dyDescent="0.25">
      <c r="A265" s="392"/>
      <c r="B265" s="392"/>
      <c r="C265" s="392" t="s">
        <v>327</v>
      </c>
      <c r="D265" s="392"/>
      <c r="E265" s="392" t="s">
        <v>631</v>
      </c>
      <c r="F265" s="392"/>
      <c r="G265" s="392" t="s">
        <v>2201</v>
      </c>
      <c r="H265" s="396">
        <v>0</v>
      </c>
      <c r="I265" s="392" t="s">
        <v>1187</v>
      </c>
      <c r="J265" s="392">
        <v>4</v>
      </c>
      <c r="K265" s="392">
        <v>1</v>
      </c>
      <c r="L265" s="392" t="s">
        <v>2054</v>
      </c>
      <c r="M265" s="392" t="s">
        <v>1190</v>
      </c>
      <c r="N265" s="392" t="s">
        <v>502</v>
      </c>
      <c r="O265" s="392" t="s">
        <v>327</v>
      </c>
      <c r="P265" s="392" t="s">
        <v>327</v>
      </c>
      <c r="Q265" s="392" t="s">
        <v>327</v>
      </c>
      <c r="R265" s="392" t="s">
        <v>1184</v>
      </c>
      <c r="S265" s="392" t="s">
        <v>1184</v>
      </c>
      <c r="T265" s="392" t="s">
        <v>1184</v>
      </c>
      <c r="U265" s="392" t="s">
        <v>1184</v>
      </c>
      <c r="V265" s="392" t="s">
        <v>1184</v>
      </c>
      <c r="W265" s="392" t="s">
        <v>1184</v>
      </c>
      <c r="X265" s="392" t="s">
        <v>1185</v>
      </c>
      <c r="Y265" s="392" t="s">
        <v>1185</v>
      </c>
      <c r="Z265" s="392" t="s">
        <v>1207</v>
      </c>
      <c r="AA265" s="392" t="s">
        <v>1410</v>
      </c>
      <c r="AB265" s="392" t="s">
        <v>1410</v>
      </c>
      <c r="AC265" s="392"/>
      <c r="AD265" s="392" t="s">
        <v>1187</v>
      </c>
      <c r="AE265" s="392" t="s">
        <v>1189</v>
      </c>
      <c r="AF265" s="392"/>
      <c r="AG265" s="392"/>
    </row>
    <row r="266" spans="1:33" ht="30.75" customHeight="1" x14ac:dyDescent="0.25">
      <c r="A266" s="392"/>
      <c r="B266" s="392"/>
      <c r="C266" s="392" t="s">
        <v>2193</v>
      </c>
      <c r="D266" s="392"/>
      <c r="E266" s="392" t="s">
        <v>2130</v>
      </c>
      <c r="F266" s="392"/>
      <c r="G266" s="392" t="s">
        <v>2201</v>
      </c>
      <c r="H266" s="396">
        <v>0</v>
      </c>
      <c r="I266" s="392" t="s">
        <v>1187</v>
      </c>
      <c r="J266" s="392">
        <v>4</v>
      </c>
      <c r="K266" s="392">
        <v>1</v>
      </c>
      <c r="L266" s="392" t="s">
        <v>2054</v>
      </c>
      <c r="M266" s="392" t="s">
        <v>1190</v>
      </c>
      <c r="N266" s="392" t="s">
        <v>460</v>
      </c>
      <c r="O266" s="392" t="s">
        <v>1195</v>
      </c>
      <c r="P266" s="392" t="s">
        <v>1195</v>
      </c>
      <c r="Q266" s="392" t="s">
        <v>1195</v>
      </c>
      <c r="R266" s="392" t="s">
        <v>1185</v>
      </c>
      <c r="S266" s="392" t="s">
        <v>1185</v>
      </c>
      <c r="T266" s="392" t="s">
        <v>1185</v>
      </c>
      <c r="U266" s="392" t="s">
        <v>1185</v>
      </c>
      <c r="V266" s="392" t="s">
        <v>1185</v>
      </c>
      <c r="W266" s="392" t="s">
        <v>1185</v>
      </c>
      <c r="X266" s="392" t="s">
        <v>1185</v>
      </c>
      <c r="Y266" s="392" t="s">
        <v>1185</v>
      </c>
      <c r="Z266" s="392" t="s">
        <v>1410</v>
      </c>
      <c r="AA266" s="392" t="s">
        <v>1410</v>
      </c>
      <c r="AB266" s="392" t="s">
        <v>1410</v>
      </c>
      <c r="AC266" s="392"/>
      <c r="AD266" s="392" t="s">
        <v>1187</v>
      </c>
      <c r="AE266" s="392"/>
      <c r="AF266" s="392"/>
      <c r="AG266" s="392"/>
    </row>
    <row r="267" spans="1:33" ht="30.75" customHeight="1" x14ac:dyDescent="0.25">
      <c r="A267" s="392"/>
      <c r="B267" s="392"/>
      <c r="C267" s="392" t="s">
        <v>2194</v>
      </c>
      <c r="D267" s="392"/>
      <c r="E267" s="392" t="s">
        <v>2130</v>
      </c>
      <c r="F267" s="392"/>
      <c r="G267" s="392" t="s">
        <v>2201</v>
      </c>
      <c r="H267" s="396">
        <v>0</v>
      </c>
      <c r="I267" s="392" t="s">
        <v>1187</v>
      </c>
      <c r="J267" s="392">
        <v>4</v>
      </c>
      <c r="K267" s="392">
        <v>1</v>
      </c>
      <c r="L267" s="392" t="s">
        <v>2054</v>
      </c>
      <c r="M267" s="392" t="s">
        <v>1190</v>
      </c>
      <c r="N267" s="392" t="s">
        <v>460</v>
      </c>
      <c r="O267" s="392" t="s">
        <v>1194</v>
      </c>
      <c r="P267" s="392" t="s">
        <v>1194</v>
      </c>
      <c r="Q267" s="392" t="s">
        <v>1194</v>
      </c>
      <c r="R267" s="392" t="s">
        <v>1185</v>
      </c>
      <c r="S267" s="392" t="s">
        <v>1185</v>
      </c>
      <c r="T267" s="392" t="s">
        <v>1185</v>
      </c>
      <c r="U267" s="392" t="s">
        <v>1185</v>
      </c>
      <c r="V267" s="392" t="s">
        <v>1185</v>
      </c>
      <c r="W267" s="392" t="s">
        <v>1185</v>
      </c>
      <c r="X267" s="392" t="s">
        <v>1185</v>
      </c>
      <c r="Y267" s="392" t="s">
        <v>1185</v>
      </c>
      <c r="Z267" s="392" t="s">
        <v>1410</v>
      </c>
      <c r="AA267" s="392" t="s">
        <v>1410</v>
      </c>
      <c r="AB267" s="392" t="s">
        <v>1410</v>
      </c>
      <c r="AC267" s="392"/>
      <c r="AD267" s="392" t="s">
        <v>1187</v>
      </c>
      <c r="AE267" s="392"/>
      <c r="AF267" s="392"/>
      <c r="AG267" s="392"/>
    </row>
    <row r="268" spans="1:33" ht="30.75" customHeight="1" x14ac:dyDescent="0.25">
      <c r="A268" s="392"/>
      <c r="B268" s="392"/>
      <c r="C268" s="392" t="s">
        <v>331</v>
      </c>
      <c r="D268" s="392"/>
      <c r="E268" s="392" t="s">
        <v>631</v>
      </c>
      <c r="F268" s="392"/>
      <c r="G268" s="392" t="s">
        <v>2201</v>
      </c>
      <c r="H268" s="396">
        <v>0</v>
      </c>
      <c r="I268" s="392" t="s">
        <v>1187</v>
      </c>
      <c r="J268" s="392">
        <v>4</v>
      </c>
      <c r="K268" s="392">
        <v>1</v>
      </c>
      <c r="L268" s="392" t="s">
        <v>2054</v>
      </c>
      <c r="M268" s="392" t="s">
        <v>1190</v>
      </c>
      <c r="N268" s="392" t="s">
        <v>503</v>
      </c>
      <c r="O268" s="392" t="s">
        <v>331</v>
      </c>
      <c r="P268" s="392" t="s">
        <v>331</v>
      </c>
      <c r="Q268" s="392" t="s">
        <v>331</v>
      </c>
      <c r="R268" s="392" t="s">
        <v>1184</v>
      </c>
      <c r="S268" s="392" t="s">
        <v>1184</v>
      </c>
      <c r="T268" s="392" t="s">
        <v>1184</v>
      </c>
      <c r="U268" s="392" t="s">
        <v>1184</v>
      </c>
      <c r="V268" s="392" t="s">
        <v>1184</v>
      </c>
      <c r="W268" s="392" t="s">
        <v>1184</v>
      </c>
      <c r="X268" s="392" t="s">
        <v>1185</v>
      </c>
      <c r="Y268" s="392" t="s">
        <v>1185</v>
      </c>
      <c r="Z268" s="392" t="s">
        <v>1207</v>
      </c>
      <c r="AA268" s="392" t="s">
        <v>1410</v>
      </c>
      <c r="AB268" s="392" t="s">
        <v>1410</v>
      </c>
      <c r="AC268" s="392"/>
      <c r="AD268" s="392" t="s">
        <v>1187</v>
      </c>
      <c r="AE268" s="392" t="s">
        <v>1189</v>
      </c>
      <c r="AF268" s="392"/>
      <c r="AG268" s="392"/>
    </row>
    <row r="269" spans="1:33" ht="30.75" customHeight="1" x14ac:dyDescent="0.25">
      <c r="A269" s="392"/>
      <c r="B269" s="392"/>
      <c r="C269" s="392" t="s">
        <v>2195</v>
      </c>
      <c r="D269" s="392"/>
      <c r="E269" s="392" t="s">
        <v>2130</v>
      </c>
      <c r="F269" s="392"/>
      <c r="G269" s="392" t="s">
        <v>2201</v>
      </c>
      <c r="H269" s="396">
        <v>0</v>
      </c>
      <c r="I269" s="392" t="s">
        <v>1187</v>
      </c>
      <c r="J269" s="392">
        <v>4</v>
      </c>
      <c r="K269" s="392">
        <v>1</v>
      </c>
      <c r="L269" s="392" t="s">
        <v>2054</v>
      </c>
      <c r="M269" s="392" t="s">
        <v>1190</v>
      </c>
      <c r="N269" s="392" t="s">
        <v>460</v>
      </c>
      <c r="O269" s="392" t="s">
        <v>1193</v>
      </c>
      <c r="P269" s="392" t="s">
        <v>1193</v>
      </c>
      <c r="Q269" s="392" t="s">
        <v>1193</v>
      </c>
      <c r="R269" s="392" t="s">
        <v>1185</v>
      </c>
      <c r="S269" s="392" t="s">
        <v>1185</v>
      </c>
      <c r="T269" s="392" t="s">
        <v>1185</v>
      </c>
      <c r="U269" s="392" t="s">
        <v>1185</v>
      </c>
      <c r="V269" s="392" t="s">
        <v>1185</v>
      </c>
      <c r="W269" s="392" t="s">
        <v>1185</v>
      </c>
      <c r="X269" s="392" t="s">
        <v>1185</v>
      </c>
      <c r="Y269" s="392" t="s">
        <v>1185</v>
      </c>
      <c r="Z269" s="392" t="s">
        <v>1410</v>
      </c>
      <c r="AA269" s="392" t="s">
        <v>1410</v>
      </c>
      <c r="AB269" s="392" t="s">
        <v>1410</v>
      </c>
      <c r="AC269" s="392"/>
      <c r="AD269" s="392" t="s">
        <v>1187</v>
      </c>
      <c r="AE269" s="392"/>
      <c r="AF269" s="392"/>
      <c r="AG269" s="392"/>
    </row>
    <row r="270" spans="1:33" ht="30.75" customHeight="1" x14ac:dyDescent="0.25">
      <c r="A270" s="392"/>
      <c r="B270" s="392"/>
      <c r="C270" s="392" t="s">
        <v>2196</v>
      </c>
      <c r="D270" s="392"/>
      <c r="E270" s="392" t="s">
        <v>2130</v>
      </c>
      <c r="F270" s="392"/>
      <c r="G270" s="392" t="s">
        <v>2201</v>
      </c>
      <c r="H270" s="396">
        <v>0</v>
      </c>
      <c r="I270" s="392" t="s">
        <v>1187</v>
      </c>
      <c r="J270" s="392">
        <v>4</v>
      </c>
      <c r="K270" s="392">
        <v>1</v>
      </c>
      <c r="L270" s="392" t="s">
        <v>2054</v>
      </c>
      <c r="M270" s="392" t="s">
        <v>1190</v>
      </c>
      <c r="N270" s="392" t="s">
        <v>460</v>
      </c>
      <c r="O270" s="392" t="s">
        <v>1192</v>
      </c>
      <c r="P270" s="392" t="s">
        <v>1192</v>
      </c>
      <c r="Q270" s="392" t="s">
        <v>1192</v>
      </c>
      <c r="R270" s="392" t="s">
        <v>1185</v>
      </c>
      <c r="S270" s="392" t="s">
        <v>1185</v>
      </c>
      <c r="T270" s="392" t="s">
        <v>1185</v>
      </c>
      <c r="U270" s="392" t="s">
        <v>1185</v>
      </c>
      <c r="V270" s="392" t="s">
        <v>1185</v>
      </c>
      <c r="W270" s="392" t="s">
        <v>1185</v>
      </c>
      <c r="X270" s="392" t="s">
        <v>1185</v>
      </c>
      <c r="Y270" s="392" t="s">
        <v>1185</v>
      </c>
      <c r="Z270" s="392" t="s">
        <v>1410</v>
      </c>
      <c r="AA270" s="392" t="s">
        <v>1410</v>
      </c>
      <c r="AB270" s="392" t="s">
        <v>1410</v>
      </c>
      <c r="AC270" s="392"/>
      <c r="AD270" s="392" t="s">
        <v>1187</v>
      </c>
      <c r="AE270" s="392"/>
      <c r="AF270" s="392"/>
      <c r="AG270" s="392"/>
    </row>
    <row r="271" spans="1:33" ht="30.75" customHeight="1" x14ac:dyDescent="0.25">
      <c r="A271" s="392"/>
      <c r="B271" s="392"/>
      <c r="C271" s="392" t="s">
        <v>2197</v>
      </c>
      <c r="D271" s="392"/>
      <c r="E271" s="392" t="s">
        <v>2130</v>
      </c>
      <c r="F271" s="392"/>
      <c r="G271" s="392" t="s">
        <v>2201</v>
      </c>
      <c r="H271" s="396">
        <v>0</v>
      </c>
      <c r="I271" s="392" t="s">
        <v>1187</v>
      </c>
      <c r="J271" s="392">
        <v>4</v>
      </c>
      <c r="K271" s="392">
        <v>1</v>
      </c>
      <c r="L271" s="392" t="s">
        <v>2054</v>
      </c>
      <c r="M271" s="392" t="s">
        <v>1190</v>
      </c>
      <c r="N271" s="392" t="s">
        <v>460</v>
      </c>
      <c r="O271" s="392" t="s">
        <v>1191</v>
      </c>
      <c r="P271" s="392" t="s">
        <v>1191</v>
      </c>
      <c r="Q271" s="392" t="s">
        <v>1191</v>
      </c>
      <c r="R271" s="392" t="s">
        <v>1185</v>
      </c>
      <c r="S271" s="392" t="s">
        <v>1185</v>
      </c>
      <c r="T271" s="392" t="s">
        <v>1185</v>
      </c>
      <c r="U271" s="392" t="s">
        <v>1185</v>
      </c>
      <c r="V271" s="392" t="s">
        <v>1185</v>
      </c>
      <c r="W271" s="392" t="s">
        <v>1185</v>
      </c>
      <c r="X271" s="392" t="s">
        <v>1185</v>
      </c>
      <c r="Y271" s="392" t="s">
        <v>1185</v>
      </c>
      <c r="Z271" s="392" t="s">
        <v>1410</v>
      </c>
      <c r="AA271" s="392" t="s">
        <v>1410</v>
      </c>
      <c r="AB271" s="392" t="s">
        <v>1410</v>
      </c>
      <c r="AC271" s="392"/>
      <c r="AD271" s="392" t="s">
        <v>1187</v>
      </c>
      <c r="AE271" s="392"/>
      <c r="AF271" s="392"/>
      <c r="AG271" s="392"/>
    </row>
    <row r="272" spans="1:33" ht="30.75" customHeight="1" x14ac:dyDescent="0.25">
      <c r="A272" s="392"/>
      <c r="B272" s="392"/>
      <c r="C272" s="392" t="s">
        <v>1153</v>
      </c>
      <c r="D272" s="392"/>
      <c r="E272" s="392" t="s">
        <v>1601</v>
      </c>
      <c r="F272" s="392"/>
      <c r="G272" s="392" t="s">
        <v>2201</v>
      </c>
      <c r="H272" s="396">
        <v>0</v>
      </c>
      <c r="I272" s="392" t="s">
        <v>1187</v>
      </c>
      <c r="J272" s="392">
        <v>4</v>
      </c>
      <c r="K272" s="392">
        <v>1</v>
      </c>
      <c r="L272" s="392" t="s">
        <v>2054</v>
      </c>
      <c r="M272" s="392" t="s">
        <v>1190</v>
      </c>
      <c r="N272" s="392" t="s">
        <v>1155</v>
      </c>
      <c r="O272" s="392" t="s">
        <v>1184</v>
      </c>
      <c r="P272" s="392" t="s">
        <v>1185</v>
      </c>
      <c r="Q272" s="392" t="s">
        <v>1185</v>
      </c>
      <c r="R272" s="392" t="s">
        <v>1185</v>
      </c>
      <c r="S272" s="392" t="s">
        <v>1185</v>
      </c>
      <c r="T272" s="392" t="s">
        <v>1185</v>
      </c>
      <c r="U272" s="392" t="s">
        <v>1185</v>
      </c>
      <c r="V272" s="392" t="s">
        <v>1184</v>
      </c>
      <c r="W272" s="392" t="s">
        <v>1185</v>
      </c>
      <c r="X272" s="392" t="s">
        <v>1185</v>
      </c>
      <c r="Y272" s="392" t="s">
        <v>1185</v>
      </c>
      <c r="Z272" s="392" t="s">
        <v>1410</v>
      </c>
      <c r="AA272" s="392" t="s">
        <v>1410</v>
      </c>
      <c r="AB272" s="392" t="s">
        <v>1410</v>
      </c>
      <c r="AC272" s="392"/>
      <c r="AD272" s="392" t="s">
        <v>1187</v>
      </c>
      <c r="AE272" s="392" t="s">
        <v>1189</v>
      </c>
      <c r="AF272" s="392"/>
      <c r="AG272" s="392"/>
    </row>
    <row r="273" spans="1:33" ht="30.75" customHeight="1" x14ac:dyDescent="0.25">
      <c r="A273" s="392"/>
      <c r="B273" s="392"/>
      <c r="C273" s="392" t="s">
        <v>337</v>
      </c>
      <c r="D273" s="392"/>
      <c r="E273" s="392" t="s">
        <v>615</v>
      </c>
      <c r="F273" s="392"/>
      <c r="G273" s="392" t="s">
        <v>2201</v>
      </c>
      <c r="H273" s="396">
        <v>0</v>
      </c>
      <c r="I273" s="392" t="s">
        <v>1187</v>
      </c>
      <c r="J273" s="392">
        <v>4</v>
      </c>
      <c r="K273" s="392">
        <v>1</v>
      </c>
      <c r="L273" s="392" t="s">
        <v>2055</v>
      </c>
      <c r="M273" s="392" t="s">
        <v>1186</v>
      </c>
      <c r="N273" s="392" t="s">
        <v>504</v>
      </c>
      <c r="O273" s="392" t="s">
        <v>337</v>
      </c>
      <c r="P273" s="392" t="s">
        <v>337</v>
      </c>
      <c r="Q273" s="392" t="s">
        <v>337</v>
      </c>
      <c r="R273" s="392" t="s">
        <v>1184</v>
      </c>
      <c r="S273" s="392" t="s">
        <v>1184</v>
      </c>
      <c r="T273" s="392" t="s">
        <v>1184</v>
      </c>
      <c r="U273" s="392" t="s">
        <v>1184</v>
      </c>
      <c r="V273" s="392" t="s">
        <v>1184</v>
      </c>
      <c r="W273" s="392" t="s">
        <v>1184</v>
      </c>
      <c r="X273" s="392" t="s">
        <v>1185</v>
      </c>
      <c r="Y273" s="392" t="s">
        <v>1185</v>
      </c>
      <c r="Z273" s="392" t="s">
        <v>1207</v>
      </c>
      <c r="AA273" s="392" t="s">
        <v>1207</v>
      </c>
      <c r="AB273" s="392" t="s">
        <v>1207</v>
      </c>
      <c r="AC273" s="392" t="s">
        <v>1183</v>
      </c>
      <c r="AD273" s="392" t="s">
        <v>1187</v>
      </c>
      <c r="AE273" s="392" t="s">
        <v>1188</v>
      </c>
      <c r="AF273" s="392"/>
      <c r="AG273" s="392"/>
    </row>
    <row r="274" spans="1:33" ht="30.75" customHeight="1" x14ac:dyDescent="0.25">
      <c r="A274" s="392"/>
      <c r="B274" s="392"/>
      <c r="C274" s="392" t="s">
        <v>339</v>
      </c>
      <c r="D274" s="392"/>
      <c r="E274" s="392" t="s">
        <v>615</v>
      </c>
      <c r="F274" s="392"/>
      <c r="G274" s="392" t="s">
        <v>2201</v>
      </c>
      <c r="H274" s="396">
        <v>0</v>
      </c>
      <c r="I274" s="392" t="s">
        <v>1187</v>
      </c>
      <c r="J274" s="392">
        <v>4</v>
      </c>
      <c r="K274" s="392">
        <v>1</v>
      </c>
      <c r="L274" s="392" t="s">
        <v>2055</v>
      </c>
      <c r="M274" s="392" t="s">
        <v>1186</v>
      </c>
      <c r="N274" s="392" t="s">
        <v>505</v>
      </c>
      <c r="O274" s="392" t="s">
        <v>339</v>
      </c>
      <c r="P274" s="392" t="s">
        <v>339</v>
      </c>
      <c r="Q274" s="392" t="s">
        <v>339</v>
      </c>
      <c r="R274" s="392" t="s">
        <v>1184</v>
      </c>
      <c r="S274" s="392" t="s">
        <v>1184</v>
      </c>
      <c r="T274" s="392" t="s">
        <v>1184</v>
      </c>
      <c r="U274" s="392" t="s">
        <v>1184</v>
      </c>
      <c r="V274" s="392" t="s">
        <v>1184</v>
      </c>
      <c r="W274" s="392" t="s">
        <v>1184</v>
      </c>
      <c r="X274" s="392" t="s">
        <v>1185</v>
      </c>
      <c r="Y274" s="392" t="s">
        <v>1185</v>
      </c>
      <c r="Z274" s="392" t="s">
        <v>1207</v>
      </c>
      <c r="AA274" s="392" t="s">
        <v>1207</v>
      </c>
      <c r="AB274" s="392" t="s">
        <v>1207</v>
      </c>
      <c r="AC274" s="392" t="s">
        <v>1183</v>
      </c>
      <c r="AD274" s="392" t="s">
        <v>1187</v>
      </c>
      <c r="AE274" s="392" t="s">
        <v>1188</v>
      </c>
      <c r="AF274" s="392"/>
      <c r="AG274" s="392"/>
    </row>
    <row r="275" spans="1:33" ht="30.75" customHeight="1" x14ac:dyDescent="0.25">
      <c r="A275" s="392"/>
      <c r="B275" s="392"/>
      <c r="C275" s="392" t="s">
        <v>341</v>
      </c>
      <c r="D275" s="392"/>
      <c r="E275" s="392" t="s">
        <v>615</v>
      </c>
      <c r="F275" s="392"/>
      <c r="G275" s="392" t="s">
        <v>2201</v>
      </c>
      <c r="H275" s="396">
        <v>0</v>
      </c>
      <c r="I275" s="392" t="s">
        <v>1187</v>
      </c>
      <c r="J275" s="392">
        <v>4</v>
      </c>
      <c r="K275" s="392">
        <v>1</v>
      </c>
      <c r="L275" s="392" t="s">
        <v>2055</v>
      </c>
      <c r="M275" s="392" t="s">
        <v>1186</v>
      </c>
      <c r="N275" s="392" t="s">
        <v>506</v>
      </c>
      <c r="O275" s="392" t="s">
        <v>341</v>
      </c>
      <c r="P275" s="392" t="s">
        <v>341</v>
      </c>
      <c r="Q275" s="392" t="s">
        <v>341</v>
      </c>
      <c r="R275" s="392" t="s">
        <v>1184</v>
      </c>
      <c r="S275" s="392" t="s">
        <v>1184</v>
      </c>
      <c r="T275" s="392" t="s">
        <v>1184</v>
      </c>
      <c r="U275" s="392" t="s">
        <v>1184</v>
      </c>
      <c r="V275" s="392" t="s">
        <v>1184</v>
      </c>
      <c r="W275" s="392" t="s">
        <v>1184</v>
      </c>
      <c r="X275" s="392" t="s">
        <v>1185</v>
      </c>
      <c r="Y275" s="392" t="s">
        <v>1185</v>
      </c>
      <c r="Z275" s="392" t="s">
        <v>1207</v>
      </c>
      <c r="AA275" s="392" t="s">
        <v>1207</v>
      </c>
      <c r="AB275" s="392" t="s">
        <v>1207</v>
      </c>
      <c r="AC275" s="392" t="s">
        <v>1183</v>
      </c>
      <c r="AD275" s="392" t="s">
        <v>1187</v>
      </c>
      <c r="AE275" s="392" t="s">
        <v>1188</v>
      </c>
      <c r="AF275" s="392"/>
      <c r="AG275" s="392"/>
    </row>
    <row r="276" spans="1:33" ht="30.75" customHeight="1" x14ac:dyDescent="0.25">
      <c r="A276" s="392"/>
      <c r="B276" s="392"/>
      <c r="C276" s="392" t="s">
        <v>343</v>
      </c>
      <c r="D276" s="392"/>
      <c r="E276" s="392" t="s">
        <v>615</v>
      </c>
      <c r="F276" s="392"/>
      <c r="G276" s="392" t="s">
        <v>2201</v>
      </c>
      <c r="H276" s="396">
        <v>0</v>
      </c>
      <c r="I276" s="392" t="s">
        <v>1187</v>
      </c>
      <c r="J276" s="392">
        <v>4</v>
      </c>
      <c r="K276" s="392">
        <v>1</v>
      </c>
      <c r="L276" s="392" t="s">
        <v>2055</v>
      </c>
      <c r="M276" s="392" t="s">
        <v>1186</v>
      </c>
      <c r="N276" s="392" t="s">
        <v>507</v>
      </c>
      <c r="O276" s="392" t="s">
        <v>343</v>
      </c>
      <c r="P276" s="392" t="s">
        <v>343</v>
      </c>
      <c r="Q276" s="392" t="s">
        <v>343</v>
      </c>
      <c r="R276" s="392" t="s">
        <v>1184</v>
      </c>
      <c r="S276" s="392" t="s">
        <v>1184</v>
      </c>
      <c r="T276" s="392" t="s">
        <v>1184</v>
      </c>
      <c r="U276" s="392" t="s">
        <v>1184</v>
      </c>
      <c r="V276" s="392" t="s">
        <v>1184</v>
      </c>
      <c r="W276" s="392" t="s">
        <v>1184</v>
      </c>
      <c r="X276" s="392" t="s">
        <v>1185</v>
      </c>
      <c r="Y276" s="392" t="s">
        <v>1185</v>
      </c>
      <c r="Z276" s="392" t="s">
        <v>1207</v>
      </c>
      <c r="AA276" s="392" t="s">
        <v>1207</v>
      </c>
      <c r="AB276" s="392" t="s">
        <v>1207</v>
      </c>
      <c r="AC276" s="392" t="s">
        <v>1183</v>
      </c>
      <c r="AD276" s="392" t="s">
        <v>1187</v>
      </c>
      <c r="AE276" s="392" t="s">
        <v>1188</v>
      </c>
      <c r="AF276" s="392"/>
      <c r="AG276" s="392"/>
    </row>
    <row r="277" spans="1:33" ht="30.75" customHeight="1" x14ac:dyDescent="0.25">
      <c r="A277" s="392"/>
      <c r="B277" s="392"/>
      <c r="C277" s="392" t="s">
        <v>345</v>
      </c>
      <c r="D277" s="392"/>
      <c r="E277" s="392" t="s">
        <v>615</v>
      </c>
      <c r="F277" s="392"/>
      <c r="G277" s="392" t="s">
        <v>2201</v>
      </c>
      <c r="H277" s="396">
        <v>0</v>
      </c>
      <c r="I277" s="392" t="s">
        <v>1187</v>
      </c>
      <c r="J277" s="392">
        <v>4</v>
      </c>
      <c r="K277" s="392">
        <v>1</v>
      </c>
      <c r="L277" s="392" t="s">
        <v>2055</v>
      </c>
      <c r="M277" s="392" t="s">
        <v>1186</v>
      </c>
      <c r="N277" s="392" t="s">
        <v>508</v>
      </c>
      <c r="O277" s="392" t="s">
        <v>345</v>
      </c>
      <c r="P277" s="392" t="s">
        <v>345</v>
      </c>
      <c r="Q277" s="392" t="s">
        <v>345</v>
      </c>
      <c r="R277" s="392" t="s">
        <v>1184</v>
      </c>
      <c r="S277" s="392" t="s">
        <v>1184</v>
      </c>
      <c r="T277" s="392" t="s">
        <v>1184</v>
      </c>
      <c r="U277" s="392" t="s">
        <v>1184</v>
      </c>
      <c r="V277" s="392" t="s">
        <v>1184</v>
      </c>
      <c r="W277" s="392" t="s">
        <v>1184</v>
      </c>
      <c r="X277" s="392" t="s">
        <v>1185</v>
      </c>
      <c r="Y277" s="392" t="s">
        <v>1185</v>
      </c>
      <c r="Z277" s="392" t="s">
        <v>1207</v>
      </c>
      <c r="AA277" s="392" t="s">
        <v>1207</v>
      </c>
      <c r="AB277" s="392" t="s">
        <v>1207</v>
      </c>
      <c r="AC277" s="392" t="s">
        <v>1183</v>
      </c>
      <c r="AD277" s="392" t="s">
        <v>1187</v>
      </c>
      <c r="AE277" s="392" t="s">
        <v>1188</v>
      </c>
      <c r="AF277" s="392"/>
      <c r="AG277" s="392"/>
    </row>
    <row r="278" spans="1:33" ht="30.75" customHeight="1" x14ac:dyDescent="0.25">
      <c r="A278" s="392"/>
      <c r="B278" s="392"/>
      <c r="C278" s="392" t="s">
        <v>347</v>
      </c>
      <c r="D278" s="392"/>
      <c r="E278" s="392" t="s">
        <v>615</v>
      </c>
      <c r="F278" s="392"/>
      <c r="G278" s="392" t="s">
        <v>2201</v>
      </c>
      <c r="H278" s="396">
        <v>0</v>
      </c>
      <c r="I278" s="392" t="s">
        <v>1187</v>
      </c>
      <c r="J278" s="392">
        <v>4</v>
      </c>
      <c r="K278" s="392">
        <v>1</v>
      </c>
      <c r="L278" s="392" t="s">
        <v>2055</v>
      </c>
      <c r="M278" s="392" t="s">
        <v>1186</v>
      </c>
      <c r="N278" s="392" t="s">
        <v>509</v>
      </c>
      <c r="O278" s="392" t="s">
        <v>347</v>
      </c>
      <c r="P278" s="392" t="s">
        <v>347</v>
      </c>
      <c r="Q278" s="392" t="s">
        <v>347</v>
      </c>
      <c r="R278" s="392" t="s">
        <v>1184</v>
      </c>
      <c r="S278" s="392" t="s">
        <v>1184</v>
      </c>
      <c r="T278" s="392" t="s">
        <v>1184</v>
      </c>
      <c r="U278" s="392" t="s">
        <v>1184</v>
      </c>
      <c r="V278" s="392" t="s">
        <v>1184</v>
      </c>
      <c r="W278" s="392" t="s">
        <v>1184</v>
      </c>
      <c r="X278" s="392" t="s">
        <v>1185</v>
      </c>
      <c r="Y278" s="392" t="s">
        <v>1185</v>
      </c>
      <c r="Z278" s="392" t="s">
        <v>1207</v>
      </c>
      <c r="AA278" s="392" t="s">
        <v>1207</v>
      </c>
      <c r="AB278" s="392" t="s">
        <v>1207</v>
      </c>
      <c r="AC278" s="392" t="s">
        <v>1183</v>
      </c>
      <c r="AD278" s="392" t="s">
        <v>1187</v>
      </c>
      <c r="AE278" s="392"/>
      <c r="AF278" s="392"/>
      <c r="AG278" s="392"/>
    </row>
    <row r="279" spans="1:33" ht="30.75" customHeight="1" x14ac:dyDescent="0.25">
      <c r="A279" s="392"/>
      <c r="B279" s="392"/>
      <c r="C279" s="392" t="s">
        <v>349</v>
      </c>
      <c r="D279" s="392"/>
      <c r="E279" s="392" t="s">
        <v>615</v>
      </c>
      <c r="F279" s="392"/>
      <c r="G279" s="392" t="s">
        <v>2201</v>
      </c>
      <c r="H279" s="396">
        <v>0</v>
      </c>
      <c r="I279" s="392" t="s">
        <v>1187</v>
      </c>
      <c r="J279" s="392">
        <v>4</v>
      </c>
      <c r="K279" s="392">
        <v>1</v>
      </c>
      <c r="L279" s="392" t="s">
        <v>2055</v>
      </c>
      <c r="M279" s="392" t="s">
        <v>1186</v>
      </c>
      <c r="N279" s="392" t="s">
        <v>510</v>
      </c>
      <c r="O279" s="392" t="s">
        <v>349</v>
      </c>
      <c r="P279" s="392" t="s">
        <v>349</v>
      </c>
      <c r="Q279" s="392" t="s">
        <v>349</v>
      </c>
      <c r="R279" s="392" t="s">
        <v>1184</v>
      </c>
      <c r="S279" s="392" t="s">
        <v>1184</v>
      </c>
      <c r="T279" s="392" t="s">
        <v>1184</v>
      </c>
      <c r="U279" s="392" t="s">
        <v>1184</v>
      </c>
      <c r="V279" s="392" t="s">
        <v>1184</v>
      </c>
      <c r="W279" s="392" t="s">
        <v>1184</v>
      </c>
      <c r="X279" s="392" t="s">
        <v>1185</v>
      </c>
      <c r="Y279" s="392" t="s">
        <v>1185</v>
      </c>
      <c r="Z279" s="392" t="s">
        <v>1207</v>
      </c>
      <c r="AA279" s="392" t="s">
        <v>1207</v>
      </c>
      <c r="AB279" s="392" t="s">
        <v>1207</v>
      </c>
      <c r="AC279" s="392" t="s">
        <v>1183</v>
      </c>
      <c r="AD279" s="392"/>
      <c r="AE279" s="392"/>
      <c r="AF279" s="392"/>
      <c r="AG279" s="392"/>
    </row>
    <row r="280" spans="1:33" ht="30.75" customHeight="1" x14ac:dyDescent="0.25">
      <c r="A280" s="392"/>
      <c r="B280" s="392"/>
      <c r="C280" s="392" t="s">
        <v>351</v>
      </c>
      <c r="D280" s="392"/>
      <c r="E280" s="392" t="s">
        <v>615</v>
      </c>
      <c r="F280" s="392"/>
      <c r="G280" s="392" t="s">
        <v>2201</v>
      </c>
      <c r="H280" s="396">
        <v>0</v>
      </c>
      <c r="I280" s="392" t="s">
        <v>1187</v>
      </c>
      <c r="J280" s="392">
        <v>4</v>
      </c>
      <c r="K280" s="392">
        <v>1</v>
      </c>
      <c r="L280" s="392" t="s">
        <v>2055</v>
      </c>
      <c r="M280" s="392" t="s">
        <v>1186</v>
      </c>
      <c r="N280" s="392" t="s">
        <v>511</v>
      </c>
      <c r="O280" s="392" t="s">
        <v>351</v>
      </c>
      <c r="P280" s="392" t="s">
        <v>351</v>
      </c>
      <c r="Q280" s="392" t="s">
        <v>351</v>
      </c>
      <c r="R280" s="392" t="s">
        <v>1184</v>
      </c>
      <c r="S280" s="392" t="s">
        <v>1184</v>
      </c>
      <c r="T280" s="392" t="s">
        <v>1184</v>
      </c>
      <c r="U280" s="392" t="s">
        <v>1184</v>
      </c>
      <c r="V280" s="392" t="s">
        <v>1184</v>
      </c>
      <c r="W280" s="392" t="s">
        <v>1184</v>
      </c>
      <c r="X280" s="392" t="s">
        <v>1185</v>
      </c>
      <c r="Y280" s="392" t="s">
        <v>1185</v>
      </c>
      <c r="Z280" s="392" t="s">
        <v>1207</v>
      </c>
      <c r="AA280" s="392" t="s">
        <v>1207</v>
      </c>
      <c r="AB280" s="392" t="s">
        <v>1207</v>
      </c>
      <c r="AC280" s="392" t="s">
        <v>1183</v>
      </c>
      <c r="AD280" s="392"/>
      <c r="AE280" s="392"/>
      <c r="AF280" s="392"/>
      <c r="AG280" s="392"/>
    </row>
    <row r="281" spans="1:33" ht="30.75" customHeight="1" thickBot="1" x14ac:dyDescent="0.3">
      <c r="A281" s="403" t="s">
        <v>1779</v>
      </c>
      <c r="B281" s="404" t="s">
        <v>1699</v>
      </c>
      <c r="C281" s="405" t="s">
        <v>1699</v>
      </c>
      <c r="D281" s="405"/>
      <c r="E281" s="405" t="s">
        <v>1700</v>
      </c>
      <c r="F281" s="405"/>
      <c r="G281" s="405" t="s">
        <v>1701</v>
      </c>
      <c r="H281" s="406">
        <v>0</v>
      </c>
      <c r="I281" s="405" t="s">
        <v>1187</v>
      </c>
      <c r="J281" s="405">
        <v>4</v>
      </c>
      <c r="K281" s="405">
        <v>1</v>
      </c>
      <c r="L281" s="407" t="s">
        <v>2020</v>
      </c>
      <c r="M281" s="405" t="s">
        <v>1702</v>
      </c>
      <c r="N281" s="408"/>
      <c r="O281" s="408"/>
      <c r="P281" s="408"/>
      <c r="Q281" s="409"/>
      <c r="R281" s="409"/>
      <c r="S281" s="410" t="s">
        <v>1184</v>
      </c>
      <c r="T281" s="410" t="s">
        <v>1185</v>
      </c>
      <c r="U281" s="409"/>
      <c r="V281" s="411"/>
      <c r="W281" s="409"/>
      <c r="X281" s="405" t="s">
        <v>1207</v>
      </c>
      <c r="Y281" s="405" t="s">
        <v>1185</v>
      </c>
      <c r="Z281" s="405" t="s">
        <v>1185</v>
      </c>
      <c r="AA281" s="405" t="s">
        <v>1185</v>
      </c>
      <c r="AB281" s="405" t="s">
        <v>1185</v>
      </c>
    </row>
    <row r="283" spans="1:33" ht="30.75" customHeight="1" x14ac:dyDescent="0.25">
      <c r="D283" s="412" t="s">
        <v>2081</v>
      </c>
      <c r="E283" s="358" t="s">
        <v>1919</v>
      </c>
      <c r="F283" s="358" t="str">
        <f>_xlfn.CONCAT(H54,H53,H52,H48,H47,H46,H45,H39,H38,H37,H36,H35,H34,H33,H31,H30,H29,H28,H27,H26,H25,H24,H23,H22,H21,H20)</f>
        <v>00000000000000110!OCS_FOUNDRY_PUF_ENABLE00010000000011</v>
      </c>
      <c r="G283" s="358" t="s">
        <v>1926</v>
      </c>
      <c r="H283" s="413" t="s">
        <v>2198</v>
      </c>
    </row>
    <row r="284" spans="1:33" ht="30.75" customHeight="1" x14ac:dyDescent="0.25">
      <c r="E284" s="358" t="s">
        <v>1921</v>
      </c>
      <c r="F284" s="358" t="str">
        <f>_xlfn.CONCAT(H79,H78,H77,H76,H75,H74,H73,H72,H71,H70,H69,H68,H67,H66,H65,H64,H60,H59,H58,H57,H56,H55)</f>
        <v>11111111001000010000111010000001</v>
      </c>
      <c r="G284" s="414" t="s">
        <v>1928</v>
      </c>
      <c r="H284" s="413" t="s">
        <v>2069</v>
      </c>
    </row>
    <row r="285" spans="1:33" ht="30.75" customHeight="1" x14ac:dyDescent="0.25">
      <c r="E285" s="358" t="s">
        <v>1924</v>
      </c>
      <c r="F285" s="358" t="str">
        <f>_xlfn.CONCAT(H89,H88,H87,H86,H85,H84,H83,H82,H81,H80)</f>
        <v>00000000000000000(1 &lt;&lt; cse_sram_num_banks) - 1</v>
      </c>
      <c r="H285" s="413" t="s">
        <v>2199</v>
      </c>
    </row>
    <row r="286" spans="1:33" ht="30.75" customHeight="1" x14ac:dyDescent="0.25">
      <c r="E286" s="358" t="s">
        <v>1925</v>
      </c>
      <c r="F286" s="358" t="str">
        <f>_xlfn.CONCAT(H111,H110,H109,H108,H107,H106,H105,H104,H103,H102,H101,H100,H99,H98,H97,H96,H95,H94,H93,H92,H91,H90)</f>
        <v>00000010TRNG_SEI_EN11000100000000new_LNL00new_Elasti01001</v>
      </c>
      <c r="G286" s="358" t="s">
        <v>1934</v>
      </c>
      <c r="H286" s="413" t="s">
        <v>2200</v>
      </c>
    </row>
    <row r="287" spans="1:33" ht="30.75" customHeight="1" x14ac:dyDescent="0.25">
      <c r="E287" s="358" t="s">
        <v>2056</v>
      </c>
      <c r="F287" s="358" t="str">
        <f>_xlfn.CONCAT(H115,H114,H113,H112)</f>
        <v>00000000000000000000000000000000</v>
      </c>
      <c r="G287" s="358" t="s">
        <v>1936</v>
      </c>
      <c r="H287" s="413" t="s">
        <v>1936</v>
      </c>
    </row>
    <row r="288" spans="1:33" ht="30.75" customHeight="1" x14ac:dyDescent="0.25">
      <c r="E288" s="358" t="s">
        <v>2057</v>
      </c>
      <c r="F288" s="358" t="s">
        <v>2058</v>
      </c>
      <c r="H288" s="413" t="s">
        <v>2058</v>
      </c>
    </row>
    <row r="289" spans="5:22" ht="30.75" customHeight="1" x14ac:dyDescent="0.25">
      <c r="E289" s="358" t="s">
        <v>1806</v>
      </c>
      <c r="H289" s="413"/>
      <c r="V289" s="358"/>
    </row>
    <row r="290" spans="5:22" ht="30.75" customHeight="1" x14ac:dyDescent="0.25">
      <c r="E290" s="358" t="s">
        <v>2059</v>
      </c>
      <c r="F290" s="358" t="e">
        <f>_xlfn.CONCAT(H158,H157,H156,H155,H154,H153,H152,H151,H150,H149,H148,H147,H146,H145,H144,H143,H142,H141,H140,H139,H138,H137,H136,H135,H134,H133,H132,H131,H130,#REF!,H129,H128)</f>
        <v>#REF!</v>
      </c>
      <c r="H290" s="413" t="s">
        <v>1936</v>
      </c>
      <c r="V290" s="358"/>
    </row>
    <row r="291" spans="5:22" ht="30.75" customHeight="1" x14ac:dyDescent="0.25">
      <c r="E291" s="358" t="s">
        <v>2060</v>
      </c>
      <c r="F291" s="358" t="str">
        <f>_xlfn.CONCAT(H176,H175,H174,H173,H172,H171,H170,H169,H168,H167,H166,H165,H164,H163,H162,H161,H160,H159)</f>
        <v>00000000000000000000000000000000</v>
      </c>
      <c r="H291" s="413" t="s">
        <v>1936</v>
      </c>
      <c r="V291" s="358"/>
    </row>
  </sheetData>
  <phoneticPr fontId="18" type="noConversion"/>
  <conditionalFormatting sqref="G5:G1048576">
    <cfRule type="cellIs" dxfId="576" priority="12" operator="equal">
      <formula>"JtagRd, SBRd, JtagWr, R4Err"</formula>
    </cfRule>
    <cfRule type="cellIs" dxfId="575" priority="14" operator="equal">
      <formula>"JtagRd, SBRd, R4Err"</formula>
    </cfRule>
    <cfRule type="cellIs" dxfId="574" priority="16" operator="equal">
      <formula>"JtagRd, SBRd"</formula>
    </cfRule>
    <cfRule type="cellIs" dxfId="573" priority="17" operator="equal">
      <formula>"JtagRd, SBRd, JtagWr, SBWr, R4Err"</formula>
    </cfRule>
    <cfRule type="containsText" dxfId="572" priority="18" operator="containsText" text="BOD">
      <formula>NOT(ISERROR(SEARCH("BOD",G5)))</formula>
    </cfRule>
  </conditionalFormatting>
  <conditionalFormatting sqref="K1:K1048576">
    <cfRule type="cellIs" dxfId="571" priority="10" operator="equal">
      <formula>1</formula>
    </cfRule>
  </conditionalFormatting>
  <conditionalFormatting sqref="J1:J1048576">
    <cfRule type="colorScale" priority="11">
      <colorScale>
        <cfvo type="min"/>
        <cfvo type="percentile" val="50"/>
        <cfvo type="max"/>
        <color rgb="FFF8696B"/>
        <color rgb="FFFFEB84"/>
        <color rgb="FF63BE7B"/>
      </colorScale>
    </cfRule>
  </conditionalFormatting>
  <conditionalFormatting sqref="O1:CY1048576">
    <cfRule type="expression" dxfId="570" priority="4">
      <formula>AND(O1=0, O1&lt;&gt;"")</formula>
    </cfRule>
    <cfRule type="expression" dxfId="569" priority="6">
      <formula>AND(O1&gt;0, O1&lt;10000000000)</formula>
    </cfRule>
    <cfRule type="cellIs" dxfId="568" priority="7" operator="equal">
      <formula>"yes"</formula>
    </cfRule>
    <cfRule type="cellIs" dxfId="567" priority="8" operator="equal">
      <formula>"no"</formula>
    </cfRule>
    <cfRule type="cellIs" dxfId="566" priority="9" operator="equal">
      <formula>"remove"</formula>
    </cfRule>
  </conditionalFormatting>
  <conditionalFormatting sqref="M5:M1048576">
    <cfRule type="expression" dxfId="565" priority="3">
      <formula>COUNTIF($M$5:$M5,$M5)&gt;1</formula>
    </cfRule>
  </conditionalFormatting>
  <conditionalFormatting sqref="L5:L1048576">
    <cfRule type="expression" dxfId="564" priority="2">
      <formula>COUNTIF($L$5:$L5,$L5)&gt;1</formula>
    </cfRule>
  </conditionalFormatting>
  <conditionalFormatting sqref="F5:F1048576">
    <cfRule type="containsText" dxfId="563" priority="1" operator="containsText" text="deprecated">
      <formula>NOT(ISERROR(SEARCH("deprecated",F5)))</formula>
    </cfRule>
  </conditionalFormatting>
  <conditionalFormatting sqref="A1:XFD1048576">
    <cfRule type="expression" dxfId="4" priority="303">
      <formula>$I1="SoftStrap"</formula>
    </cfRule>
    <cfRule type="expression" dxfId="3" priority="304">
      <formula>$I1="GP2_CATEGORY"</formula>
    </cfRule>
    <cfRule type="expression" dxfId="2" priority="305">
      <formula>$I1="GP3_CATEGORY"</formula>
    </cfRule>
    <cfRule type="expression" dxfId="1" priority="306">
      <formula>$I1="GP1_CATEGORY"</formula>
    </cfRule>
    <cfRule type="expression" dxfId="0" priority="307">
      <formula>$I1="GP1_IFP_CATEGORY"</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21" t="s">
        <v>634</v>
      </c>
      <c r="D2" s="422"/>
      <c r="E2" s="423" t="s">
        <v>392</v>
      </c>
      <c r="F2" s="424"/>
      <c r="G2" s="425"/>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62" priority="10" operator="equal">
      <formula>0</formula>
    </cfRule>
  </conditionalFormatting>
  <conditionalFormatting sqref="A57">
    <cfRule type="cellIs" dxfId="561" priority="9" operator="equal">
      <formula>0</formula>
    </cfRule>
  </conditionalFormatting>
  <conditionalFormatting sqref="A58">
    <cfRule type="cellIs" dxfId="560" priority="8" operator="equal">
      <formula>0</formula>
    </cfRule>
  </conditionalFormatting>
  <conditionalFormatting sqref="A60">
    <cfRule type="cellIs" dxfId="559" priority="7" operator="equal">
      <formula>0</formula>
    </cfRule>
  </conditionalFormatting>
  <conditionalFormatting sqref="A62 A67">
    <cfRule type="cellIs" priority="6" operator="equal">
      <formula>0</formula>
    </cfRule>
  </conditionalFormatting>
  <conditionalFormatting sqref="A63">
    <cfRule type="cellIs" dxfId="558" priority="5" operator="equal">
      <formula>0</formula>
    </cfRule>
  </conditionalFormatting>
  <conditionalFormatting sqref="A64">
    <cfRule type="cellIs" dxfId="557" priority="3" operator="equal">
      <formula>0</formula>
    </cfRule>
    <cfRule type="cellIs" dxfId="556" priority="4" operator="equal">
      <formula>0</formula>
    </cfRule>
  </conditionalFormatting>
  <conditionalFormatting sqref="A59">
    <cfRule type="cellIs" dxfId="555"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4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39" t="s">
        <v>367</v>
      </c>
      <c r="N3" s="430" t="s">
        <v>14</v>
      </c>
      <c r="O3" s="433">
        <f ca="1">($G3+$G4+$G5+$G6+$G7)</f>
        <v>1056</v>
      </c>
    </row>
    <row r="4" spans="1:15" ht="15" customHeight="1" x14ac:dyDescent="0.25">
      <c r="A4" s="44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31"/>
      <c r="N4" s="431"/>
      <c r="O4" s="434"/>
    </row>
    <row r="5" spans="1:15" ht="15" customHeight="1" x14ac:dyDescent="0.25">
      <c r="A5" s="44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31"/>
      <c r="N5" s="431"/>
      <c r="O5" s="434"/>
    </row>
    <row r="6" spans="1:15" ht="15" customHeight="1" x14ac:dyDescent="0.25">
      <c r="A6" s="44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31"/>
      <c r="N6" s="431"/>
      <c r="O6" s="434"/>
    </row>
    <row r="7" spans="1:15" ht="15" customHeight="1" thickBot="1" x14ac:dyDescent="0.3">
      <c r="A7" s="44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32"/>
      <c r="N7" s="432"/>
      <c r="O7" s="435"/>
    </row>
    <row r="8" spans="1:15" ht="14.65" customHeight="1" x14ac:dyDescent="0.25">
      <c r="A8" s="449"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42" t="s">
        <v>368</v>
      </c>
      <c r="N8" s="445" t="s">
        <v>20</v>
      </c>
      <c r="O8" s="447">
        <f ca="1">($G8+$G9+$G10+$G13)</f>
        <v>960</v>
      </c>
    </row>
    <row r="9" spans="1:15" ht="14.65" customHeight="1" x14ac:dyDescent="0.25">
      <c r="A9" s="450"/>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43"/>
      <c r="N9" s="431"/>
      <c r="O9" s="434"/>
    </row>
    <row r="10" spans="1:15" ht="15" customHeight="1" x14ac:dyDescent="0.25">
      <c r="A10" s="450"/>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43"/>
      <c r="N10" s="431"/>
      <c r="O10" s="434"/>
    </row>
    <row r="11" spans="1:15" ht="15" customHeight="1" x14ac:dyDescent="0.25">
      <c r="A11" s="450"/>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3"/>
      <c r="N11" s="431"/>
      <c r="O11" s="434"/>
    </row>
    <row r="12" spans="1:15" ht="15" customHeight="1" x14ac:dyDescent="0.25">
      <c r="A12" s="450"/>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44"/>
      <c r="N12" s="446"/>
      <c r="O12" s="448"/>
    </row>
    <row r="13" spans="1:15" ht="15" customHeight="1" thickBot="1" x14ac:dyDescent="0.3">
      <c r="A13" s="451"/>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44"/>
      <c r="N13" s="446"/>
      <c r="O13" s="448"/>
    </row>
    <row r="14" spans="1:15" ht="15" customHeight="1" x14ac:dyDescent="0.25">
      <c r="A14" s="437" t="s">
        <v>23</v>
      </c>
      <c r="B14" s="34" t="s">
        <v>24</v>
      </c>
      <c r="C14" s="36" t="s">
        <v>613</v>
      </c>
      <c r="D14" s="427"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39" t="s">
        <v>369</v>
      </c>
      <c r="N14" s="430" t="s">
        <v>29</v>
      </c>
      <c r="O14" s="433">
        <f ca="1">(4*32+G18+G19+G20+G21+G22+G23)</f>
        <v>160</v>
      </c>
    </row>
    <row r="15" spans="1:15" ht="15" customHeight="1" x14ac:dyDescent="0.25">
      <c r="A15" s="438"/>
      <c r="B15" s="35" t="s">
        <v>30</v>
      </c>
      <c r="C15" s="37" t="s">
        <v>613</v>
      </c>
      <c r="D15" s="428"/>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36"/>
      <c r="N15" s="431"/>
      <c r="O15" s="434"/>
    </row>
    <row r="16" spans="1:15" ht="15" customHeight="1" x14ac:dyDescent="0.25">
      <c r="A16" s="438"/>
      <c r="B16" s="35" t="s">
        <v>31</v>
      </c>
      <c r="C16" s="37" t="s">
        <v>613</v>
      </c>
      <c r="D16" s="428"/>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36"/>
      <c r="N16" s="431"/>
      <c r="O16" s="434"/>
    </row>
    <row r="17" spans="1:15" x14ac:dyDescent="0.25">
      <c r="A17" s="438"/>
      <c r="B17" s="35" t="s">
        <v>32</v>
      </c>
      <c r="C17" s="37" t="s">
        <v>613</v>
      </c>
      <c r="D17" s="428"/>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36"/>
      <c r="N17" s="431"/>
      <c r="O17" s="434"/>
    </row>
    <row r="18" spans="1:15" x14ac:dyDescent="0.25">
      <c r="A18" s="438"/>
      <c r="B18" s="35" t="s">
        <v>34</v>
      </c>
      <c r="C18" s="35" t="s">
        <v>253</v>
      </c>
      <c r="D18" s="428"/>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36"/>
      <c r="N18" s="431"/>
      <c r="O18" s="434"/>
    </row>
    <row r="19" spans="1:15" x14ac:dyDescent="0.25">
      <c r="A19" s="438"/>
      <c r="B19" s="35" t="s">
        <v>36</v>
      </c>
      <c r="C19" s="73" t="s">
        <v>214</v>
      </c>
      <c r="D19" s="428"/>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36"/>
      <c r="N19" s="431"/>
      <c r="O19" s="434"/>
    </row>
    <row r="20" spans="1:15" x14ac:dyDescent="0.25">
      <c r="A20" s="438"/>
      <c r="B20" s="73" t="s">
        <v>246</v>
      </c>
      <c r="C20" s="73" t="s">
        <v>205</v>
      </c>
      <c r="D20" s="428"/>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36"/>
      <c r="N20" s="431"/>
      <c r="O20" s="434"/>
    </row>
    <row r="21" spans="1:15" x14ac:dyDescent="0.25">
      <c r="A21" s="438"/>
      <c r="B21" s="73" t="s">
        <v>250</v>
      </c>
      <c r="C21" s="73" t="s">
        <v>390</v>
      </c>
      <c r="D21" s="428"/>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36"/>
      <c r="N21" s="431"/>
      <c r="O21" s="434"/>
    </row>
    <row r="22" spans="1:15" x14ac:dyDescent="0.25">
      <c r="A22" s="438"/>
      <c r="B22" s="73" t="s">
        <v>251</v>
      </c>
      <c r="C22" s="73" t="s">
        <v>390</v>
      </c>
      <c r="D22" s="428"/>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36"/>
      <c r="N22" s="431"/>
      <c r="O22" s="434"/>
    </row>
    <row r="23" spans="1:15" x14ac:dyDescent="0.25">
      <c r="A23" s="438"/>
      <c r="B23" s="73" t="s">
        <v>252</v>
      </c>
      <c r="C23" s="73" t="s">
        <v>390</v>
      </c>
      <c r="D23" s="428"/>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36"/>
      <c r="N23" s="431"/>
      <c r="O23" s="434"/>
    </row>
    <row r="24" spans="1:15" x14ac:dyDescent="0.25">
      <c r="A24" s="438"/>
      <c r="B24" s="35" t="s">
        <v>38</v>
      </c>
      <c r="C24" s="37" t="s">
        <v>613</v>
      </c>
      <c r="D24" s="428"/>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36"/>
      <c r="N24" s="431"/>
      <c r="O24" s="434"/>
    </row>
    <row r="25" spans="1:15" x14ac:dyDescent="0.25">
      <c r="A25" s="437" t="s">
        <v>41</v>
      </c>
      <c r="B25" s="35" t="s">
        <v>42</v>
      </c>
      <c r="C25" s="35" t="s">
        <v>614</v>
      </c>
      <c r="D25" s="428"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36" t="s">
        <v>370</v>
      </c>
      <c r="N25" s="431"/>
      <c r="O25" s="434">
        <f ca="1">(G25+G26)</f>
        <v>64</v>
      </c>
    </row>
    <row r="26" spans="1:15" ht="15.75" thickBot="1" x14ac:dyDescent="0.3">
      <c r="A26" s="440"/>
      <c r="B26" s="74" t="s">
        <v>46</v>
      </c>
      <c r="C26" s="74" t="s">
        <v>615</v>
      </c>
      <c r="D26" s="429"/>
      <c r="E26" s="123"/>
      <c r="F26" s="76" t="s">
        <v>44</v>
      </c>
      <c r="G26" s="75">
        <f ca="1">IF($C26="No Param",32,VLOOKUP($C26,INDIRECT(Config!$B$1),HLOOKUP(D$1,INDIRECT(Config!$E$1),2,FALSE),FALSE)*32)</f>
        <v>32</v>
      </c>
      <c r="H26" s="26" t="str">
        <f ca="1">IF(G26=0,"N/A","0x8004")</f>
        <v>0x8004</v>
      </c>
      <c r="I26" s="26" t="s">
        <v>47</v>
      </c>
      <c r="J26" s="200" t="s">
        <v>48</v>
      </c>
      <c r="K26" s="200" t="s">
        <v>387</v>
      </c>
      <c r="L26" s="234"/>
      <c r="M26" s="432"/>
      <c r="N26" s="432"/>
      <c r="O26" s="435"/>
    </row>
    <row r="27" spans="1:15" ht="15.75" thickBot="1" x14ac:dyDescent="0.3">
      <c r="A27" s="104"/>
    </row>
    <row r="28" spans="1:15" x14ac:dyDescent="0.25">
      <c r="A28" s="427"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30" t="s">
        <v>48</v>
      </c>
      <c r="O28" s="433">
        <f ca="1">SUM(G28:G42)</f>
        <v>576</v>
      </c>
    </row>
    <row r="29" spans="1:15" ht="15" customHeight="1" x14ac:dyDescent="0.25">
      <c r="A29" s="428"/>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36" t="s">
        <v>369</v>
      </c>
      <c r="N29" s="431"/>
      <c r="O29" s="434"/>
    </row>
    <row r="30" spans="1:15" x14ac:dyDescent="0.25">
      <c r="A30" s="428"/>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36"/>
      <c r="N30" s="431"/>
      <c r="O30" s="434"/>
    </row>
    <row r="31" spans="1:15" x14ac:dyDescent="0.25">
      <c r="A31" s="428"/>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36"/>
      <c r="N31" s="431"/>
      <c r="O31" s="434"/>
    </row>
    <row r="32" spans="1:15" x14ac:dyDescent="0.25">
      <c r="A32" s="428"/>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1"/>
      <c r="O32" s="434"/>
    </row>
    <row r="33" spans="1:15" x14ac:dyDescent="0.25">
      <c r="A33" s="428"/>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1"/>
      <c r="O33" s="434"/>
    </row>
    <row r="34" spans="1:15" ht="15" customHeight="1" x14ac:dyDescent="0.25">
      <c r="A34" s="428"/>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36" t="s">
        <v>369</v>
      </c>
      <c r="N34" s="431"/>
      <c r="O34" s="434"/>
    </row>
    <row r="35" spans="1:15" x14ac:dyDescent="0.25">
      <c r="A35" s="428"/>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36"/>
      <c r="N35" s="431"/>
      <c r="O35" s="434"/>
    </row>
    <row r="36" spans="1:15" x14ac:dyDescent="0.25">
      <c r="A36" s="428"/>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36"/>
      <c r="N36" s="431"/>
      <c r="O36" s="434"/>
    </row>
    <row r="37" spans="1:15" x14ac:dyDescent="0.25">
      <c r="A37" s="428"/>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1"/>
      <c r="O37" s="434"/>
    </row>
    <row r="38" spans="1:15" x14ac:dyDescent="0.25">
      <c r="A38" s="428"/>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1"/>
      <c r="O38" s="434"/>
    </row>
    <row r="39" spans="1:15" ht="15" customHeight="1" x14ac:dyDescent="0.25">
      <c r="A39" s="428"/>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36" t="s">
        <v>369</v>
      </c>
      <c r="N39" s="431"/>
      <c r="O39" s="434"/>
    </row>
    <row r="40" spans="1:15" x14ac:dyDescent="0.25">
      <c r="A40" s="428"/>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36"/>
      <c r="N40" s="431"/>
      <c r="O40" s="434"/>
    </row>
    <row r="41" spans="1:15" x14ac:dyDescent="0.25">
      <c r="A41" s="428"/>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36"/>
      <c r="N41" s="431"/>
      <c r="O41" s="434"/>
    </row>
    <row r="42" spans="1:15" ht="15.75" thickBot="1" x14ac:dyDescent="0.3">
      <c r="A42" s="42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2"/>
      <c r="O42" s="435"/>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54" priority="297" operator="equal">
      <formula>0</formula>
    </cfRule>
  </conditionalFormatting>
  <conditionalFormatting sqref="G34">
    <cfRule type="cellIs" dxfId="553" priority="296" operator="equal">
      <formula>0</formula>
    </cfRule>
  </conditionalFormatting>
  <conditionalFormatting sqref="G36">
    <cfRule type="cellIs" dxfId="552" priority="295" operator="equal">
      <formula>0</formula>
    </cfRule>
  </conditionalFormatting>
  <conditionalFormatting sqref="G14:G26">
    <cfRule type="cellIs" dxfId="551" priority="294" operator="equal">
      <formula>0</formula>
    </cfRule>
  </conditionalFormatting>
  <conditionalFormatting sqref="G29">
    <cfRule type="cellIs" dxfId="550" priority="267" operator="equal">
      <formula>0</formula>
    </cfRule>
  </conditionalFormatting>
  <conditionalFormatting sqref="G32">
    <cfRule type="cellIs" dxfId="549" priority="273" operator="equal">
      <formula>0</formula>
    </cfRule>
  </conditionalFormatting>
  <conditionalFormatting sqref="G33">
    <cfRule type="cellIs" dxfId="548" priority="272" operator="equal">
      <formula>0</formula>
    </cfRule>
  </conditionalFormatting>
  <conditionalFormatting sqref="G28">
    <cfRule type="cellIs" dxfId="547" priority="274" operator="equal">
      <formula>0</formula>
    </cfRule>
  </conditionalFormatting>
  <conditionalFormatting sqref="G38">
    <cfRule type="cellIs" dxfId="546" priority="270" operator="equal">
      <formula>0</formula>
    </cfRule>
  </conditionalFormatting>
  <conditionalFormatting sqref="G35">
    <cfRule type="cellIs" dxfId="545" priority="268" operator="equal">
      <formula>0</formula>
    </cfRule>
  </conditionalFormatting>
  <conditionalFormatting sqref="G31">
    <cfRule type="cellIs" dxfId="544" priority="266" operator="equal">
      <formula>0</formula>
    </cfRule>
  </conditionalFormatting>
  <conditionalFormatting sqref="G30">
    <cfRule type="cellIs" dxfId="543" priority="265" operator="equal">
      <formula>0</formula>
    </cfRule>
  </conditionalFormatting>
  <conditionalFormatting sqref="G39">
    <cfRule type="cellIs" dxfId="542" priority="264" operator="equal">
      <formula>0</formula>
    </cfRule>
  </conditionalFormatting>
  <conditionalFormatting sqref="G41">
    <cfRule type="cellIs" dxfId="541" priority="263" operator="equal">
      <formula>0</formula>
    </cfRule>
  </conditionalFormatting>
  <conditionalFormatting sqref="G40">
    <cfRule type="cellIs" dxfId="540" priority="262" operator="equal">
      <formula>0</formula>
    </cfRule>
  </conditionalFormatting>
  <conditionalFormatting sqref="L32">
    <cfRule type="cellIs" dxfId="539" priority="234" operator="equal">
      <formula>0</formula>
    </cfRule>
  </conditionalFormatting>
  <conditionalFormatting sqref="L31">
    <cfRule type="cellIs" dxfId="538" priority="233" operator="equal">
      <formula>0</formula>
    </cfRule>
  </conditionalFormatting>
  <conditionalFormatting sqref="L30">
    <cfRule type="cellIs" dxfId="537" priority="232" operator="equal">
      <formula>0</formula>
    </cfRule>
  </conditionalFormatting>
  <conditionalFormatting sqref="L29">
    <cfRule type="cellIs" dxfId="536" priority="231" operator="equal">
      <formula>0</formula>
    </cfRule>
  </conditionalFormatting>
  <conditionalFormatting sqref="L37">
    <cfRule type="cellIs" dxfId="535" priority="230" operator="equal">
      <formula>0</formula>
    </cfRule>
  </conditionalFormatting>
  <conditionalFormatting sqref="L36">
    <cfRule type="cellIs" dxfId="534" priority="229" operator="equal">
      <formula>0</formula>
    </cfRule>
  </conditionalFormatting>
  <conditionalFormatting sqref="L35">
    <cfRule type="cellIs" dxfId="533" priority="228" operator="equal">
      <formula>0</formula>
    </cfRule>
  </conditionalFormatting>
  <conditionalFormatting sqref="L34">
    <cfRule type="cellIs" dxfId="532" priority="227" operator="equal">
      <formula>0</formula>
    </cfRule>
  </conditionalFormatting>
  <conditionalFormatting sqref="L42">
    <cfRule type="cellIs" dxfId="531" priority="226" operator="equal">
      <formula>0</formula>
    </cfRule>
  </conditionalFormatting>
  <conditionalFormatting sqref="L41">
    <cfRule type="cellIs" dxfId="530" priority="225" operator="equal">
      <formula>0</formula>
    </cfRule>
  </conditionalFormatting>
  <conditionalFormatting sqref="L40">
    <cfRule type="cellIs" dxfId="529" priority="224" operator="equal">
      <formula>0</formula>
    </cfRule>
  </conditionalFormatting>
  <conditionalFormatting sqref="L39">
    <cfRule type="cellIs" dxfId="528" priority="223" operator="equal">
      <formula>0</formula>
    </cfRule>
  </conditionalFormatting>
  <conditionalFormatting sqref="G37">
    <cfRule type="cellIs" dxfId="527" priority="200" operator="equal">
      <formula>0</formula>
    </cfRule>
  </conditionalFormatting>
  <conditionalFormatting sqref="G42">
    <cfRule type="cellIs" dxfId="526" priority="198" operator="equal">
      <formula>0</formula>
    </cfRule>
  </conditionalFormatting>
  <conditionalFormatting sqref="C5">
    <cfRule type="cellIs" dxfId="525" priority="184" operator="equal">
      <formula>0</formula>
    </cfRule>
  </conditionalFormatting>
  <conditionalFormatting sqref="C3">
    <cfRule type="cellIs" dxfId="524" priority="186" operator="equal">
      <formula>0</formula>
    </cfRule>
  </conditionalFormatting>
  <conditionalFormatting sqref="C4">
    <cfRule type="cellIs" dxfId="523" priority="185" operator="equal">
      <formula>0</formula>
    </cfRule>
  </conditionalFormatting>
  <conditionalFormatting sqref="B3 D3">
    <cfRule type="cellIs" dxfId="522" priority="197" operator="equal">
      <formula>0</formula>
    </cfRule>
  </conditionalFormatting>
  <conditionalFormatting sqref="B4 D4">
    <cfRule type="cellIs" dxfId="521" priority="196" operator="equal">
      <formula>0</formula>
    </cfRule>
  </conditionalFormatting>
  <conditionalFormatting sqref="B5 D5">
    <cfRule type="cellIs" dxfId="520" priority="195" operator="equal">
      <formula>0</formula>
    </cfRule>
  </conditionalFormatting>
  <conditionalFormatting sqref="B7">
    <cfRule type="cellIs" dxfId="519" priority="194" operator="equal">
      <formula>0</formula>
    </cfRule>
  </conditionalFormatting>
  <conditionalFormatting sqref="B8 D8">
    <cfRule type="cellIs" priority="193" operator="equal">
      <formula>0</formula>
    </cfRule>
  </conditionalFormatting>
  <conditionalFormatting sqref="B9 D9">
    <cfRule type="cellIs" dxfId="518" priority="192" operator="equal">
      <formula>0</formula>
    </cfRule>
  </conditionalFormatting>
  <conditionalFormatting sqref="B10 D10">
    <cfRule type="cellIs" dxfId="517" priority="190" operator="equal">
      <formula>0</formula>
    </cfRule>
    <cfRule type="cellIs" dxfId="516" priority="191" operator="equal">
      <formula>0</formula>
    </cfRule>
  </conditionalFormatting>
  <conditionalFormatting sqref="B6 D6">
    <cfRule type="cellIs" dxfId="515" priority="188" operator="equal">
      <formula>0</formula>
    </cfRule>
  </conditionalFormatting>
  <conditionalFormatting sqref="D7">
    <cfRule type="cellIs" dxfId="514" priority="187" operator="equal">
      <formula>0</formula>
    </cfRule>
  </conditionalFormatting>
  <conditionalFormatting sqref="C7">
    <cfRule type="cellIs" dxfId="513" priority="183" operator="equal">
      <formula>0</formula>
    </cfRule>
  </conditionalFormatting>
  <conditionalFormatting sqref="C8">
    <cfRule type="cellIs" priority="182" operator="equal">
      <formula>0</formula>
    </cfRule>
  </conditionalFormatting>
  <conditionalFormatting sqref="C9">
    <cfRule type="cellIs" dxfId="512" priority="181" operator="equal">
      <formula>0</formula>
    </cfRule>
  </conditionalFormatting>
  <conditionalFormatting sqref="C10">
    <cfRule type="cellIs" dxfId="511" priority="179" operator="equal">
      <formula>0</formula>
    </cfRule>
    <cfRule type="cellIs" dxfId="510" priority="180" operator="equal">
      <formula>0</formula>
    </cfRule>
  </conditionalFormatting>
  <conditionalFormatting sqref="C6">
    <cfRule type="cellIs" dxfId="509" priority="178" operator="equal">
      <formula>0</formula>
    </cfRule>
  </conditionalFormatting>
  <conditionalFormatting sqref="E10">
    <cfRule type="cellIs" priority="137" operator="equal">
      <formula>0</formula>
    </cfRule>
  </conditionalFormatting>
  <conditionalFormatting sqref="E3">
    <cfRule type="cellIs" dxfId="508" priority="152" operator="equal">
      <formula>0</formula>
    </cfRule>
  </conditionalFormatting>
  <conditionalFormatting sqref="E3">
    <cfRule type="cellIs" priority="151" operator="equal">
      <formula>0</formula>
    </cfRule>
  </conditionalFormatting>
  <conditionalFormatting sqref="E5">
    <cfRule type="cellIs" dxfId="507" priority="148" operator="equal">
      <formula>0</formula>
    </cfRule>
  </conditionalFormatting>
  <conditionalFormatting sqref="E5">
    <cfRule type="cellIs" priority="147" operator="equal">
      <formula>0</formula>
    </cfRule>
  </conditionalFormatting>
  <conditionalFormatting sqref="E7">
    <cfRule type="cellIs" dxfId="506" priority="144" operator="equal">
      <formula>0</formula>
    </cfRule>
  </conditionalFormatting>
  <conditionalFormatting sqref="E7">
    <cfRule type="cellIs" priority="143" operator="equal">
      <formula>0</formula>
    </cfRule>
  </conditionalFormatting>
  <conditionalFormatting sqref="E9">
    <cfRule type="cellIs" dxfId="505" priority="140" operator="equal">
      <formula>0</formula>
    </cfRule>
  </conditionalFormatting>
  <conditionalFormatting sqref="E9">
    <cfRule type="cellIs" priority="139" operator="equal">
      <formula>0</formula>
    </cfRule>
  </conditionalFormatting>
  <conditionalFormatting sqref="E4">
    <cfRule type="cellIs" dxfId="504" priority="150" operator="equal">
      <formula>0</formula>
    </cfRule>
  </conditionalFormatting>
  <conditionalFormatting sqref="E4">
    <cfRule type="cellIs" priority="149" operator="equal">
      <formula>0</formula>
    </cfRule>
  </conditionalFormatting>
  <conditionalFormatting sqref="E6">
    <cfRule type="cellIs" dxfId="503" priority="146" operator="equal">
      <formula>0</formula>
    </cfRule>
  </conditionalFormatting>
  <conditionalFormatting sqref="E6">
    <cfRule type="cellIs" priority="145" operator="equal">
      <formula>0</formula>
    </cfRule>
  </conditionalFormatting>
  <conditionalFormatting sqref="E8">
    <cfRule type="cellIs" dxfId="502" priority="142" operator="equal">
      <formula>0</formula>
    </cfRule>
  </conditionalFormatting>
  <conditionalFormatting sqref="E8">
    <cfRule type="cellIs" priority="141" operator="equal">
      <formula>0</formula>
    </cfRule>
  </conditionalFormatting>
  <conditionalFormatting sqref="E10">
    <cfRule type="cellIs" dxfId="501" priority="138" operator="equal">
      <formula>0</formula>
    </cfRule>
  </conditionalFormatting>
  <conditionalFormatting sqref="G4:G10">
    <cfRule type="cellIs" dxfId="500" priority="128" operator="equal">
      <formula>0</formula>
    </cfRule>
  </conditionalFormatting>
  <conditionalFormatting sqref="F6">
    <cfRule type="cellIs" dxfId="499" priority="119" operator="equal">
      <formula>0</formula>
    </cfRule>
  </conditionalFormatting>
  <conditionalFormatting sqref="F3">
    <cfRule type="cellIs" dxfId="498" priority="127" operator="equal">
      <formula>0</formula>
    </cfRule>
  </conditionalFormatting>
  <conditionalFormatting sqref="F4">
    <cfRule type="cellIs" dxfId="497" priority="126" operator="equal">
      <formula>0</formula>
    </cfRule>
  </conditionalFormatting>
  <conditionalFormatting sqref="F5">
    <cfRule type="cellIs" dxfId="496" priority="125" operator="equal">
      <formula>0</formula>
    </cfRule>
  </conditionalFormatting>
  <conditionalFormatting sqref="F7">
    <cfRule type="cellIs" dxfId="495" priority="124" operator="equal">
      <formula>0</formula>
    </cfRule>
  </conditionalFormatting>
  <conditionalFormatting sqref="F9">
    <cfRule type="cellIs" dxfId="494" priority="122" operator="equal">
      <formula>0</formula>
    </cfRule>
  </conditionalFormatting>
  <conditionalFormatting sqref="G3:I3">
    <cfRule type="cellIs" dxfId="493" priority="118" operator="equal">
      <formula>0</formula>
    </cfRule>
  </conditionalFormatting>
  <conditionalFormatting sqref="F8 H9:H10">
    <cfRule type="cellIs" priority="123" operator="equal">
      <formula>0</formula>
    </cfRule>
  </conditionalFormatting>
  <conditionalFormatting sqref="F10">
    <cfRule type="cellIs" dxfId="492" priority="120" operator="equal">
      <formula>0</formula>
    </cfRule>
    <cfRule type="cellIs" dxfId="491" priority="121" operator="equal">
      <formula>0</formula>
    </cfRule>
  </conditionalFormatting>
  <conditionalFormatting sqref="H7">
    <cfRule type="cellIs" dxfId="490" priority="110" operator="equal">
      <formula>0</formula>
    </cfRule>
  </conditionalFormatting>
  <conditionalFormatting sqref="I6">
    <cfRule type="cellIs" dxfId="489" priority="113" operator="equal">
      <formula>0</formula>
    </cfRule>
  </conditionalFormatting>
  <conditionalFormatting sqref="H5">
    <cfRule type="cellIs" dxfId="488" priority="112" operator="equal">
      <formula>0</formula>
    </cfRule>
  </conditionalFormatting>
  <conditionalFormatting sqref="H4:I4">
    <cfRule type="cellIs" dxfId="487" priority="117" operator="equal">
      <formula>0</formula>
    </cfRule>
  </conditionalFormatting>
  <conditionalFormatting sqref="I5">
    <cfRule type="cellIs" dxfId="486" priority="116" operator="equal">
      <formula>0</formula>
    </cfRule>
  </conditionalFormatting>
  <conditionalFormatting sqref="I7">
    <cfRule type="cellIs" dxfId="485" priority="115" operator="equal">
      <formula>0</formula>
    </cfRule>
  </conditionalFormatting>
  <conditionalFormatting sqref="H8:I8">
    <cfRule type="cellIs" priority="114" operator="equal">
      <formula>0</formula>
    </cfRule>
  </conditionalFormatting>
  <conditionalFormatting sqref="H6">
    <cfRule type="cellIs" dxfId="484" priority="111" operator="equal">
      <formula>0</formula>
    </cfRule>
  </conditionalFormatting>
  <conditionalFormatting sqref="I9:I10">
    <cfRule type="cellIs" priority="107" operator="equal">
      <formula>0</formula>
    </cfRule>
  </conditionalFormatting>
  <conditionalFormatting sqref="E11 G11">
    <cfRule type="cellIs" dxfId="483" priority="94" operator="equal">
      <formula>0</formula>
    </cfRule>
  </conditionalFormatting>
  <conditionalFormatting sqref="I11">
    <cfRule type="cellIs" priority="93" operator="equal">
      <formula>0</formula>
    </cfRule>
  </conditionalFormatting>
  <conditionalFormatting sqref="E13 G13">
    <cfRule type="cellIs" dxfId="482"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81"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80"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9" priority="44" operator="equal">
      <formula>0</formula>
    </cfRule>
  </conditionalFormatting>
  <conditionalFormatting sqref="K5">
    <cfRule type="cellIs" dxfId="478" priority="43" operator="equal">
      <formula>0</formula>
    </cfRule>
  </conditionalFormatting>
  <conditionalFormatting sqref="K6">
    <cfRule type="cellIs" dxfId="477" priority="42" operator="equal">
      <formula>0</formula>
    </cfRule>
  </conditionalFormatting>
  <conditionalFormatting sqref="K9">
    <cfRule type="cellIs" dxfId="476" priority="41" operator="equal">
      <formula>0</formula>
    </cfRule>
  </conditionalFormatting>
  <conditionalFormatting sqref="K10">
    <cfRule type="cellIs" dxfId="475" priority="40" operator="equal">
      <formula>0</formula>
    </cfRule>
  </conditionalFormatting>
  <conditionalFormatting sqref="K7">
    <cfRule type="cellIs" dxfId="474" priority="39" operator="equal">
      <formula>0</formula>
    </cfRule>
  </conditionalFormatting>
  <conditionalFormatting sqref="K8">
    <cfRule type="cellIs" dxfId="473" priority="38" operator="equal">
      <formula>0</formula>
    </cfRule>
  </conditionalFormatting>
  <conditionalFormatting sqref="K11">
    <cfRule type="cellIs" dxfId="472" priority="37" operator="equal">
      <formula>0</formula>
    </cfRule>
  </conditionalFormatting>
  <conditionalFormatting sqref="K13">
    <cfRule type="cellIs" dxfId="471" priority="36" operator="equal">
      <formula>0</formula>
    </cfRule>
  </conditionalFormatting>
  <conditionalFormatting sqref="K12">
    <cfRule type="cellIs" dxfId="470" priority="35" operator="equal">
      <formula>0</formula>
    </cfRule>
  </conditionalFormatting>
  <conditionalFormatting sqref="J3:J4">
    <cfRule type="cellIs" dxfId="469" priority="34" operator="equal">
      <formula>0</formula>
    </cfRule>
  </conditionalFormatting>
  <conditionalFormatting sqref="J5">
    <cfRule type="cellIs" dxfId="468" priority="33" operator="equal">
      <formula>0</formula>
    </cfRule>
  </conditionalFormatting>
  <conditionalFormatting sqref="J6">
    <cfRule type="cellIs" dxfId="467" priority="32" operator="equal">
      <formula>0</formula>
    </cfRule>
  </conditionalFormatting>
  <conditionalFormatting sqref="J9">
    <cfRule type="cellIs" dxfId="466" priority="31" operator="equal">
      <formula>0</formula>
    </cfRule>
  </conditionalFormatting>
  <conditionalFormatting sqref="J10">
    <cfRule type="cellIs" dxfId="465" priority="30" operator="equal">
      <formula>0</formula>
    </cfRule>
  </conditionalFormatting>
  <conditionalFormatting sqref="J7">
    <cfRule type="cellIs" dxfId="464" priority="29" operator="equal">
      <formula>0</formula>
    </cfRule>
  </conditionalFormatting>
  <conditionalFormatting sqref="J8">
    <cfRule type="cellIs" dxfId="463" priority="28" operator="equal">
      <formula>0</formula>
    </cfRule>
  </conditionalFormatting>
  <conditionalFormatting sqref="J11">
    <cfRule type="cellIs" dxfId="462" priority="27" operator="equal">
      <formula>0</formula>
    </cfRule>
  </conditionalFormatting>
  <conditionalFormatting sqref="J13">
    <cfRule type="cellIs" dxfId="461" priority="26" operator="equal">
      <formula>0</formula>
    </cfRule>
  </conditionalFormatting>
  <conditionalFormatting sqref="J12">
    <cfRule type="cellIs" dxfId="460" priority="25" operator="equal">
      <formula>0</formula>
    </cfRule>
  </conditionalFormatting>
  <conditionalFormatting sqref="K25">
    <cfRule type="cellIs" dxfId="459" priority="24" operator="equal">
      <formula>0</formula>
    </cfRule>
  </conditionalFormatting>
  <conditionalFormatting sqref="K26">
    <cfRule type="cellIs" dxfId="458" priority="23" operator="equal">
      <formula>0</formula>
    </cfRule>
  </conditionalFormatting>
  <conditionalFormatting sqref="J25">
    <cfRule type="cellIs" dxfId="457" priority="22" operator="equal">
      <formula>0</formula>
    </cfRule>
  </conditionalFormatting>
  <conditionalFormatting sqref="J26">
    <cfRule type="cellIs" dxfId="456" priority="21" operator="equal">
      <formula>0</formula>
    </cfRule>
  </conditionalFormatting>
  <conditionalFormatting sqref="L3:L4">
    <cfRule type="cellIs" dxfId="455" priority="20" operator="equal">
      <formula>0</formula>
    </cfRule>
  </conditionalFormatting>
  <conditionalFormatting sqref="L5">
    <cfRule type="cellIs" dxfId="454" priority="19" operator="equal">
      <formula>0</formula>
    </cfRule>
  </conditionalFormatting>
  <conditionalFormatting sqref="L6">
    <cfRule type="cellIs" dxfId="453" priority="18" operator="equal">
      <formula>0</formula>
    </cfRule>
  </conditionalFormatting>
  <conditionalFormatting sqref="L7">
    <cfRule type="cellIs" dxfId="452" priority="17" operator="equal">
      <formula>0</formula>
    </cfRule>
  </conditionalFormatting>
  <conditionalFormatting sqref="L8:L9">
    <cfRule type="cellIs" dxfId="451" priority="16" operator="equal">
      <formula>0</formula>
    </cfRule>
  </conditionalFormatting>
  <conditionalFormatting sqref="L14">
    <cfRule type="cellIs" dxfId="450" priority="15" operator="equal">
      <formula>0</formula>
    </cfRule>
  </conditionalFormatting>
  <conditionalFormatting sqref="L15">
    <cfRule type="cellIs" dxfId="449" priority="14" operator="equal">
      <formula>0</formula>
    </cfRule>
  </conditionalFormatting>
  <conditionalFormatting sqref="L16">
    <cfRule type="cellIs" dxfId="448" priority="13" operator="equal">
      <formula>0</formula>
    </cfRule>
  </conditionalFormatting>
  <conditionalFormatting sqref="L17">
    <cfRule type="cellIs" dxfId="447" priority="12" operator="equal">
      <formula>0</formula>
    </cfRule>
  </conditionalFormatting>
  <conditionalFormatting sqref="L18">
    <cfRule type="cellIs" dxfId="446" priority="11" operator="equal">
      <formula>0</formula>
    </cfRule>
  </conditionalFormatting>
  <conditionalFormatting sqref="L19">
    <cfRule type="cellIs" dxfId="445" priority="10" operator="equal">
      <formula>0</formula>
    </cfRule>
  </conditionalFormatting>
  <conditionalFormatting sqref="L20">
    <cfRule type="cellIs" dxfId="444" priority="9" operator="equal">
      <formula>0</formula>
    </cfRule>
  </conditionalFormatting>
  <conditionalFormatting sqref="L21">
    <cfRule type="cellIs" dxfId="443" priority="8" operator="equal">
      <formula>0</formula>
    </cfRule>
  </conditionalFormatting>
  <conditionalFormatting sqref="L22">
    <cfRule type="cellIs" dxfId="442" priority="7" operator="equal">
      <formula>0</formula>
    </cfRule>
  </conditionalFormatting>
  <conditionalFormatting sqref="L23">
    <cfRule type="cellIs" dxfId="441" priority="6" operator="equal">
      <formula>0</formula>
    </cfRule>
  </conditionalFormatting>
  <conditionalFormatting sqref="L24">
    <cfRule type="cellIs" dxfId="440" priority="5" operator="equal">
      <formula>0</formula>
    </cfRule>
  </conditionalFormatting>
  <conditionalFormatting sqref="L10">
    <cfRule type="cellIs" dxfId="439" priority="4" operator="equal">
      <formula>0</formula>
    </cfRule>
  </conditionalFormatting>
  <conditionalFormatting sqref="L11">
    <cfRule type="cellIs" dxfId="438" priority="3" operator="equal">
      <formula>0</formula>
    </cfRule>
  </conditionalFormatting>
  <conditionalFormatting sqref="L12">
    <cfRule type="cellIs" dxfId="437" priority="2" operator="equal">
      <formula>0</formula>
    </cfRule>
  </conditionalFormatting>
  <conditionalFormatting sqref="L13">
    <cfRule type="cellIs" dxfId="43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74" sqref="D74"/>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5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39" t="s">
        <v>367</v>
      </c>
      <c r="N3" s="430" t="s">
        <v>14</v>
      </c>
      <c r="O3" s="433">
        <f ca="1">($G3+$G4+$G5+$G6+$G7)</f>
        <v>1056</v>
      </c>
    </row>
    <row r="4" spans="1:15" ht="15" customHeight="1" x14ac:dyDescent="0.25">
      <c r="A4" s="45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31"/>
      <c r="N4" s="431"/>
      <c r="O4" s="434"/>
    </row>
    <row r="5" spans="1:15" ht="15" customHeight="1" x14ac:dyDescent="0.25">
      <c r="A5" s="45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31"/>
      <c r="N5" s="431"/>
      <c r="O5" s="434"/>
    </row>
    <row r="6" spans="1:15" ht="15" customHeight="1" x14ac:dyDescent="0.25">
      <c r="A6" s="45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31"/>
      <c r="N6" s="431"/>
      <c r="O6" s="434"/>
    </row>
    <row r="7" spans="1:15" ht="15" customHeight="1" thickBot="1" x14ac:dyDescent="0.3">
      <c r="A7" s="45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32"/>
      <c r="N7" s="432"/>
      <c r="O7" s="435"/>
    </row>
    <row r="8" spans="1:15" ht="15" customHeight="1" x14ac:dyDescent="0.25">
      <c r="A8" s="45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42" t="s">
        <v>368</v>
      </c>
      <c r="N8" s="445" t="s">
        <v>20</v>
      </c>
      <c r="O8" s="447">
        <f ca="1">($G8+$G9+$G10+$G13)</f>
        <v>960</v>
      </c>
    </row>
    <row r="9" spans="1:15" ht="15" customHeight="1" x14ac:dyDescent="0.25">
      <c r="A9" s="45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43"/>
      <c r="N9" s="431"/>
      <c r="O9" s="434"/>
    </row>
    <row r="10" spans="1:15" ht="15" customHeight="1" x14ac:dyDescent="0.25">
      <c r="A10" s="45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43"/>
      <c r="N10" s="431"/>
      <c r="O10" s="434"/>
    </row>
    <row r="11" spans="1:15" ht="15" customHeight="1" x14ac:dyDescent="0.25">
      <c r="A11" s="45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3"/>
      <c r="N11" s="431"/>
      <c r="O11" s="434"/>
    </row>
    <row r="12" spans="1:15" ht="15" customHeight="1" x14ac:dyDescent="0.25">
      <c r="A12" s="45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44"/>
      <c r="N12" s="446"/>
      <c r="O12" s="448"/>
    </row>
    <row r="13" spans="1:15" ht="15" customHeight="1" thickBot="1" x14ac:dyDescent="0.3">
      <c r="A13" s="45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44"/>
      <c r="N13" s="446"/>
      <c r="O13" s="448"/>
    </row>
    <row r="14" spans="1:15" ht="15" customHeight="1" x14ac:dyDescent="0.25">
      <c r="A14" s="456" t="s">
        <v>23</v>
      </c>
      <c r="B14" s="34" t="s">
        <v>24</v>
      </c>
      <c r="C14" s="36" t="s">
        <v>613</v>
      </c>
      <c r="D14" s="427"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39" t="s">
        <v>369</v>
      </c>
      <c r="N14" s="430" t="s">
        <v>29</v>
      </c>
      <c r="O14" s="433">
        <f ca="1">(4*32+G18+G19+G20+G21+G22+G23)</f>
        <v>160</v>
      </c>
    </row>
    <row r="15" spans="1:15" x14ac:dyDescent="0.25">
      <c r="A15" s="457"/>
      <c r="B15" s="35" t="s">
        <v>30</v>
      </c>
      <c r="C15" s="37" t="s">
        <v>613</v>
      </c>
      <c r="D15" s="428"/>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36"/>
      <c r="N15" s="431"/>
      <c r="O15" s="434"/>
    </row>
    <row r="16" spans="1:15" x14ac:dyDescent="0.25">
      <c r="A16" s="457"/>
      <c r="B16" s="35" t="s">
        <v>31</v>
      </c>
      <c r="C16" s="37" t="s">
        <v>613</v>
      </c>
      <c r="D16" s="428"/>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36"/>
      <c r="N16" s="431"/>
      <c r="O16" s="434"/>
    </row>
    <row r="17" spans="1:15" x14ac:dyDescent="0.25">
      <c r="A17" s="457"/>
      <c r="B17" s="35" t="s">
        <v>32</v>
      </c>
      <c r="C17" s="37" t="s">
        <v>613</v>
      </c>
      <c r="D17" s="428"/>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36"/>
      <c r="N17" s="431"/>
      <c r="O17" s="434"/>
    </row>
    <row r="18" spans="1:15" x14ac:dyDescent="0.25">
      <c r="A18" s="457"/>
      <c r="B18" s="35" t="s">
        <v>34</v>
      </c>
      <c r="C18" s="35" t="s">
        <v>253</v>
      </c>
      <c r="D18" s="428"/>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36"/>
      <c r="N18" s="431"/>
      <c r="O18" s="434"/>
    </row>
    <row r="19" spans="1:15" x14ac:dyDescent="0.25">
      <c r="A19" s="457"/>
      <c r="B19" s="35" t="s">
        <v>36</v>
      </c>
      <c r="C19" s="73" t="s">
        <v>214</v>
      </c>
      <c r="D19" s="428"/>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36"/>
      <c r="N19" s="431"/>
      <c r="O19" s="434"/>
    </row>
    <row r="20" spans="1:15" x14ac:dyDescent="0.25">
      <c r="A20" s="457"/>
      <c r="B20" s="73" t="s">
        <v>246</v>
      </c>
      <c r="C20" s="73" t="s">
        <v>205</v>
      </c>
      <c r="D20" s="428"/>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36"/>
      <c r="N20" s="431"/>
      <c r="O20" s="434"/>
    </row>
    <row r="21" spans="1:15" x14ac:dyDescent="0.25">
      <c r="A21" s="457"/>
      <c r="B21" s="73" t="s">
        <v>250</v>
      </c>
      <c r="C21" s="73" t="s">
        <v>390</v>
      </c>
      <c r="D21" s="428"/>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36"/>
      <c r="N21" s="431"/>
      <c r="O21" s="434"/>
    </row>
    <row r="22" spans="1:15" x14ac:dyDescent="0.25">
      <c r="A22" s="457"/>
      <c r="B22" s="73" t="s">
        <v>251</v>
      </c>
      <c r="C22" s="73" t="s">
        <v>390</v>
      </c>
      <c r="D22" s="428"/>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36"/>
      <c r="N22" s="431"/>
      <c r="O22" s="434"/>
    </row>
    <row r="23" spans="1:15" x14ac:dyDescent="0.25">
      <c r="A23" s="457"/>
      <c r="B23" s="73" t="s">
        <v>252</v>
      </c>
      <c r="C23" s="73" t="s">
        <v>390</v>
      </c>
      <c r="D23" s="428"/>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36"/>
      <c r="N23" s="431"/>
      <c r="O23" s="434"/>
    </row>
    <row r="24" spans="1:15" x14ac:dyDescent="0.25">
      <c r="A24" s="457"/>
      <c r="B24" s="35" t="s">
        <v>38</v>
      </c>
      <c r="C24" s="37" t="s">
        <v>613</v>
      </c>
      <c r="D24" s="428"/>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36"/>
      <c r="N24" s="431"/>
      <c r="O24" s="434"/>
    </row>
    <row r="25" spans="1:15" x14ac:dyDescent="0.25">
      <c r="A25" s="456" t="s">
        <v>41</v>
      </c>
      <c r="B25" s="35" t="s">
        <v>42</v>
      </c>
      <c r="C25" s="35" t="s">
        <v>614</v>
      </c>
      <c r="D25" s="428" t="s">
        <v>43</v>
      </c>
      <c r="E25" s="122"/>
      <c r="F25" s="68" t="s">
        <v>44</v>
      </c>
      <c r="G25" s="39">
        <f ca="1">IF($C25="No Param",32,VLOOKUP($C25,INDIRECT(Config!$B$1),HLOOKUP(D$1,INDIRECT(Config!$E$1),2,FALSE),FALSE)*32)</f>
        <v>32</v>
      </c>
      <c r="H25" s="16" t="str">
        <f ca="1">IF(G25=0,"N/A","0x8000")</f>
        <v>0x8000</v>
      </c>
      <c r="I25" s="16" t="s">
        <v>45</v>
      </c>
      <c r="J25" s="16" t="s">
        <v>48</v>
      </c>
      <c r="K25" s="16" t="s">
        <v>387</v>
      </c>
      <c r="L25" s="3"/>
      <c r="M25" s="436" t="s">
        <v>370</v>
      </c>
      <c r="N25" s="431"/>
      <c r="O25" s="434">
        <f ca="1">(G25+G26)</f>
        <v>64</v>
      </c>
    </row>
    <row r="26" spans="1:15" ht="15.75" thickBot="1" x14ac:dyDescent="0.3">
      <c r="A26" s="458"/>
      <c r="B26" s="74" t="s">
        <v>46</v>
      </c>
      <c r="C26" s="74" t="s">
        <v>615</v>
      </c>
      <c r="D26" s="429"/>
      <c r="E26" s="123"/>
      <c r="F26" s="76" t="s">
        <v>44</v>
      </c>
      <c r="G26" s="75">
        <f ca="1">IF($C26="No Param",32,VLOOKUP($C26,INDIRECT(Config!$B$1),HLOOKUP(D$1,INDIRECT(Config!$E$1),2,FALSE),FALSE)*32)</f>
        <v>32</v>
      </c>
      <c r="H26" s="26" t="str">
        <f ca="1">IF(G26=0,"N/A","0x8004")</f>
        <v>0x8004</v>
      </c>
      <c r="I26" s="26" t="s">
        <v>47</v>
      </c>
      <c r="J26" s="26" t="s">
        <v>48</v>
      </c>
      <c r="K26" s="26" t="s">
        <v>387</v>
      </c>
      <c r="L26" s="234"/>
      <c r="M26" s="432"/>
      <c r="N26" s="432"/>
      <c r="O26" s="435"/>
    </row>
    <row r="27" spans="1:15" ht="15.75" thickBot="1" x14ac:dyDescent="0.3">
      <c r="A27" s="124"/>
    </row>
    <row r="28" spans="1:15" x14ac:dyDescent="0.25">
      <c r="A28" s="427"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30" t="s">
        <v>48</v>
      </c>
      <c r="O28" s="433">
        <f ca="1">SUM(G28:G42)</f>
        <v>576</v>
      </c>
    </row>
    <row r="29" spans="1:15" ht="15" customHeight="1" x14ac:dyDescent="0.25">
      <c r="A29" s="428"/>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36" t="s">
        <v>369</v>
      </c>
      <c r="N29" s="431"/>
      <c r="O29" s="434"/>
    </row>
    <row r="30" spans="1:15" x14ac:dyDescent="0.25">
      <c r="A30" s="428"/>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36"/>
      <c r="N30" s="431"/>
      <c r="O30" s="434"/>
    </row>
    <row r="31" spans="1:15" x14ac:dyDescent="0.25">
      <c r="A31" s="428"/>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36"/>
      <c r="N31" s="431"/>
      <c r="O31" s="434"/>
    </row>
    <row r="32" spans="1:15" x14ac:dyDescent="0.25">
      <c r="A32" s="428"/>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1"/>
      <c r="O32" s="434"/>
    </row>
    <row r="33" spans="1:15" x14ac:dyDescent="0.25">
      <c r="A33" s="428"/>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1"/>
      <c r="O33" s="434"/>
    </row>
    <row r="34" spans="1:15" ht="15" customHeight="1" x14ac:dyDescent="0.25">
      <c r="A34" s="428"/>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36" t="s">
        <v>369</v>
      </c>
      <c r="N34" s="431"/>
      <c r="O34" s="434"/>
    </row>
    <row r="35" spans="1:15" x14ac:dyDescent="0.25">
      <c r="A35" s="428"/>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36"/>
      <c r="N35" s="431"/>
      <c r="O35" s="434"/>
    </row>
    <row r="36" spans="1:15" x14ac:dyDescent="0.25">
      <c r="A36" s="428"/>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36"/>
      <c r="N36" s="431"/>
      <c r="O36" s="434"/>
    </row>
    <row r="37" spans="1:15" x14ac:dyDescent="0.25">
      <c r="A37" s="428"/>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1"/>
      <c r="O37" s="434"/>
    </row>
    <row r="38" spans="1:15" x14ac:dyDescent="0.25">
      <c r="A38" s="428"/>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1"/>
      <c r="O38" s="434"/>
    </row>
    <row r="39" spans="1:15" ht="15" customHeight="1" x14ac:dyDescent="0.25">
      <c r="A39" s="428"/>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36" t="s">
        <v>369</v>
      </c>
      <c r="N39" s="431"/>
      <c r="O39" s="434"/>
    </row>
    <row r="40" spans="1:15" x14ac:dyDescent="0.25">
      <c r="A40" s="428"/>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36"/>
      <c r="N40" s="431"/>
      <c r="O40" s="434"/>
    </row>
    <row r="41" spans="1:15" x14ac:dyDescent="0.25">
      <c r="A41" s="428"/>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36"/>
      <c r="N41" s="431"/>
      <c r="O41" s="434"/>
    </row>
    <row r="42" spans="1:15" ht="15.75" thickBot="1" x14ac:dyDescent="0.3">
      <c r="A42" s="42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2"/>
      <c r="O42" s="435"/>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5" priority="227" operator="equal">
      <formula>0</formula>
    </cfRule>
  </conditionalFormatting>
  <conditionalFormatting sqref="J28">
    <cfRule type="cellIs" dxfId="434" priority="243" operator="equal">
      <formula>0</formula>
    </cfRule>
  </conditionalFormatting>
  <conditionalFormatting sqref="C3">
    <cfRule type="cellIs" dxfId="433" priority="229" operator="equal">
      <formula>0</formula>
    </cfRule>
  </conditionalFormatting>
  <conditionalFormatting sqref="C4">
    <cfRule type="cellIs" dxfId="432" priority="228" operator="equal">
      <formula>0</formula>
    </cfRule>
  </conditionalFormatting>
  <conditionalFormatting sqref="B3 D3 G14:G26">
    <cfRule type="cellIs" dxfId="431" priority="240" operator="equal">
      <formula>0</formula>
    </cfRule>
  </conditionalFormatting>
  <conditionalFormatting sqref="B4 D4">
    <cfRule type="cellIs" dxfId="430" priority="239" operator="equal">
      <formula>0</formula>
    </cfRule>
  </conditionalFormatting>
  <conditionalFormatting sqref="B5 D5">
    <cfRule type="cellIs" dxfId="429" priority="238" operator="equal">
      <formula>0</formula>
    </cfRule>
  </conditionalFormatting>
  <conditionalFormatting sqref="B7">
    <cfRule type="cellIs" dxfId="428" priority="237" operator="equal">
      <formula>0</formula>
    </cfRule>
  </conditionalFormatting>
  <conditionalFormatting sqref="B8 D8">
    <cfRule type="cellIs" priority="236" operator="equal">
      <formula>0</formula>
    </cfRule>
  </conditionalFormatting>
  <conditionalFormatting sqref="B9 D9">
    <cfRule type="cellIs" dxfId="427" priority="235" operator="equal">
      <formula>0</formula>
    </cfRule>
  </conditionalFormatting>
  <conditionalFormatting sqref="B10 D10">
    <cfRule type="cellIs" dxfId="426" priority="233" operator="equal">
      <formula>0</formula>
    </cfRule>
    <cfRule type="cellIs" dxfId="425" priority="234" operator="equal">
      <formula>0</formula>
    </cfRule>
  </conditionalFormatting>
  <conditionalFormatting sqref="B6 D6">
    <cfRule type="cellIs" dxfId="424" priority="231" operator="equal">
      <formula>0</formula>
    </cfRule>
  </conditionalFormatting>
  <conditionalFormatting sqref="D7">
    <cfRule type="cellIs" dxfId="423" priority="230" operator="equal">
      <formula>0</formula>
    </cfRule>
  </conditionalFormatting>
  <conditionalFormatting sqref="C7">
    <cfRule type="cellIs" dxfId="422" priority="226" operator="equal">
      <formula>0</formula>
    </cfRule>
  </conditionalFormatting>
  <conditionalFormatting sqref="C8">
    <cfRule type="cellIs" priority="225" operator="equal">
      <formula>0</formula>
    </cfRule>
  </conditionalFormatting>
  <conditionalFormatting sqref="C9">
    <cfRule type="cellIs" dxfId="421" priority="224" operator="equal">
      <formula>0</formula>
    </cfRule>
  </conditionalFormatting>
  <conditionalFormatting sqref="C10">
    <cfRule type="cellIs" dxfId="420" priority="222" operator="equal">
      <formula>0</formula>
    </cfRule>
    <cfRule type="cellIs" dxfId="419" priority="223" operator="equal">
      <formula>0</formula>
    </cfRule>
  </conditionalFormatting>
  <conditionalFormatting sqref="C6">
    <cfRule type="cellIs" dxfId="418" priority="221" operator="equal">
      <formula>0</formula>
    </cfRule>
  </conditionalFormatting>
  <conditionalFormatting sqref="G40">
    <cfRule type="cellIs" dxfId="417" priority="141" operator="equal">
      <formula>0</formula>
    </cfRule>
  </conditionalFormatting>
  <conditionalFormatting sqref="G37">
    <cfRule type="cellIs" dxfId="416" priority="140" operator="equal">
      <formula>0</formula>
    </cfRule>
  </conditionalFormatting>
  <conditionalFormatting sqref="G42">
    <cfRule type="cellIs" dxfId="415" priority="139" operator="equal">
      <formula>0</formula>
    </cfRule>
  </conditionalFormatting>
  <conditionalFormatting sqref="L32">
    <cfRule type="cellIs" dxfId="414" priority="182" operator="equal">
      <formula>0</formula>
    </cfRule>
  </conditionalFormatting>
  <conditionalFormatting sqref="L31">
    <cfRule type="cellIs" dxfId="413" priority="181" operator="equal">
      <formula>0</formula>
    </cfRule>
  </conditionalFormatting>
  <conditionalFormatting sqref="L30">
    <cfRule type="cellIs" dxfId="412" priority="180" operator="equal">
      <formula>0</formula>
    </cfRule>
  </conditionalFormatting>
  <conditionalFormatting sqref="L36">
    <cfRule type="cellIs" dxfId="411" priority="177" operator="equal">
      <formula>0</formula>
    </cfRule>
  </conditionalFormatting>
  <conditionalFormatting sqref="L29">
    <cfRule type="cellIs" dxfId="410" priority="179" operator="equal">
      <formula>0</formula>
    </cfRule>
  </conditionalFormatting>
  <conditionalFormatting sqref="L37">
    <cfRule type="cellIs" dxfId="409" priority="178" operator="equal">
      <formula>0</formula>
    </cfRule>
  </conditionalFormatting>
  <conditionalFormatting sqref="L35">
    <cfRule type="cellIs" dxfId="408" priority="176" operator="equal">
      <formula>0</formula>
    </cfRule>
  </conditionalFormatting>
  <conditionalFormatting sqref="L34">
    <cfRule type="cellIs" dxfId="407" priority="175" operator="equal">
      <formula>0</formula>
    </cfRule>
  </conditionalFormatting>
  <conditionalFormatting sqref="L42">
    <cfRule type="cellIs" dxfId="406" priority="174" operator="equal">
      <formula>0</formula>
    </cfRule>
  </conditionalFormatting>
  <conditionalFormatting sqref="L41">
    <cfRule type="cellIs" dxfId="405" priority="173" operator="equal">
      <formula>0</formula>
    </cfRule>
  </conditionalFormatting>
  <conditionalFormatting sqref="L40">
    <cfRule type="cellIs" dxfId="404" priority="172" operator="equal">
      <formula>0</formula>
    </cfRule>
  </conditionalFormatting>
  <conditionalFormatting sqref="L39">
    <cfRule type="cellIs" dxfId="403" priority="171" operator="equal">
      <formula>0</formula>
    </cfRule>
  </conditionalFormatting>
  <conditionalFormatting sqref="K25">
    <cfRule type="cellIs" dxfId="402" priority="158" operator="equal">
      <formula>0</formula>
    </cfRule>
  </conditionalFormatting>
  <conditionalFormatting sqref="K26">
    <cfRule type="cellIs" dxfId="401" priority="156" operator="equal">
      <formula>0</formula>
    </cfRule>
  </conditionalFormatting>
  <conditionalFormatting sqref="G34">
    <cfRule type="cellIs" dxfId="400" priority="153" operator="equal">
      <formula>0</formula>
    </cfRule>
  </conditionalFormatting>
  <conditionalFormatting sqref="G36">
    <cfRule type="cellIs" dxfId="399" priority="152" operator="equal">
      <formula>0</formula>
    </cfRule>
  </conditionalFormatting>
  <conditionalFormatting sqref="G29">
    <cfRule type="cellIs" dxfId="398" priority="146" operator="equal">
      <formula>0</formula>
    </cfRule>
  </conditionalFormatting>
  <conditionalFormatting sqref="G32">
    <cfRule type="cellIs" dxfId="397" priority="150" operator="equal">
      <formula>0</formula>
    </cfRule>
  </conditionalFormatting>
  <conditionalFormatting sqref="G33">
    <cfRule type="cellIs" dxfId="396" priority="149" operator="equal">
      <formula>0</formula>
    </cfRule>
  </conditionalFormatting>
  <conditionalFormatting sqref="G28">
    <cfRule type="cellIs" dxfId="395" priority="151" operator="equal">
      <formula>0</formula>
    </cfRule>
  </conditionalFormatting>
  <conditionalFormatting sqref="G38">
    <cfRule type="cellIs" dxfId="394" priority="148" operator="equal">
      <formula>0</formula>
    </cfRule>
  </conditionalFormatting>
  <conditionalFormatting sqref="G35">
    <cfRule type="cellIs" dxfId="393" priority="147" operator="equal">
      <formula>0</formula>
    </cfRule>
  </conditionalFormatting>
  <conditionalFormatting sqref="G31">
    <cfRule type="cellIs" dxfId="392" priority="145" operator="equal">
      <formula>0</formula>
    </cfRule>
  </conditionalFormatting>
  <conditionalFormatting sqref="G30">
    <cfRule type="cellIs" dxfId="391" priority="144" operator="equal">
      <formula>0</formula>
    </cfRule>
  </conditionalFormatting>
  <conditionalFormatting sqref="G39">
    <cfRule type="cellIs" dxfId="390" priority="143" operator="equal">
      <formula>0</formula>
    </cfRule>
  </conditionalFormatting>
  <conditionalFormatting sqref="G41">
    <cfRule type="cellIs" dxfId="389" priority="142" operator="equal">
      <formula>0</formula>
    </cfRule>
  </conditionalFormatting>
  <conditionalFormatting sqref="G3:I3">
    <cfRule type="cellIs" dxfId="388" priority="70" operator="equal">
      <formula>0</formula>
    </cfRule>
  </conditionalFormatting>
  <conditionalFormatting sqref="H4:I4">
    <cfRule type="cellIs" dxfId="387" priority="69" operator="equal">
      <formula>0</formula>
    </cfRule>
  </conditionalFormatting>
  <conditionalFormatting sqref="I6">
    <cfRule type="cellIs" dxfId="386" priority="65" operator="equal">
      <formula>0</formula>
    </cfRule>
  </conditionalFormatting>
  <conditionalFormatting sqref="H5">
    <cfRule type="cellIs" dxfId="385" priority="64" operator="equal">
      <formula>0</formula>
    </cfRule>
  </conditionalFormatting>
  <conditionalFormatting sqref="H6">
    <cfRule type="cellIs" dxfId="384" priority="63" operator="equal">
      <formula>0</formula>
    </cfRule>
  </conditionalFormatting>
  <conditionalFormatting sqref="K3:K4">
    <cfRule type="cellIs" dxfId="383" priority="121" operator="equal">
      <formula>0</formula>
    </cfRule>
  </conditionalFormatting>
  <conditionalFormatting sqref="K5">
    <cfRule type="cellIs" dxfId="382" priority="119" operator="equal">
      <formula>0</formula>
    </cfRule>
  </conditionalFormatting>
  <conditionalFormatting sqref="K6">
    <cfRule type="cellIs" dxfId="381" priority="117" operator="equal">
      <formula>0</formula>
    </cfRule>
  </conditionalFormatting>
  <conditionalFormatting sqref="K9">
    <cfRule type="cellIs" dxfId="380" priority="115" operator="equal">
      <formula>0</formula>
    </cfRule>
  </conditionalFormatting>
  <conditionalFormatting sqref="K10">
    <cfRule type="cellIs" dxfId="379" priority="113" operator="equal">
      <formula>0</formula>
    </cfRule>
  </conditionalFormatting>
  <conditionalFormatting sqref="K7">
    <cfRule type="cellIs" dxfId="378" priority="109" operator="equal">
      <formula>0</formula>
    </cfRule>
  </conditionalFormatting>
  <conditionalFormatting sqref="K8">
    <cfRule type="cellIs" dxfId="377" priority="107" operator="equal">
      <formula>0</formula>
    </cfRule>
  </conditionalFormatting>
  <conditionalFormatting sqref="E10">
    <cfRule type="cellIs" priority="89" operator="equal">
      <formula>0</formula>
    </cfRule>
  </conditionalFormatting>
  <conditionalFormatting sqref="E3">
    <cfRule type="cellIs" dxfId="376" priority="104" operator="equal">
      <formula>0</formula>
    </cfRule>
  </conditionalFormatting>
  <conditionalFormatting sqref="E3">
    <cfRule type="cellIs" priority="103" operator="equal">
      <formula>0</formula>
    </cfRule>
  </conditionalFormatting>
  <conditionalFormatting sqref="E5">
    <cfRule type="cellIs" dxfId="375" priority="100" operator="equal">
      <formula>0</formula>
    </cfRule>
  </conditionalFormatting>
  <conditionalFormatting sqref="E5">
    <cfRule type="cellIs" priority="99" operator="equal">
      <formula>0</formula>
    </cfRule>
  </conditionalFormatting>
  <conditionalFormatting sqref="E7">
    <cfRule type="cellIs" dxfId="374" priority="96" operator="equal">
      <formula>0</formula>
    </cfRule>
  </conditionalFormatting>
  <conditionalFormatting sqref="E7">
    <cfRule type="cellIs" priority="95" operator="equal">
      <formula>0</formula>
    </cfRule>
  </conditionalFormatting>
  <conditionalFormatting sqref="E9">
    <cfRule type="cellIs" dxfId="373" priority="92" operator="equal">
      <formula>0</formula>
    </cfRule>
  </conditionalFormatting>
  <conditionalFormatting sqref="E9">
    <cfRule type="cellIs" priority="91" operator="equal">
      <formula>0</formula>
    </cfRule>
  </conditionalFormatting>
  <conditionalFormatting sqref="E4">
    <cfRule type="cellIs" dxfId="372" priority="102" operator="equal">
      <formula>0</formula>
    </cfRule>
  </conditionalFormatting>
  <conditionalFormatting sqref="E4">
    <cfRule type="cellIs" priority="101" operator="equal">
      <formula>0</formula>
    </cfRule>
  </conditionalFormatting>
  <conditionalFormatting sqref="E6">
    <cfRule type="cellIs" dxfId="371" priority="98" operator="equal">
      <formula>0</formula>
    </cfRule>
  </conditionalFormatting>
  <conditionalFormatting sqref="E6">
    <cfRule type="cellIs" priority="97" operator="equal">
      <formula>0</formula>
    </cfRule>
  </conditionalFormatting>
  <conditionalFormatting sqref="E8">
    <cfRule type="cellIs" dxfId="370" priority="94" operator="equal">
      <formula>0</formula>
    </cfRule>
  </conditionalFormatting>
  <conditionalFormatting sqref="E8">
    <cfRule type="cellIs" priority="93" operator="equal">
      <formula>0</formula>
    </cfRule>
  </conditionalFormatting>
  <conditionalFormatting sqref="E10">
    <cfRule type="cellIs" dxfId="369" priority="90" operator="equal">
      <formula>0</formula>
    </cfRule>
  </conditionalFormatting>
  <conditionalFormatting sqref="G4:G10">
    <cfRule type="cellIs" dxfId="368" priority="80" operator="equal">
      <formula>0</formula>
    </cfRule>
  </conditionalFormatting>
  <conditionalFormatting sqref="F6">
    <cfRule type="cellIs" dxfId="367" priority="71" operator="equal">
      <formula>0</formula>
    </cfRule>
  </conditionalFormatting>
  <conditionalFormatting sqref="F3">
    <cfRule type="cellIs" dxfId="366" priority="79" operator="equal">
      <formula>0</formula>
    </cfRule>
  </conditionalFormatting>
  <conditionalFormatting sqref="F4">
    <cfRule type="cellIs" dxfId="365" priority="78" operator="equal">
      <formula>0</formula>
    </cfRule>
  </conditionalFormatting>
  <conditionalFormatting sqref="F5">
    <cfRule type="cellIs" dxfId="364" priority="77" operator="equal">
      <formula>0</formula>
    </cfRule>
  </conditionalFormatting>
  <conditionalFormatting sqref="F7">
    <cfRule type="cellIs" dxfId="363" priority="76" operator="equal">
      <formula>0</formula>
    </cfRule>
  </conditionalFormatting>
  <conditionalFormatting sqref="F9">
    <cfRule type="cellIs" dxfId="362" priority="74" operator="equal">
      <formula>0</formula>
    </cfRule>
  </conditionalFormatting>
  <conditionalFormatting sqref="F8 H9:H10">
    <cfRule type="cellIs" priority="75" operator="equal">
      <formula>0</formula>
    </cfRule>
  </conditionalFormatting>
  <conditionalFormatting sqref="F10">
    <cfRule type="cellIs" dxfId="361" priority="72" operator="equal">
      <formula>0</formula>
    </cfRule>
    <cfRule type="cellIs" dxfId="360" priority="73" operator="equal">
      <formula>0</formula>
    </cfRule>
  </conditionalFormatting>
  <conditionalFormatting sqref="H7">
    <cfRule type="cellIs" dxfId="359" priority="62" operator="equal">
      <formula>0</formula>
    </cfRule>
  </conditionalFormatting>
  <conditionalFormatting sqref="I5">
    <cfRule type="cellIs" dxfId="358" priority="68" operator="equal">
      <formula>0</formula>
    </cfRule>
  </conditionalFormatting>
  <conditionalFormatting sqref="I7">
    <cfRule type="cellIs" dxfId="357"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6" priority="46" operator="equal">
      <formula>0</formula>
    </cfRule>
  </conditionalFormatting>
  <conditionalFormatting sqref="I11">
    <cfRule type="cellIs" priority="45" operator="equal">
      <formula>0</formula>
    </cfRule>
  </conditionalFormatting>
  <conditionalFormatting sqref="K13 E13 G13">
    <cfRule type="cellIs" dxfId="355"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54"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53"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52" priority="32" operator="equal">
      <formula>0</formula>
    </cfRule>
  </conditionalFormatting>
  <conditionalFormatting sqref="J5">
    <cfRule type="cellIs" dxfId="351" priority="31" operator="equal">
      <formula>0</formula>
    </cfRule>
  </conditionalFormatting>
  <conditionalFormatting sqref="J6">
    <cfRule type="cellIs" dxfId="350" priority="30" operator="equal">
      <formula>0</formula>
    </cfRule>
  </conditionalFormatting>
  <conditionalFormatting sqref="J9">
    <cfRule type="cellIs" dxfId="349" priority="29" operator="equal">
      <formula>0</formula>
    </cfRule>
  </conditionalFormatting>
  <conditionalFormatting sqref="J10">
    <cfRule type="cellIs" dxfId="348" priority="28" operator="equal">
      <formula>0</formula>
    </cfRule>
  </conditionalFormatting>
  <conditionalFormatting sqref="J7">
    <cfRule type="cellIs" dxfId="347" priority="27" operator="equal">
      <formula>0</formula>
    </cfRule>
  </conditionalFormatting>
  <conditionalFormatting sqref="J8">
    <cfRule type="cellIs" dxfId="346" priority="26" operator="equal">
      <formula>0</formula>
    </cfRule>
  </conditionalFormatting>
  <conditionalFormatting sqref="J11">
    <cfRule type="cellIs" dxfId="345" priority="25" operator="equal">
      <formula>0</formula>
    </cfRule>
  </conditionalFormatting>
  <conditionalFormatting sqref="J13">
    <cfRule type="cellIs" dxfId="344" priority="24" operator="equal">
      <formula>0</formula>
    </cfRule>
  </conditionalFormatting>
  <conditionalFormatting sqref="J12">
    <cfRule type="cellIs" dxfId="343" priority="23" operator="equal">
      <formula>0</formula>
    </cfRule>
  </conditionalFormatting>
  <conditionalFormatting sqref="J25">
    <cfRule type="cellIs" dxfId="342" priority="22" operator="equal">
      <formula>0</formula>
    </cfRule>
  </conditionalFormatting>
  <conditionalFormatting sqref="J26">
    <cfRule type="cellIs" dxfId="341" priority="21" operator="equal">
      <formula>0</formula>
    </cfRule>
  </conditionalFormatting>
  <conditionalFormatting sqref="L3:L4">
    <cfRule type="cellIs" dxfId="340" priority="20" operator="equal">
      <formula>0</formula>
    </cfRule>
  </conditionalFormatting>
  <conditionalFormatting sqref="L5">
    <cfRule type="cellIs" dxfId="339" priority="19" operator="equal">
      <formula>0</formula>
    </cfRule>
  </conditionalFormatting>
  <conditionalFormatting sqref="L6">
    <cfRule type="cellIs" dxfId="338" priority="18" operator="equal">
      <formula>0</formula>
    </cfRule>
  </conditionalFormatting>
  <conditionalFormatting sqref="L7">
    <cfRule type="cellIs" dxfId="337" priority="17" operator="equal">
      <formula>0</formula>
    </cfRule>
  </conditionalFormatting>
  <conditionalFormatting sqref="L8:L9">
    <cfRule type="cellIs" dxfId="336" priority="16" operator="equal">
      <formula>0</formula>
    </cfRule>
  </conditionalFormatting>
  <conditionalFormatting sqref="L14">
    <cfRule type="cellIs" dxfId="335" priority="15" operator="equal">
      <formula>0</formula>
    </cfRule>
  </conditionalFormatting>
  <conditionalFormatting sqref="L15">
    <cfRule type="cellIs" dxfId="334" priority="14" operator="equal">
      <formula>0</formula>
    </cfRule>
  </conditionalFormatting>
  <conditionalFormatting sqref="L16">
    <cfRule type="cellIs" dxfId="333" priority="13" operator="equal">
      <formula>0</formula>
    </cfRule>
  </conditionalFormatting>
  <conditionalFormatting sqref="L17">
    <cfRule type="cellIs" dxfId="332" priority="12" operator="equal">
      <formula>0</formula>
    </cfRule>
  </conditionalFormatting>
  <conditionalFormatting sqref="L18">
    <cfRule type="cellIs" dxfId="331" priority="11" operator="equal">
      <formula>0</formula>
    </cfRule>
  </conditionalFormatting>
  <conditionalFormatting sqref="L19">
    <cfRule type="cellIs" dxfId="330" priority="10" operator="equal">
      <formula>0</formula>
    </cfRule>
  </conditionalFormatting>
  <conditionalFormatting sqref="L20">
    <cfRule type="cellIs" dxfId="329" priority="9" operator="equal">
      <formula>0</formula>
    </cfRule>
  </conditionalFormatting>
  <conditionalFormatting sqref="L21">
    <cfRule type="cellIs" dxfId="328" priority="8" operator="equal">
      <formula>0</formula>
    </cfRule>
  </conditionalFormatting>
  <conditionalFormatting sqref="L22">
    <cfRule type="cellIs" dxfId="327" priority="7" operator="equal">
      <formula>0</formula>
    </cfRule>
  </conditionalFormatting>
  <conditionalFormatting sqref="L23">
    <cfRule type="cellIs" dxfId="326" priority="6" operator="equal">
      <formula>0</formula>
    </cfRule>
  </conditionalFormatting>
  <conditionalFormatting sqref="L24">
    <cfRule type="cellIs" dxfId="325" priority="5" operator="equal">
      <formula>0</formula>
    </cfRule>
  </conditionalFormatting>
  <conditionalFormatting sqref="L10">
    <cfRule type="cellIs" dxfId="324" priority="4" operator="equal">
      <formula>0</formula>
    </cfRule>
  </conditionalFormatting>
  <conditionalFormatting sqref="L11">
    <cfRule type="cellIs" dxfId="323" priority="3" operator="equal">
      <formula>0</formula>
    </cfRule>
  </conditionalFormatting>
  <conditionalFormatting sqref="L12">
    <cfRule type="cellIs" dxfId="322" priority="2" operator="equal">
      <formula>0</formula>
    </cfRule>
  </conditionalFormatting>
  <conditionalFormatting sqref="L13">
    <cfRule type="cellIs" dxfId="32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4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39" t="s">
        <v>367</v>
      </c>
      <c r="N3" s="430" t="s">
        <v>14</v>
      </c>
      <c r="O3" s="433">
        <f ca="1">($G3+$G4+$G5+$G6+$G7)</f>
        <v>1056</v>
      </c>
    </row>
    <row r="4" spans="1:15" ht="15" customHeight="1" x14ac:dyDescent="0.25">
      <c r="A4" s="44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31"/>
      <c r="N4" s="431"/>
      <c r="O4" s="434"/>
    </row>
    <row r="5" spans="1:15" ht="15" customHeight="1" x14ac:dyDescent="0.25">
      <c r="A5" s="44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31"/>
      <c r="N5" s="431"/>
      <c r="O5" s="434"/>
    </row>
    <row r="6" spans="1:15" ht="15" customHeight="1" x14ac:dyDescent="0.25">
      <c r="A6" s="44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31"/>
      <c r="N6" s="431"/>
      <c r="O6" s="434"/>
    </row>
    <row r="7" spans="1:15" ht="15" customHeight="1" thickBot="1" x14ac:dyDescent="0.3">
      <c r="A7" s="44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32"/>
      <c r="N7" s="432"/>
      <c r="O7" s="435"/>
    </row>
    <row r="8" spans="1:15" ht="14.65" customHeight="1" x14ac:dyDescent="0.25">
      <c r="A8" s="449"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42" t="s">
        <v>368</v>
      </c>
      <c r="N8" s="445" t="s">
        <v>20</v>
      </c>
      <c r="O8" s="447">
        <f ca="1">($G8+$G9+$G10+$G13)</f>
        <v>960</v>
      </c>
    </row>
    <row r="9" spans="1:15" ht="14.65" customHeight="1" x14ac:dyDescent="0.25">
      <c r="A9" s="450"/>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43"/>
      <c r="N9" s="431"/>
      <c r="O9" s="434"/>
    </row>
    <row r="10" spans="1:15" ht="14.65" customHeight="1" x14ac:dyDescent="0.25">
      <c r="A10" s="450"/>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43"/>
      <c r="N10" s="431"/>
      <c r="O10" s="434"/>
    </row>
    <row r="11" spans="1:15" ht="14.65" customHeight="1" x14ac:dyDescent="0.25">
      <c r="A11" s="450"/>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3"/>
      <c r="N11" s="431"/>
      <c r="O11" s="434"/>
    </row>
    <row r="12" spans="1:15" ht="14.65" customHeight="1" x14ac:dyDescent="0.25">
      <c r="A12" s="450"/>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44"/>
      <c r="N12" s="446"/>
      <c r="O12" s="448"/>
    </row>
    <row r="13" spans="1:15" ht="14.65" customHeight="1" thickBot="1" x14ac:dyDescent="0.3">
      <c r="A13" s="451"/>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44"/>
      <c r="N13" s="446"/>
      <c r="O13" s="448"/>
    </row>
    <row r="14" spans="1:15" ht="14.65" customHeight="1" x14ac:dyDescent="0.25">
      <c r="A14" s="437" t="s">
        <v>23</v>
      </c>
      <c r="B14" s="34" t="s">
        <v>24</v>
      </c>
      <c r="C14" s="36" t="s">
        <v>613</v>
      </c>
      <c r="D14" s="427"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39" t="s">
        <v>369</v>
      </c>
      <c r="N14" s="430" t="s">
        <v>29</v>
      </c>
      <c r="O14" s="433">
        <f ca="1">(4*32+G18+G19+G20+G21+G22+G23)</f>
        <v>160</v>
      </c>
    </row>
    <row r="15" spans="1:15" ht="14.65" customHeight="1" x14ac:dyDescent="0.25">
      <c r="A15" s="438"/>
      <c r="B15" s="35" t="s">
        <v>30</v>
      </c>
      <c r="C15" s="37" t="s">
        <v>613</v>
      </c>
      <c r="D15" s="428"/>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36"/>
      <c r="N15" s="431"/>
      <c r="O15" s="434"/>
    </row>
    <row r="16" spans="1:15" ht="14.65" customHeight="1" x14ac:dyDescent="0.25">
      <c r="A16" s="438"/>
      <c r="B16" s="35" t="s">
        <v>31</v>
      </c>
      <c r="C16" s="37" t="s">
        <v>613</v>
      </c>
      <c r="D16" s="428"/>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36"/>
      <c r="N16" s="431"/>
      <c r="O16" s="434"/>
    </row>
    <row r="17" spans="1:15" x14ac:dyDescent="0.25">
      <c r="A17" s="438"/>
      <c r="B17" s="35" t="s">
        <v>32</v>
      </c>
      <c r="C17" s="37" t="s">
        <v>613</v>
      </c>
      <c r="D17" s="428"/>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36"/>
      <c r="N17" s="431"/>
      <c r="O17" s="434"/>
    </row>
    <row r="18" spans="1:15" x14ac:dyDescent="0.25">
      <c r="A18" s="438"/>
      <c r="B18" s="35" t="s">
        <v>34</v>
      </c>
      <c r="C18" s="35" t="s">
        <v>253</v>
      </c>
      <c r="D18" s="428"/>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36"/>
      <c r="N18" s="431"/>
      <c r="O18" s="434"/>
    </row>
    <row r="19" spans="1:15" x14ac:dyDescent="0.25">
      <c r="A19" s="438"/>
      <c r="B19" s="35" t="s">
        <v>36</v>
      </c>
      <c r="C19" s="73" t="s">
        <v>214</v>
      </c>
      <c r="D19" s="428"/>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36"/>
      <c r="N19" s="431"/>
      <c r="O19" s="434"/>
    </row>
    <row r="20" spans="1:15" x14ac:dyDescent="0.25">
      <c r="A20" s="438"/>
      <c r="B20" s="73" t="s">
        <v>246</v>
      </c>
      <c r="C20" s="73" t="s">
        <v>205</v>
      </c>
      <c r="D20" s="428"/>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36"/>
      <c r="N20" s="431"/>
      <c r="O20" s="434"/>
    </row>
    <row r="21" spans="1:15" x14ac:dyDescent="0.25">
      <c r="A21" s="438"/>
      <c r="B21" s="73" t="s">
        <v>250</v>
      </c>
      <c r="C21" s="73" t="s">
        <v>390</v>
      </c>
      <c r="D21" s="428"/>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36"/>
      <c r="N21" s="431"/>
      <c r="O21" s="434"/>
    </row>
    <row r="22" spans="1:15" x14ac:dyDescent="0.25">
      <c r="A22" s="438"/>
      <c r="B22" s="73" t="s">
        <v>251</v>
      </c>
      <c r="C22" s="73" t="s">
        <v>390</v>
      </c>
      <c r="D22" s="428"/>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36"/>
      <c r="N22" s="431"/>
      <c r="O22" s="434"/>
    </row>
    <row r="23" spans="1:15" x14ac:dyDescent="0.25">
      <c r="A23" s="438"/>
      <c r="B23" s="73" t="s">
        <v>252</v>
      </c>
      <c r="C23" s="73" t="s">
        <v>390</v>
      </c>
      <c r="D23" s="428"/>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36"/>
      <c r="N23" s="431"/>
      <c r="O23" s="434"/>
    </row>
    <row r="24" spans="1:15" x14ac:dyDescent="0.25">
      <c r="A24" s="438"/>
      <c r="B24" s="35" t="s">
        <v>38</v>
      </c>
      <c r="C24" s="37" t="s">
        <v>613</v>
      </c>
      <c r="D24" s="428"/>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36"/>
      <c r="N24" s="431"/>
      <c r="O24" s="434"/>
    </row>
    <row r="25" spans="1:15" x14ac:dyDescent="0.25">
      <c r="A25" s="437" t="s">
        <v>41</v>
      </c>
      <c r="B25" s="35" t="s">
        <v>42</v>
      </c>
      <c r="C25" s="35" t="s">
        <v>614</v>
      </c>
      <c r="D25" s="428" t="s">
        <v>43</v>
      </c>
      <c r="E25" s="122"/>
      <c r="F25" s="68" t="s">
        <v>44</v>
      </c>
      <c r="G25" s="39">
        <f ca="1">IF($C25="No Param",32,VLOOKUP($C25,INDIRECT(Config!$B$1),HLOOKUP(D$1,INDIRECT(Config!$E$1),2,FALSE),FALSE)*32)</f>
        <v>32</v>
      </c>
      <c r="H25" s="16" t="str">
        <f ca="1">IF(G25=0,"N/A","0x8000")</f>
        <v>0x8000</v>
      </c>
      <c r="I25" s="16" t="s">
        <v>45</v>
      </c>
      <c r="J25" s="16" t="s">
        <v>48</v>
      </c>
      <c r="K25" s="16" t="s">
        <v>387</v>
      </c>
      <c r="L25" s="3"/>
      <c r="M25" s="436" t="s">
        <v>370</v>
      </c>
      <c r="N25" s="431"/>
      <c r="O25" s="434">
        <f ca="1">(G25+G26)</f>
        <v>64</v>
      </c>
    </row>
    <row r="26" spans="1:15" ht="15.75" thickBot="1" x14ac:dyDescent="0.3">
      <c r="A26" s="440"/>
      <c r="B26" s="74" t="s">
        <v>46</v>
      </c>
      <c r="C26" s="74" t="s">
        <v>615</v>
      </c>
      <c r="D26" s="429"/>
      <c r="E26" s="123"/>
      <c r="F26" s="76" t="s">
        <v>44</v>
      </c>
      <c r="G26" s="75">
        <f ca="1">IF($C26="No Param",32,VLOOKUP($C26,INDIRECT(Config!$B$1),HLOOKUP(D$1,INDIRECT(Config!$E$1),2,FALSE),FALSE)*32)</f>
        <v>32</v>
      </c>
      <c r="H26" s="26" t="str">
        <f ca="1">IF(G26=0,"N/A","0x8004")</f>
        <v>0x8004</v>
      </c>
      <c r="I26" s="26" t="s">
        <v>47</v>
      </c>
      <c r="J26" s="26" t="s">
        <v>48</v>
      </c>
      <c r="K26" s="26" t="s">
        <v>387</v>
      </c>
      <c r="L26" s="234"/>
      <c r="M26" s="432"/>
      <c r="N26" s="432"/>
      <c r="O26" s="435"/>
    </row>
    <row r="27" spans="1:15" ht="15.75" thickBot="1" x14ac:dyDescent="0.3">
      <c r="A27" s="124"/>
    </row>
    <row r="28" spans="1:15" x14ac:dyDescent="0.25">
      <c r="A28" s="427"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30" t="s">
        <v>48</v>
      </c>
      <c r="O28" s="433">
        <f ca="1">SUM(G28:G42)</f>
        <v>576</v>
      </c>
    </row>
    <row r="29" spans="1:15" ht="15" customHeight="1" x14ac:dyDescent="0.25">
      <c r="A29" s="428"/>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36" t="s">
        <v>369</v>
      </c>
      <c r="N29" s="431"/>
      <c r="O29" s="434"/>
    </row>
    <row r="30" spans="1:15" x14ac:dyDescent="0.25">
      <c r="A30" s="428"/>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36"/>
      <c r="N30" s="431"/>
      <c r="O30" s="434"/>
    </row>
    <row r="31" spans="1:15" x14ac:dyDescent="0.25">
      <c r="A31" s="428"/>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36"/>
      <c r="N31" s="431"/>
      <c r="O31" s="434"/>
    </row>
    <row r="32" spans="1:15" x14ac:dyDescent="0.25">
      <c r="A32" s="428"/>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1"/>
      <c r="O32" s="434"/>
    </row>
    <row r="33" spans="1:15" x14ac:dyDescent="0.25">
      <c r="A33" s="428"/>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1"/>
      <c r="O33" s="434"/>
    </row>
    <row r="34" spans="1:15" ht="15" customHeight="1" x14ac:dyDescent="0.25">
      <c r="A34" s="428"/>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36" t="s">
        <v>369</v>
      </c>
      <c r="N34" s="431"/>
      <c r="O34" s="434"/>
    </row>
    <row r="35" spans="1:15" x14ac:dyDescent="0.25">
      <c r="A35" s="428"/>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36"/>
      <c r="N35" s="431"/>
      <c r="O35" s="434"/>
    </row>
    <row r="36" spans="1:15" x14ac:dyDescent="0.25">
      <c r="A36" s="428"/>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36"/>
      <c r="N36" s="431"/>
      <c r="O36" s="434"/>
    </row>
    <row r="37" spans="1:15" x14ac:dyDescent="0.25">
      <c r="A37" s="428"/>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1"/>
      <c r="O37" s="434"/>
    </row>
    <row r="38" spans="1:15" x14ac:dyDescent="0.25">
      <c r="A38" s="428"/>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1"/>
      <c r="O38" s="434"/>
    </row>
    <row r="39" spans="1:15" ht="15" customHeight="1" x14ac:dyDescent="0.25">
      <c r="A39" s="428"/>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36" t="s">
        <v>369</v>
      </c>
      <c r="N39" s="431"/>
      <c r="O39" s="434"/>
    </row>
    <row r="40" spans="1:15" x14ac:dyDescent="0.25">
      <c r="A40" s="428"/>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36"/>
      <c r="N40" s="431"/>
      <c r="O40" s="434"/>
    </row>
    <row r="41" spans="1:15" x14ac:dyDescent="0.25">
      <c r="A41" s="428"/>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36"/>
      <c r="N41" s="431"/>
      <c r="O41" s="434"/>
    </row>
    <row r="42" spans="1:15" ht="15.75" thickBot="1" x14ac:dyDescent="0.3">
      <c r="A42" s="42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2"/>
      <c r="O42" s="435"/>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20" priority="256" operator="equal">
      <formula>0</formula>
    </cfRule>
  </conditionalFormatting>
  <conditionalFormatting sqref="J28">
    <cfRule type="cellIs" dxfId="319" priority="272" operator="equal">
      <formula>0</formula>
    </cfRule>
  </conditionalFormatting>
  <conditionalFormatting sqref="C3">
    <cfRule type="cellIs" dxfId="318" priority="258" operator="equal">
      <formula>0</formula>
    </cfRule>
  </conditionalFormatting>
  <conditionalFormatting sqref="C4">
    <cfRule type="cellIs" dxfId="317" priority="257" operator="equal">
      <formula>0</formula>
    </cfRule>
  </conditionalFormatting>
  <conditionalFormatting sqref="B3 D3 G14:G26">
    <cfRule type="cellIs" dxfId="316" priority="269" operator="equal">
      <formula>0</formula>
    </cfRule>
  </conditionalFormatting>
  <conditionalFormatting sqref="B4 D4">
    <cfRule type="cellIs" dxfId="315" priority="268" operator="equal">
      <formula>0</formula>
    </cfRule>
  </conditionalFormatting>
  <conditionalFormatting sqref="B5 D5">
    <cfRule type="cellIs" dxfId="314" priority="267" operator="equal">
      <formula>0</formula>
    </cfRule>
  </conditionalFormatting>
  <conditionalFormatting sqref="B7">
    <cfRule type="cellIs" dxfId="313" priority="266" operator="equal">
      <formula>0</formula>
    </cfRule>
  </conditionalFormatting>
  <conditionalFormatting sqref="B8 D8">
    <cfRule type="cellIs" priority="265" operator="equal">
      <formula>0</formula>
    </cfRule>
  </conditionalFormatting>
  <conditionalFormatting sqref="B9 D9">
    <cfRule type="cellIs" dxfId="312" priority="264" operator="equal">
      <formula>0</formula>
    </cfRule>
  </conditionalFormatting>
  <conditionalFormatting sqref="B10 D10">
    <cfRule type="cellIs" dxfId="311" priority="262" operator="equal">
      <formula>0</formula>
    </cfRule>
    <cfRule type="cellIs" dxfId="310" priority="263" operator="equal">
      <formula>0</formula>
    </cfRule>
  </conditionalFormatting>
  <conditionalFormatting sqref="B6 D6">
    <cfRule type="cellIs" dxfId="309" priority="260" operator="equal">
      <formula>0</formula>
    </cfRule>
  </conditionalFormatting>
  <conditionalFormatting sqref="D7">
    <cfRule type="cellIs" dxfId="308" priority="259" operator="equal">
      <formula>0</formula>
    </cfRule>
  </conditionalFormatting>
  <conditionalFormatting sqref="C7">
    <cfRule type="cellIs" dxfId="307" priority="255" operator="equal">
      <formula>0</formula>
    </cfRule>
  </conditionalFormatting>
  <conditionalFormatting sqref="C8">
    <cfRule type="cellIs" priority="254" operator="equal">
      <formula>0</formula>
    </cfRule>
  </conditionalFormatting>
  <conditionalFormatting sqref="C9">
    <cfRule type="cellIs" dxfId="306" priority="253" operator="equal">
      <formula>0</formula>
    </cfRule>
  </conditionalFormatting>
  <conditionalFormatting sqref="C10">
    <cfRule type="cellIs" dxfId="305" priority="251" operator="equal">
      <formula>0</formula>
    </cfRule>
    <cfRule type="cellIs" dxfId="304" priority="252" operator="equal">
      <formula>0</formula>
    </cfRule>
  </conditionalFormatting>
  <conditionalFormatting sqref="C6">
    <cfRule type="cellIs" dxfId="303" priority="250" operator="equal">
      <formula>0</formula>
    </cfRule>
  </conditionalFormatting>
  <conditionalFormatting sqref="G40">
    <cfRule type="cellIs" dxfId="302" priority="170" operator="equal">
      <formula>0</formula>
    </cfRule>
  </conditionalFormatting>
  <conditionalFormatting sqref="G37">
    <cfRule type="cellIs" dxfId="301" priority="169" operator="equal">
      <formula>0</formula>
    </cfRule>
  </conditionalFormatting>
  <conditionalFormatting sqref="G42">
    <cfRule type="cellIs" dxfId="300" priority="168" operator="equal">
      <formula>0</formula>
    </cfRule>
  </conditionalFormatting>
  <conditionalFormatting sqref="L32">
    <cfRule type="cellIs" dxfId="299" priority="211" operator="equal">
      <formula>0</formula>
    </cfRule>
  </conditionalFormatting>
  <conditionalFormatting sqref="L31">
    <cfRule type="cellIs" dxfId="298" priority="210" operator="equal">
      <formula>0</formula>
    </cfRule>
  </conditionalFormatting>
  <conditionalFormatting sqref="L30">
    <cfRule type="cellIs" dxfId="297" priority="209" operator="equal">
      <formula>0</formula>
    </cfRule>
  </conditionalFormatting>
  <conditionalFormatting sqref="L29">
    <cfRule type="cellIs" dxfId="296" priority="208" operator="equal">
      <formula>0</formula>
    </cfRule>
  </conditionalFormatting>
  <conditionalFormatting sqref="L37">
    <cfRule type="cellIs" dxfId="295" priority="207" operator="equal">
      <formula>0</formula>
    </cfRule>
  </conditionalFormatting>
  <conditionalFormatting sqref="L36">
    <cfRule type="cellIs" dxfId="294" priority="206" operator="equal">
      <formula>0</formula>
    </cfRule>
  </conditionalFormatting>
  <conditionalFormatting sqref="L35">
    <cfRule type="cellIs" dxfId="293" priority="205" operator="equal">
      <formula>0</formula>
    </cfRule>
  </conditionalFormatting>
  <conditionalFormatting sqref="L34">
    <cfRule type="cellIs" dxfId="292" priority="204" operator="equal">
      <formula>0</formula>
    </cfRule>
  </conditionalFormatting>
  <conditionalFormatting sqref="L42">
    <cfRule type="cellIs" dxfId="291" priority="203" operator="equal">
      <formula>0</formula>
    </cfRule>
  </conditionalFormatting>
  <conditionalFormatting sqref="L41">
    <cfRule type="cellIs" dxfId="290" priority="202" operator="equal">
      <formula>0</formula>
    </cfRule>
  </conditionalFormatting>
  <conditionalFormatting sqref="L40">
    <cfRule type="cellIs" dxfId="289" priority="201" operator="equal">
      <formula>0</formula>
    </cfRule>
  </conditionalFormatting>
  <conditionalFormatting sqref="L39">
    <cfRule type="cellIs" dxfId="288" priority="200" operator="equal">
      <formula>0</formula>
    </cfRule>
  </conditionalFormatting>
  <conditionalFormatting sqref="G34">
    <cfRule type="cellIs" dxfId="287" priority="182" operator="equal">
      <formula>0</formula>
    </cfRule>
  </conditionalFormatting>
  <conditionalFormatting sqref="G36">
    <cfRule type="cellIs" dxfId="286" priority="181" operator="equal">
      <formula>0</formula>
    </cfRule>
  </conditionalFormatting>
  <conditionalFormatting sqref="G29">
    <cfRule type="cellIs" dxfId="285" priority="175" operator="equal">
      <formula>0</formula>
    </cfRule>
  </conditionalFormatting>
  <conditionalFormatting sqref="G32">
    <cfRule type="cellIs" dxfId="284" priority="179" operator="equal">
      <formula>0</formula>
    </cfRule>
  </conditionalFormatting>
  <conditionalFormatting sqref="G33">
    <cfRule type="cellIs" dxfId="283" priority="178" operator="equal">
      <formula>0</formula>
    </cfRule>
  </conditionalFormatting>
  <conditionalFormatting sqref="G28">
    <cfRule type="cellIs" dxfId="282" priority="180" operator="equal">
      <formula>0</formula>
    </cfRule>
  </conditionalFormatting>
  <conditionalFormatting sqref="G38">
    <cfRule type="cellIs" dxfId="281" priority="177" operator="equal">
      <formula>0</formula>
    </cfRule>
  </conditionalFormatting>
  <conditionalFormatting sqref="G35">
    <cfRule type="cellIs" dxfId="280" priority="176" operator="equal">
      <formula>0</formula>
    </cfRule>
  </conditionalFormatting>
  <conditionalFormatting sqref="G31">
    <cfRule type="cellIs" dxfId="279" priority="174" operator="equal">
      <formula>0</formula>
    </cfRule>
  </conditionalFormatting>
  <conditionalFormatting sqref="G30">
    <cfRule type="cellIs" dxfId="278" priority="173" operator="equal">
      <formula>0</formula>
    </cfRule>
  </conditionalFormatting>
  <conditionalFormatting sqref="G39">
    <cfRule type="cellIs" dxfId="277" priority="172" operator="equal">
      <formula>0</formula>
    </cfRule>
  </conditionalFormatting>
  <conditionalFormatting sqref="G41">
    <cfRule type="cellIs" dxfId="276" priority="171" operator="equal">
      <formula>0</formula>
    </cfRule>
  </conditionalFormatting>
  <conditionalFormatting sqref="E10">
    <cfRule type="cellIs" priority="131" operator="equal">
      <formula>0</formula>
    </cfRule>
  </conditionalFormatting>
  <conditionalFormatting sqref="E3">
    <cfRule type="cellIs" dxfId="275" priority="146" operator="equal">
      <formula>0</formula>
    </cfRule>
  </conditionalFormatting>
  <conditionalFormatting sqref="E3">
    <cfRule type="cellIs" priority="145" operator="equal">
      <formula>0</formula>
    </cfRule>
  </conditionalFormatting>
  <conditionalFormatting sqref="E5">
    <cfRule type="cellIs" dxfId="274" priority="142" operator="equal">
      <formula>0</formula>
    </cfRule>
  </conditionalFormatting>
  <conditionalFormatting sqref="E5">
    <cfRule type="cellIs" priority="141" operator="equal">
      <formula>0</formula>
    </cfRule>
  </conditionalFormatting>
  <conditionalFormatting sqref="E7">
    <cfRule type="cellIs" dxfId="273" priority="138" operator="equal">
      <formula>0</formula>
    </cfRule>
  </conditionalFormatting>
  <conditionalFormatting sqref="E7">
    <cfRule type="cellIs" priority="137" operator="equal">
      <formula>0</formula>
    </cfRule>
  </conditionalFormatting>
  <conditionalFormatting sqref="E9">
    <cfRule type="cellIs" dxfId="272" priority="134" operator="equal">
      <formula>0</formula>
    </cfRule>
  </conditionalFormatting>
  <conditionalFormatting sqref="E9">
    <cfRule type="cellIs" priority="133" operator="equal">
      <formula>0</formula>
    </cfRule>
  </conditionalFormatting>
  <conditionalFormatting sqref="E4">
    <cfRule type="cellIs" dxfId="271" priority="144" operator="equal">
      <formula>0</formula>
    </cfRule>
  </conditionalFormatting>
  <conditionalFormatting sqref="E4">
    <cfRule type="cellIs" priority="143" operator="equal">
      <formula>0</formula>
    </cfRule>
  </conditionalFormatting>
  <conditionalFormatting sqref="E6">
    <cfRule type="cellIs" dxfId="270" priority="140" operator="equal">
      <formula>0</formula>
    </cfRule>
  </conditionalFormatting>
  <conditionalFormatting sqref="E6">
    <cfRule type="cellIs" priority="139" operator="equal">
      <formula>0</formula>
    </cfRule>
  </conditionalFormatting>
  <conditionalFormatting sqref="E8">
    <cfRule type="cellIs" dxfId="269" priority="136" operator="equal">
      <formula>0</formula>
    </cfRule>
  </conditionalFormatting>
  <conditionalFormatting sqref="E8">
    <cfRule type="cellIs" priority="135" operator="equal">
      <formula>0</formula>
    </cfRule>
  </conditionalFormatting>
  <conditionalFormatting sqref="E10">
    <cfRule type="cellIs" dxfId="268" priority="132" operator="equal">
      <formula>0</formula>
    </cfRule>
  </conditionalFormatting>
  <conditionalFormatting sqref="G4:G10">
    <cfRule type="cellIs" dxfId="267" priority="122" operator="equal">
      <formula>0</formula>
    </cfRule>
  </conditionalFormatting>
  <conditionalFormatting sqref="F6">
    <cfRule type="cellIs" dxfId="266" priority="113" operator="equal">
      <formula>0</formula>
    </cfRule>
  </conditionalFormatting>
  <conditionalFormatting sqref="F3">
    <cfRule type="cellIs" dxfId="265" priority="121" operator="equal">
      <formula>0</formula>
    </cfRule>
  </conditionalFormatting>
  <conditionalFormatting sqref="F4">
    <cfRule type="cellIs" dxfId="264" priority="120" operator="equal">
      <formula>0</formula>
    </cfRule>
  </conditionalFormatting>
  <conditionalFormatting sqref="F5">
    <cfRule type="cellIs" dxfId="263" priority="119" operator="equal">
      <formula>0</formula>
    </cfRule>
  </conditionalFormatting>
  <conditionalFormatting sqref="F7">
    <cfRule type="cellIs" dxfId="262" priority="118" operator="equal">
      <formula>0</formula>
    </cfRule>
  </conditionalFormatting>
  <conditionalFormatting sqref="F9">
    <cfRule type="cellIs" dxfId="261" priority="116" operator="equal">
      <formula>0</formula>
    </cfRule>
  </conditionalFormatting>
  <conditionalFormatting sqref="G3:I3">
    <cfRule type="cellIs" dxfId="260" priority="112" operator="equal">
      <formula>0</formula>
    </cfRule>
  </conditionalFormatting>
  <conditionalFormatting sqref="F8 H9:H10">
    <cfRule type="cellIs" priority="117" operator="equal">
      <formula>0</formula>
    </cfRule>
  </conditionalFormatting>
  <conditionalFormatting sqref="F10">
    <cfRule type="cellIs" dxfId="259" priority="114" operator="equal">
      <formula>0</formula>
    </cfRule>
    <cfRule type="cellIs" dxfId="258" priority="115" operator="equal">
      <formula>0</formula>
    </cfRule>
  </conditionalFormatting>
  <conditionalFormatting sqref="H7">
    <cfRule type="cellIs" dxfId="257" priority="104" operator="equal">
      <formula>0</formula>
    </cfRule>
  </conditionalFormatting>
  <conditionalFormatting sqref="I6">
    <cfRule type="cellIs" dxfId="256" priority="107" operator="equal">
      <formula>0</formula>
    </cfRule>
  </conditionalFormatting>
  <conditionalFormatting sqref="H5">
    <cfRule type="cellIs" dxfId="255" priority="106" operator="equal">
      <formula>0</formula>
    </cfRule>
  </conditionalFormatting>
  <conditionalFormatting sqref="H4:I4">
    <cfRule type="cellIs" dxfId="254" priority="111" operator="equal">
      <formula>0</formula>
    </cfRule>
  </conditionalFormatting>
  <conditionalFormatting sqref="I5">
    <cfRule type="cellIs" dxfId="253" priority="110" operator="equal">
      <formula>0</formula>
    </cfRule>
  </conditionalFormatting>
  <conditionalFormatting sqref="I7">
    <cfRule type="cellIs" dxfId="252" priority="109" operator="equal">
      <formula>0</formula>
    </cfRule>
  </conditionalFormatting>
  <conditionalFormatting sqref="H8:I8">
    <cfRule type="cellIs" priority="108" operator="equal">
      <formula>0</formula>
    </cfRule>
  </conditionalFormatting>
  <conditionalFormatting sqref="H6">
    <cfRule type="cellIs" dxfId="251" priority="105" operator="equal">
      <formula>0</formula>
    </cfRule>
  </conditionalFormatting>
  <conditionalFormatting sqref="I9:I10">
    <cfRule type="cellIs" priority="101" operator="equal">
      <formula>0</formula>
    </cfRule>
  </conditionalFormatting>
  <conditionalFormatting sqref="E11 G11">
    <cfRule type="cellIs" dxfId="250" priority="88" operator="equal">
      <formula>0</formula>
    </cfRule>
  </conditionalFormatting>
  <conditionalFormatting sqref="I11">
    <cfRule type="cellIs" priority="87" operator="equal">
      <formula>0</formula>
    </cfRule>
  </conditionalFormatting>
  <conditionalFormatting sqref="E13 G13">
    <cfRule type="cellIs" dxfId="249"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8"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7"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6" priority="44" operator="equal">
      <formula>0</formula>
    </cfRule>
  </conditionalFormatting>
  <conditionalFormatting sqref="K26">
    <cfRule type="cellIs" dxfId="245" priority="43" operator="equal">
      <formula>0</formula>
    </cfRule>
  </conditionalFormatting>
  <conditionalFormatting sqref="J25">
    <cfRule type="cellIs" dxfId="244" priority="42" operator="equal">
      <formula>0</formula>
    </cfRule>
  </conditionalFormatting>
  <conditionalFormatting sqref="J26">
    <cfRule type="cellIs" dxfId="243" priority="41" operator="equal">
      <formula>0</formula>
    </cfRule>
  </conditionalFormatting>
  <conditionalFormatting sqref="K3:K4">
    <cfRule type="cellIs" dxfId="242" priority="40" operator="equal">
      <formula>0</formula>
    </cfRule>
  </conditionalFormatting>
  <conditionalFormatting sqref="K5">
    <cfRule type="cellIs" dxfId="241" priority="39" operator="equal">
      <formula>0</formula>
    </cfRule>
  </conditionalFormatting>
  <conditionalFormatting sqref="K6">
    <cfRule type="cellIs" dxfId="240" priority="38" operator="equal">
      <formula>0</formula>
    </cfRule>
  </conditionalFormatting>
  <conditionalFormatting sqref="K9">
    <cfRule type="cellIs" dxfId="239" priority="37" operator="equal">
      <formula>0</formula>
    </cfRule>
  </conditionalFormatting>
  <conditionalFormatting sqref="K10">
    <cfRule type="cellIs" dxfId="238" priority="36" operator="equal">
      <formula>0</formula>
    </cfRule>
  </conditionalFormatting>
  <conditionalFormatting sqref="K7">
    <cfRule type="cellIs" dxfId="237" priority="35" operator="equal">
      <formula>0</formula>
    </cfRule>
  </conditionalFormatting>
  <conditionalFormatting sqref="K8">
    <cfRule type="cellIs" dxfId="236" priority="34" operator="equal">
      <formula>0</formula>
    </cfRule>
  </conditionalFormatting>
  <conditionalFormatting sqref="K11">
    <cfRule type="cellIs" dxfId="235" priority="33" operator="equal">
      <formula>0</formula>
    </cfRule>
  </conditionalFormatting>
  <conditionalFormatting sqref="K13">
    <cfRule type="cellIs" dxfId="234" priority="32" operator="equal">
      <formula>0</formula>
    </cfRule>
  </conditionalFormatting>
  <conditionalFormatting sqref="K12">
    <cfRule type="cellIs" dxfId="233" priority="31" operator="equal">
      <formula>0</formula>
    </cfRule>
  </conditionalFormatting>
  <conditionalFormatting sqref="J3:J4">
    <cfRule type="cellIs" dxfId="232" priority="30" operator="equal">
      <formula>0</formula>
    </cfRule>
  </conditionalFormatting>
  <conditionalFormatting sqref="J5">
    <cfRule type="cellIs" dxfId="231" priority="29" operator="equal">
      <formula>0</formula>
    </cfRule>
  </conditionalFormatting>
  <conditionalFormatting sqref="J6">
    <cfRule type="cellIs" dxfId="230" priority="28" operator="equal">
      <formula>0</formula>
    </cfRule>
  </conditionalFormatting>
  <conditionalFormatting sqref="J9">
    <cfRule type="cellIs" dxfId="229" priority="27" operator="equal">
      <formula>0</formula>
    </cfRule>
  </conditionalFormatting>
  <conditionalFormatting sqref="J10">
    <cfRule type="cellIs" dxfId="228" priority="26" operator="equal">
      <formula>0</formula>
    </cfRule>
  </conditionalFormatting>
  <conditionalFormatting sqref="J7">
    <cfRule type="cellIs" dxfId="227" priority="25" operator="equal">
      <formula>0</formula>
    </cfRule>
  </conditionalFormatting>
  <conditionalFormatting sqref="J8">
    <cfRule type="cellIs" dxfId="226" priority="24" operator="equal">
      <formula>0</formula>
    </cfRule>
  </conditionalFormatting>
  <conditionalFormatting sqref="J11">
    <cfRule type="cellIs" dxfId="225" priority="23" operator="equal">
      <formula>0</formula>
    </cfRule>
  </conditionalFormatting>
  <conditionalFormatting sqref="J13">
    <cfRule type="cellIs" dxfId="224" priority="22" operator="equal">
      <formula>0</formula>
    </cfRule>
  </conditionalFormatting>
  <conditionalFormatting sqref="J12">
    <cfRule type="cellIs" dxfId="223" priority="21" operator="equal">
      <formula>0</formula>
    </cfRule>
  </conditionalFormatting>
  <conditionalFormatting sqref="L3:L4">
    <cfRule type="cellIs" dxfId="222" priority="20" operator="equal">
      <formula>0</formula>
    </cfRule>
  </conditionalFormatting>
  <conditionalFormatting sqref="L5">
    <cfRule type="cellIs" dxfId="221" priority="19" operator="equal">
      <formula>0</formula>
    </cfRule>
  </conditionalFormatting>
  <conditionalFormatting sqref="L6">
    <cfRule type="cellIs" dxfId="220" priority="18" operator="equal">
      <formula>0</formula>
    </cfRule>
  </conditionalFormatting>
  <conditionalFormatting sqref="L7">
    <cfRule type="cellIs" dxfId="219" priority="17" operator="equal">
      <formula>0</formula>
    </cfRule>
  </conditionalFormatting>
  <conditionalFormatting sqref="L8:L9">
    <cfRule type="cellIs" dxfId="218" priority="16" operator="equal">
      <formula>0</formula>
    </cfRule>
  </conditionalFormatting>
  <conditionalFormatting sqref="L14">
    <cfRule type="cellIs" dxfId="217" priority="15" operator="equal">
      <formula>0</formula>
    </cfRule>
  </conditionalFormatting>
  <conditionalFormatting sqref="L15">
    <cfRule type="cellIs" dxfId="216" priority="14" operator="equal">
      <formula>0</formula>
    </cfRule>
  </conditionalFormatting>
  <conditionalFormatting sqref="L16">
    <cfRule type="cellIs" dxfId="215" priority="13" operator="equal">
      <formula>0</formula>
    </cfRule>
  </conditionalFormatting>
  <conditionalFormatting sqref="L17">
    <cfRule type="cellIs" dxfId="214" priority="12" operator="equal">
      <formula>0</formula>
    </cfRule>
  </conditionalFormatting>
  <conditionalFormatting sqref="L18">
    <cfRule type="cellIs" dxfId="213" priority="11" operator="equal">
      <formula>0</formula>
    </cfRule>
  </conditionalFormatting>
  <conditionalFormatting sqref="L19">
    <cfRule type="cellIs" dxfId="212" priority="10" operator="equal">
      <formula>0</formula>
    </cfRule>
  </conditionalFormatting>
  <conditionalFormatting sqref="L20">
    <cfRule type="cellIs" dxfId="211" priority="9" operator="equal">
      <formula>0</formula>
    </cfRule>
  </conditionalFormatting>
  <conditionalFormatting sqref="L21">
    <cfRule type="cellIs" dxfId="210" priority="8" operator="equal">
      <formula>0</formula>
    </cfRule>
  </conditionalFormatting>
  <conditionalFormatting sqref="L22">
    <cfRule type="cellIs" dxfId="209" priority="7" operator="equal">
      <formula>0</formula>
    </cfRule>
  </conditionalFormatting>
  <conditionalFormatting sqref="L23">
    <cfRule type="cellIs" dxfId="208" priority="6" operator="equal">
      <formula>0</formula>
    </cfRule>
  </conditionalFormatting>
  <conditionalFormatting sqref="L24">
    <cfRule type="cellIs" dxfId="207" priority="5" operator="equal">
      <formula>0</formula>
    </cfRule>
  </conditionalFormatting>
  <conditionalFormatting sqref="L10">
    <cfRule type="cellIs" dxfId="206" priority="4" operator="equal">
      <formula>0</formula>
    </cfRule>
  </conditionalFormatting>
  <conditionalFormatting sqref="L11">
    <cfRule type="cellIs" dxfId="205" priority="3" operator="equal">
      <formula>0</formula>
    </cfRule>
  </conditionalFormatting>
  <conditionalFormatting sqref="L12">
    <cfRule type="cellIs" dxfId="204" priority="2" operator="equal">
      <formula>0</formula>
    </cfRule>
  </conditionalFormatting>
  <conditionalFormatting sqref="L13">
    <cfRule type="cellIs" dxfId="20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41"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39" t="s">
        <v>367</v>
      </c>
      <c r="N3" s="430" t="s">
        <v>14</v>
      </c>
      <c r="O3" s="433">
        <f ca="1">($G3+$G4+$G5+$G6+$G7)</f>
        <v>801</v>
      </c>
    </row>
    <row r="4" spans="1:15" ht="15" customHeight="1" x14ac:dyDescent="0.25">
      <c r="A4" s="441"/>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31"/>
      <c r="N4" s="431"/>
      <c r="O4" s="434"/>
    </row>
    <row r="5" spans="1:15" ht="15" customHeight="1" x14ac:dyDescent="0.25">
      <c r="A5" s="441"/>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31"/>
      <c r="N5" s="431"/>
      <c r="O5" s="434"/>
    </row>
    <row r="6" spans="1:15" ht="15" customHeight="1" thickBot="1" x14ac:dyDescent="0.3">
      <c r="A6" s="441"/>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31"/>
      <c r="N6" s="431"/>
      <c r="O6" s="434"/>
    </row>
    <row r="7" spans="1:15" ht="15" customHeight="1" thickBot="1" x14ac:dyDescent="0.3">
      <c r="A7" s="441"/>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46"/>
      <c r="N7" s="446"/>
      <c r="O7" s="448"/>
    </row>
    <row r="8" spans="1:15" ht="14.65" customHeight="1" x14ac:dyDescent="0.25">
      <c r="A8" s="461"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459" t="s">
        <v>368</v>
      </c>
      <c r="N8" s="430" t="s">
        <v>20</v>
      </c>
      <c r="O8" s="433">
        <f ca="1">($G8+$G9+$G10+$G13)</f>
        <v>992</v>
      </c>
    </row>
    <row r="9" spans="1:15" s="131" customFormat="1" ht="14.65" customHeight="1" x14ac:dyDescent="0.25">
      <c r="A9" s="462"/>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43"/>
      <c r="N9" s="431"/>
      <c r="O9" s="434"/>
    </row>
    <row r="10" spans="1:15" ht="14.65" customHeight="1" thickBot="1" x14ac:dyDescent="0.3">
      <c r="A10" s="462"/>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43"/>
      <c r="N10" s="431"/>
      <c r="O10" s="434"/>
    </row>
    <row r="11" spans="1:15" ht="15" customHeight="1" x14ac:dyDescent="0.25">
      <c r="A11" s="462"/>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3"/>
      <c r="N11" s="431"/>
      <c r="O11" s="434"/>
    </row>
    <row r="12" spans="1:15" ht="39.6" customHeight="1" x14ac:dyDescent="0.25">
      <c r="A12" s="462"/>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43"/>
      <c r="N12" s="431"/>
      <c r="O12" s="434"/>
    </row>
    <row r="13" spans="1:15" ht="15" customHeight="1" thickBot="1" x14ac:dyDescent="0.3">
      <c r="A13" s="463"/>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460"/>
      <c r="N13" s="432"/>
      <c r="O13" s="435"/>
    </row>
    <row r="14" spans="1:15" ht="15" customHeight="1" thickBot="1" x14ac:dyDescent="0.3">
      <c r="A14" s="437" t="s">
        <v>23</v>
      </c>
      <c r="B14" s="43" t="s">
        <v>24</v>
      </c>
      <c r="C14" s="171" t="s">
        <v>613</v>
      </c>
      <c r="D14" s="465"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467" t="s">
        <v>369</v>
      </c>
      <c r="N14" s="445" t="s">
        <v>29</v>
      </c>
      <c r="O14" s="447">
        <f ca="1">(4*32+G18+G19+G20+G21+G22+G23)</f>
        <v>128</v>
      </c>
    </row>
    <row r="15" spans="1:15" x14ac:dyDescent="0.25">
      <c r="A15" s="438"/>
      <c r="B15" s="35" t="s">
        <v>30</v>
      </c>
      <c r="C15" s="37" t="s">
        <v>613</v>
      </c>
      <c r="D15" s="466"/>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36"/>
      <c r="N15" s="431"/>
      <c r="O15" s="434"/>
    </row>
    <row r="16" spans="1:15" x14ac:dyDescent="0.25">
      <c r="A16" s="438"/>
      <c r="B16" s="35" t="s">
        <v>31</v>
      </c>
      <c r="C16" s="37" t="s">
        <v>613</v>
      </c>
      <c r="D16" s="466"/>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36"/>
      <c r="N16" s="431"/>
      <c r="O16" s="434"/>
    </row>
    <row r="17" spans="1:15" x14ac:dyDescent="0.25">
      <c r="A17" s="438"/>
      <c r="B17" s="35" t="s">
        <v>32</v>
      </c>
      <c r="C17" s="37" t="s">
        <v>613</v>
      </c>
      <c r="D17" s="466"/>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36"/>
      <c r="N17" s="431"/>
      <c r="O17" s="434"/>
    </row>
    <row r="18" spans="1:15" ht="15.75" thickBot="1" x14ac:dyDescent="0.3">
      <c r="A18" s="438"/>
      <c r="B18" s="35" t="s">
        <v>34</v>
      </c>
      <c r="C18" s="35" t="s">
        <v>253</v>
      </c>
      <c r="D18" s="466"/>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36"/>
      <c r="N18" s="431"/>
      <c r="O18" s="434"/>
    </row>
    <row r="19" spans="1:15" x14ac:dyDescent="0.25">
      <c r="A19" s="438"/>
      <c r="B19" s="35" t="s">
        <v>36</v>
      </c>
      <c r="C19" s="73" t="s">
        <v>214</v>
      </c>
      <c r="D19" s="466"/>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36"/>
      <c r="N19" s="431"/>
      <c r="O19" s="434"/>
    </row>
    <row r="20" spans="1:15" x14ac:dyDescent="0.25">
      <c r="A20" s="438"/>
      <c r="B20" s="73" t="s">
        <v>246</v>
      </c>
      <c r="C20" s="73" t="s">
        <v>205</v>
      </c>
      <c r="D20" s="466"/>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36"/>
      <c r="N20" s="431"/>
      <c r="O20" s="434"/>
    </row>
    <row r="21" spans="1:15" x14ac:dyDescent="0.25">
      <c r="A21" s="438"/>
      <c r="B21" s="73" t="s">
        <v>250</v>
      </c>
      <c r="C21" s="73" t="s">
        <v>390</v>
      </c>
      <c r="D21" s="466"/>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36"/>
      <c r="N21" s="431"/>
      <c r="O21" s="434"/>
    </row>
    <row r="22" spans="1:15" ht="15.75" thickBot="1" x14ac:dyDescent="0.3">
      <c r="A22" s="438"/>
      <c r="B22" s="73" t="s">
        <v>251</v>
      </c>
      <c r="C22" s="73" t="s">
        <v>390</v>
      </c>
      <c r="D22" s="466"/>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36"/>
      <c r="N22" s="431"/>
      <c r="O22" s="434"/>
    </row>
    <row r="23" spans="1:15" x14ac:dyDescent="0.25">
      <c r="A23" s="438"/>
      <c r="B23" s="73" t="s">
        <v>252</v>
      </c>
      <c r="C23" s="73" t="s">
        <v>390</v>
      </c>
      <c r="D23" s="466"/>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36"/>
      <c r="N23" s="431"/>
      <c r="O23" s="434"/>
    </row>
    <row r="24" spans="1:15" x14ac:dyDescent="0.25">
      <c r="A24" s="464"/>
      <c r="B24" s="35" t="s">
        <v>38</v>
      </c>
      <c r="C24" s="37" t="s">
        <v>613</v>
      </c>
      <c r="D24" s="466"/>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36"/>
      <c r="N24" s="431"/>
      <c r="O24" s="434"/>
    </row>
    <row r="25" spans="1:15" x14ac:dyDescent="0.25">
      <c r="A25" s="437" t="s">
        <v>41</v>
      </c>
      <c r="B25" s="35" t="s">
        <v>42</v>
      </c>
      <c r="C25" s="35" t="s">
        <v>614</v>
      </c>
      <c r="D25" s="466" t="s">
        <v>43</v>
      </c>
      <c r="E25" s="122"/>
      <c r="F25" s="25" t="s">
        <v>44</v>
      </c>
      <c r="G25" s="39">
        <f ca="1">IF($C25="No Param",32,VLOOKUP($C25,INDIRECT(Config!$B$1),HLOOKUP(D$1,INDIRECT(Config!$E$1),2,FALSE),FALSE)*32)</f>
        <v>0</v>
      </c>
      <c r="H25" s="16" t="str">
        <f ca="1">IF(G25=0,"N/A","0x8000")</f>
        <v>N/A</v>
      </c>
      <c r="I25" s="16" t="s">
        <v>45</v>
      </c>
      <c r="J25" s="16" t="s">
        <v>48</v>
      </c>
      <c r="K25" s="16" t="s">
        <v>387</v>
      </c>
      <c r="L25" s="16"/>
      <c r="M25" s="436" t="s">
        <v>370</v>
      </c>
      <c r="N25" s="431"/>
      <c r="O25" s="434">
        <f ca="1">(G25+G26)</f>
        <v>0</v>
      </c>
    </row>
    <row r="26" spans="1:15" ht="15.75" thickBot="1" x14ac:dyDescent="0.3">
      <c r="A26" s="440"/>
      <c r="B26" s="74" t="s">
        <v>46</v>
      </c>
      <c r="C26" s="74" t="s">
        <v>615</v>
      </c>
      <c r="D26" s="468"/>
      <c r="E26" s="123"/>
      <c r="F26" s="177" t="s">
        <v>44</v>
      </c>
      <c r="G26" s="75">
        <f ca="1">IF($C26="No Param",32,VLOOKUP($C26,INDIRECT(Config!$B$1),HLOOKUP(D$1,INDIRECT(Config!$E$1),2,FALSE),FALSE)*32)</f>
        <v>0</v>
      </c>
      <c r="H26" s="26" t="str">
        <f ca="1">IF(G26=0,"N/A","0x8004")</f>
        <v>N/A</v>
      </c>
      <c r="I26" s="26" t="s">
        <v>47</v>
      </c>
      <c r="J26" s="26" t="s">
        <v>48</v>
      </c>
      <c r="K26" s="26" t="s">
        <v>387</v>
      </c>
      <c r="L26" s="26"/>
      <c r="M26" s="432"/>
      <c r="N26" s="432"/>
      <c r="O26" s="435"/>
    </row>
    <row r="27" spans="1:15" ht="15.75" thickBot="1" x14ac:dyDescent="0.3">
      <c r="A27" s="124"/>
    </row>
    <row r="28" spans="1:15" x14ac:dyDescent="0.25">
      <c r="A28" s="427"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30" t="s">
        <v>48</v>
      </c>
      <c r="O28" s="433">
        <f ca="1">SUM(G28:G42)</f>
        <v>0</v>
      </c>
    </row>
    <row r="29" spans="1:15" ht="15" customHeight="1" x14ac:dyDescent="0.25">
      <c r="A29" s="428"/>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36" t="s">
        <v>369</v>
      </c>
      <c r="N29" s="431"/>
      <c r="O29" s="434"/>
    </row>
    <row r="30" spans="1:15" x14ac:dyDescent="0.25">
      <c r="A30" s="428"/>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36"/>
      <c r="N30" s="431"/>
      <c r="O30" s="434"/>
    </row>
    <row r="31" spans="1:15" x14ac:dyDescent="0.25">
      <c r="A31" s="428"/>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36"/>
      <c r="N31" s="431"/>
      <c r="O31" s="434"/>
    </row>
    <row r="32" spans="1:15" x14ac:dyDescent="0.25">
      <c r="A32" s="428"/>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1"/>
      <c r="O32" s="434"/>
    </row>
    <row r="33" spans="1:15" x14ac:dyDescent="0.25">
      <c r="A33" s="428"/>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1"/>
      <c r="O33" s="434"/>
    </row>
    <row r="34" spans="1:15" ht="15" customHeight="1" x14ac:dyDescent="0.25">
      <c r="A34" s="428"/>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36" t="s">
        <v>369</v>
      </c>
      <c r="N34" s="431"/>
      <c r="O34" s="434"/>
    </row>
    <row r="35" spans="1:15" x14ac:dyDescent="0.25">
      <c r="A35" s="428"/>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36"/>
      <c r="N35" s="431"/>
      <c r="O35" s="434"/>
    </row>
    <row r="36" spans="1:15" x14ac:dyDescent="0.25">
      <c r="A36" s="428"/>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36"/>
      <c r="N36" s="431"/>
      <c r="O36" s="434"/>
    </row>
    <row r="37" spans="1:15" x14ac:dyDescent="0.25">
      <c r="A37" s="428"/>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1"/>
      <c r="O37" s="434"/>
    </row>
    <row r="38" spans="1:15" x14ac:dyDescent="0.25">
      <c r="A38" s="428"/>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1"/>
      <c r="O38" s="434"/>
    </row>
    <row r="39" spans="1:15" ht="15" customHeight="1" x14ac:dyDescent="0.25">
      <c r="A39" s="428"/>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36" t="s">
        <v>369</v>
      </c>
      <c r="N39" s="431"/>
      <c r="O39" s="434"/>
    </row>
    <row r="40" spans="1:15" x14ac:dyDescent="0.25">
      <c r="A40" s="428"/>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36"/>
      <c r="N40" s="431"/>
      <c r="O40" s="434"/>
    </row>
    <row r="41" spans="1:15" x14ac:dyDescent="0.25">
      <c r="A41" s="428"/>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36"/>
      <c r="N41" s="431"/>
      <c r="O41" s="434"/>
    </row>
    <row r="42" spans="1:15" ht="15.75" thickBot="1" x14ac:dyDescent="0.3">
      <c r="A42" s="42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2"/>
      <c r="O42" s="435"/>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202" priority="286" operator="equal">
      <formula>0</formula>
    </cfRule>
  </conditionalFormatting>
  <conditionalFormatting sqref="J28">
    <cfRule type="cellIs" dxfId="201" priority="302" operator="equal">
      <formula>0</formula>
    </cfRule>
  </conditionalFormatting>
  <conditionalFormatting sqref="C3">
    <cfRule type="cellIs" dxfId="200" priority="288" operator="equal">
      <formula>0</formula>
    </cfRule>
  </conditionalFormatting>
  <conditionalFormatting sqref="C4">
    <cfRule type="cellIs" dxfId="199" priority="287" operator="equal">
      <formula>0</formula>
    </cfRule>
  </conditionalFormatting>
  <conditionalFormatting sqref="B3 D3 G14:G26">
    <cfRule type="cellIs" dxfId="198" priority="299" operator="equal">
      <formula>0</formula>
    </cfRule>
  </conditionalFormatting>
  <conditionalFormatting sqref="B4 D4">
    <cfRule type="cellIs" dxfId="197" priority="298" operator="equal">
      <formula>0</formula>
    </cfRule>
  </conditionalFormatting>
  <conditionalFormatting sqref="B5 D5">
    <cfRule type="cellIs" dxfId="196" priority="297" operator="equal">
      <formula>0</formula>
    </cfRule>
  </conditionalFormatting>
  <conditionalFormatting sqref="B7">
    <cfRule type="cellIs" dxfId="195" priority="296" operator="equal">
      <formula>0</formula>
    </cfRule>
  </conditionalFormatting>
  <conditionalFormatting sqref="B8 D8">
    <cfRule type="cellIs" priority="295" operator="equal">
      <formula>0</formula>
    </cfRule>
  </conditionalFormatting>
  <conditionalFormatting sqref="B9 D9">
    <cfRule type="cellIs" dxfId="194" priority="294" operator="equal">
      <formula>0</formula>
    </cfRule>
  </conditionalFormatting>
  <conditionalFormatting sqref="B10 D10">
    <cfRule type="cellIs" dxfId="193" priority="292" operator="equal">
      <formula>0</formula>
    </cfRule>
    <cfRule type="cellIs" dxfId="192" priority="293" operator="equal">
      <formula>0</formula>
    </cfRule>
  </conditionalFormatting>
  <conditionalFormatting sqref="L3:L4">
    <cfRule type="cellIs" dxfId="191" priority="291" operator="equal">
      <formula>0</formula>
    </cfRule>
  </conditionalFormatting>
  <conditionalFormatting sqref="B6 D6">
    <cfRule type="cellIs" dxfId="190" priority="290" operator="equal">
      <formula>0</formula>
    </cfRule>
  </conditionalFormatting>
  <conditionalFormatting sqref="D7">
    <cfRule type="cellIs" dxfId="189" priority="289" operator="equal">
      <formula>0</formula>
    </cfRule>
  </conditionalFormatting>
  <conditionalFormatting sqref="C7">
    <cfRule type="cellIs" dxfId="188" priority="285" operator="equal">
      <formula>0</formula>
    </cfRule>
  </conditionalFormatting>
  <conditionalFormatting sqref="C8">
    <cfRule type="cellIs" priority="284" operator="equal">
      <formula>0</formula>
    </cfRule>
  </conditionalFormatting>
  <conditionalFormatting sqref="C9">
    <cfRule type="cellIs" dxfId="187" priority="283" operator="equal">
      <formula>0</formula>
    </cfRule>
  </conditionalFormatting>
  <conditionalFormatting sqref="C10">
    <cfRule type="cellIs" dxfId="186" priority="281" operator="equal">
      <formula>0</formula>
    </cfRule>
    <cfRule type="cellIs" dxfId="185" priority="282" operator="equal">
      <formula>0</formula>
    </cfRule>
  </conditionalFormatting>
  <conditionalFormatting sqref="C6">
    <cfRule type="cellIs" dxfId="184" priority="280" operator="equal">
      <formula>0</formula>
    </cfRule>
  </conditionalFormatting>
  <conditionalFormatting sqref="G31">
    <cfRule type="cellIs" dxfId="183" priority="204" operator="equal">
      <formula>0</formula>
    </cfRule>
  </conditionalFormatting>
  <conditionalFormatting sqref="G30">
    <cfRule type="cellIs" dxfId="182" priority="203" operator="equal">
      <formula>0</formula>
    </cfRule>
  </conditionalFormatting>
  <conditionalFormatting sqref="G39">
    <cfRule type="cellIs" dxfId="181" priority="202" operator="equal">
      <formula>0</formula>
    </cfRule>
  </conditionalFormatting>
  <conditionalFormatting sqref="G32">
    <cfRule type="cellIs" dxfId="180" priority="209" operator="equal">
      <formula>0</formula>
    </cfRule>
  </conditionalFormatting>
  <conditionalFormatting sqref="G41">
    <cfRule type="cellIs" dxfId="179" priority="201" operator="equal">
      <formula>0</formula>
    </cfRule>
  </conditionalFormatting>
  <conditionalFormatting sqref="G40">
    <cfRule type="cellIs" dxfId="178" priority="200" operator="equal">
      <formula>0</formula>
    </cfRule>
  </conditionalFormatting>
  <conditionalFormatting sqref="L5">
    <cfRule type="cellIs" dxfId="177" priority="248" operator="equal">
      <formula>0</formula>
    </cfRule>
  </conditionalFormatting>
  <conditionalFormatting sqref="L6">
    <cfRule type="cellIs" dxfId="176" priority="247" operator="equal">
      <formula>0</formula>
    </cfRule>
  </conditionalFormatting>
  <conditionalFormatting sqref="L7">
    <cfRule type="cellIs" dxfId="175" priority="246" operator="equal">
      <formula>0</formula>
    </cfRule>
  </conditionalFormatting>
  <conditionalFormatting sqref="L8:L9">
    <cfRule type="cellIs" dxfId="174" priority="245" operator="equal">
      <formula>0</formula>
    </cfRule>
  </conditionalFormatting>
  <conditionalFormatting sqref="L32">
    <cfRule type="cellIs" dxfId="173" priority="241" operator="equal">
      <formula>0</formula>
    </cfRule>
  </conditionalFormatting>
  <conditionalFormatting sqref="L31">
    <cfRule type="cellIs" dxfId="172" priority="240" operator="equal">
      <formula>0</formula>
    </cfRule>
  </conditionalFormatting>
  <conditionalFormatting sqref="L30">
    <cfRule type="cellIs" dxfId="171" priority="239" operator="equal">
      <formula>0</formula>
    </cfRule>
  </conditionalFormatting>
  <conditionalFormatting sqref="L29">
    <cfRule type="cellIs" dxfId="170" priority="238" operator="equal">
      <formula>0</formula>
    </cfRule>
  </conditionalFormatting>
  <conditionalFormatting sqref="L37">
    <cfRule type="cellIs" dxfId="169" priority="237" operator="equal">
      <formula>0</formula>
    </cfRule>
  </conditionalFormatting>
  <conditionalFormatting sqref="L36">
    <cfRule type="cellIs" dxfId="168" priority="236" operator="equal">
      <formula>0</formula>
    </cfRule>
  </conditionalFormatting>
  <conditionalFormatting sqref="L35">
    <cfRule type="cellIs" dxfId="167" priority="235" operator="equal">
      <formula>0</formula>
    </cfRule>
  </conditionalFormatting>
  <conditionalFormatting sqref="L34">
    <cfRule type="cellIs" dxfId="166" priority="234" operator="equal">
      <formula>0</formula>
    </cfRule>
  </conditionalFormatting>
  <conditionalFormatting sqref="L42">
    <cfRule type="cellIs" dxfId="165" priority="233" operator="equal">
      <formula>0</formula>
    </cfRule>
  </conditionalFormatting>
  <conditionalFormatting sqref="L41">
    <cfRule type="cellIs" dxfId="164" priority="232" operator="equal">
      <formula>0</formula>
    </cfRule>
  </conditionalFormatting>
  <conditionalFormatting sqref="L40">
    <cfRule type="cellIs" dxfId="163" priority="231" operator="equal">
      <formula>0</formula>
    </cfRule>
  </conditionalFormatting>
  <conditionalFormatting sqref="L39">
    <cfRule type="cellIs" dxfId="162" priority="230" operator="equal">
      <formula>0</formula>
    </cfRule>
  </conditionalFormatting>
  <conditionalFormatting sqref="L14">
    <cfRule type="cellIs" dxfId="161" priority="229" operator="equal">
      <formula>0</formula>
    </cfRule>
  </conditionalFormatting>
  <conditionalFormatting sqref="L15">
    <cfRule type="cellIs" dxfId="160" priority="228" operator="equal">
      <formula>0</formula>
    </cfRule>
  </conditionalFormatting>
  <conditionalFormatting sqref="L16">
    <cfRule type="cellIs" dxfId="159" priority="227" operator="equal">
      <formula>0</formula>
    </cfRule>
  </conditionalFormatting>
  <conditionalFormatting sqref="L17">
    <cfRule type="cellIs" dxfId="158" priority="226" operator="equal">
      <formula>0</formula>
    </cfRule>
  </conditionalFormatting>
  <conditionalFormatting sqref="L18">
    <cfRule type="cellIs" dxfId="157" priority="225" operator="equal">
      <formula>0</formula>
    </cfRule>
  </conditionalFormatting>
  <conditionalFormatting sqref="L19">
    <cfRule type="cellIs" dxfId="156" priority="224" operator="equal">
      <formula>0</formula>
    </cfRule>
  </conditionalFormatting>
  <conditionalFormatting sqref="L20">
    <cfRule type="cellIs" dxfId="155" priority="223" operator="equal">
      <formula>0</formula>
    </cfRule>
  </conditionalFormatting>
  <conditionalFormatting sqref="L21">
    <cfRule type="cellIs" dxfId="154" priority="222" operator="equal">
      <formula>0</formula>
    </cfRule>
  </conditionalFormatting>
  <conditionalFormatting sqref="L22">
    <cfRule type="cellIs" dxfId="153" priority="221" operator="equal">
      <formula>0</formula>
    </cfRule>
  </conditionalFormatting>
  <conditionalFormatting sqref="L23">
    <cfRule type="cellIs" dxfId="152" priority="220" operator="equal">
      <formula>0</formula>
    </cfRule>
  </conditionalFormatting>
  <conditionalFormatting sqref="L24">
    <cfRule type="cellIs" dxfId="151" priority="219" operator="equal">
      <formula>0</formula>
    </cfRule>
  </conditionalFormatting>
  <conditionalFormatting sqref="G34">
    <cfRule type="cellIs" dxfId="150" priority="212" operator="equal">
      <formula>0</formula>
    </cfRule>
  </conditionalFormatting>
  <conditionalFormatting sqref="G36">
    <cfRule type="cellIs" dxfId="149" priority="211" operator="equal">
      <formula>0</formula>
    </cfRule>
  </conditionalFormatting>
  <conditionalFormatting sqref="G29">
    <cfRule type="cellIs" dxfId="148" priority="205" operator="equal">
      <formula>0</formula>
    </cfRule>
  </conditionalFormatting>
  <conditionalFormatting sqref="G33">
    <cfRule type="cellIs" dxfId="147" priority="208" operator="equal">
      <formula>0</formula>
    </cfRule>
  </conditionalFormatting>
  <conditionalFormatting sqref="G28">
    <cfRule type="cellIs" dxfId="146" priority="210" operator="equal">
      <formula>0</formula>
    </cfRule>
  </conditionalFormatting>
  <conditionalFormatting sqref="G38">
    <cfRule type="cellIs" dxfId="145" priority="207" operator="equal">
      <formula>0</formula>
    </cfRule>
  </conditionalFormatting>
  <conditionalFormatting sqref="G35">
    <cfRule type="cellIs" dxfId="144" priority="206" operator="equal">
      <formula>0</formula>
    </cfRule>
  </conditionalFormatting>
  <conditionalFormatting sqref="G37">
    <cfRule type="cellIs" dxfId="143" priority="199" operator="equal">
      <formula>0</formula>
    </cfRule>
  </conditionalFormatting>
  <conditionalFormatting sqref="G42">
    <cfRule type="cellIs" dxfId="142" priority="198" operator="equal">
      <formula>0</formula>
    </cfRule>
  </conditionalFormatting>
  <conditionalFormatting sqref="E10">
    <cfRule type="cellIs" priority="155" operator="equal">
      <formula>0</formula>
    </cfRule>
  </conditionalFormatting>
  <conditionalFormatting sqref="E4">
    <cfRule type="cellIs" dxfId="141" priority="168" operator="equal">
      <formula>0</formula>
    </cfRule>
  </conditionalFormatting>
  <conditionalFormatting sqref="E3">
    <cfRule type="cellIs" dxfId="140" priority="170" operator="equal">
      <formula>0</formula>
    </cfRule>
  </conditionalFormatting>
  <conditionalFormatting sqref="E3">
    <cfRule type="cellIs" priority="169" operator="equal">
      <formula>0</formula>
    </cfRule>
  </conditionalFormatting>
  <conditionalFormatting sqref="E5">
    <cfRule type="cellIs" dxfId="139" priority="166" operator="equal">
      <formula>0</formula>
    </cfRule>
  </conditionalFormatting>
  <conditionalFormatting sqref="E5">
    <cfRule type="cellIs" priority="165" operator="equal">
      <formula>0</formula>
    </cfRule>
  </conditionalFormatting>
  <conditionalFormatting sqref="E7">
    <cfRule type="cellIs" dxfId="138" priority="162" operator="equal">
      <formula>0</formula>
    </cfRule>
  </conditionalFormatting>
  <conditionalFormatting sqref="E7">
    <cfRule type="cellIs" priority="161" operator="equal">
      <formula>0</formula>
    </cfRule>
  </conditionalFormatting>
  <conditionalFormatting sqref="E9">
    <cfRule type="cellIs" dxfId="137"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6" priority="164" operator="equal">
      <formula>0</formula>
    </cfRule>
  </conditionalFormatting>
  <conditionalFormatting sqref="E6">
    <cfRule type="cellIs" priority="163" operator="equal">
      <formula>0</formula>
    </cfRule>
  </conditionalFormatting>
  <conditionalFormatting sqref="E8">
    <cfRule type="cellIs" dxfId="135" priority="160" operator="equal">
      <formula>0</formula>
    </cfRule>
  </conditionalFormatting>
  <conditionalFormatting sqref="E8">
    <cfRule type="cellIs" priority="159" operator="equal">
      <formula>0</formula>
    </cfRule>
  </conditionalFormatting>
  <conditionalFormatting sqref="E10">
    <cfRule type="cellIs" dxfId="134" priority="156" operator="equal">
      <formula>0</formula>
    </cfRule>
  </conditionalFormatting>
  <conditionalFormatting sqref="G4:G10">
    <cfRule type="cellIs" dxfId="133" priority="122" operator="equal">
      <formula>0</formula>
    </cfRule>
  </conditionalFormatting>
  <conditionalFormatting sqref="F3 F7 F11 F15 F19 F23">
    <cfRule type="cellIs" dxfId="132" priority="121" operator="equal">
      <formula>0</formula>
    </cfRule>
  </conditionalFormatting>
  <conditionalFormatting sqref="F4 F8 F12 F16 F20 F24">
    <cfRule type="cellIs" dxfId="131" priority="120" operator="equal">
      <formula>0</formula>
    </cfRule>
  </conditionalFormatting>
  <conditionalFormatting sqref="H5">
    <cfRule type="cellIs" dxfId="130" priority="106" operator="equal">
      <formula>0</formula>
    </cfRule>
  </conditionalFormatting>
  <conditionalFormatting sqref="I7">
    <cfRule type="cellIs" dxfId="129" priority="109" operator="equal">
      <formula>0</formula>
    </cfRule>
  </conditionalFormatting>
  <conditionalFormatting sqref="F6 F10 F14 F18 F22">
    <cfRule type="cellIs" dxfId="128" priority="113" operator="equal">
      <formula>0</formula>
    </cfRule>
  </conditionalFormatting>
  <conditionalFormatting sqref="G3:I3">
    <cfRule type="cellIs" dxfId="127" priority="112" operator="equal">
      <formula>0</formula>
    </cfRule>
  </conditionalFormatting>
  <conditionalFormatting sqref="H4:I4">
    <cfRule type="cellIs" dxfId="126" priority="111" operator="equal">
      <formula>0</formula>
    </cfRule>
  </conditionalFormatting>
  <conditionalFormatting sqref="I6">
    <cfRule type="cellIs" dxfId="125" priority="107" operator="equal">
      <formula>0</formula>
    </cfRule>
  </conditionalFormatting>
  <conditionalFormatting sqref="H6">
    <cfRule type="cellIs" dxfId="124" priority="105" operator="equal">
      <formula>0</formula>
    </cfRule>
  </conditionalFormatting>
  <conditionalFormatting sqref="I9:I10">
    <cfRule type="cellIs" priority="101" operator="equal">
      <formula>0</formula>
    </cfRule>
  </conditionalFormatting>
  <conditionalFormatting sqref="F5 F9 F13 F17 F21">
    <cfRule type="cellIs" dxfId="123" priority="119" operator="equal">
      <formula>0</formula>
    </cfRule>
  </conditionalFormatting>
  <conditionalFormatting sqref="H9:H10">
    <cfRule type="cellIs" priority="117" operator="equal">
      <formula>0</formula>
    </cfRule>
  </conditionalFormatting>
  <conditionalFormatting sqref="H7">
    <cfRule type="cellIs" dxfId="122" priority="104" operator="equal">
      <formula>0</formula>
    </cfRule>
  </conditionalFormatting>
  <conditionalFormatting sqref="I5">
    <cfRule type="cellIs" dxfId="121" priority="110" operator="equal">
      <formula>0</formula>
    </cfRule>
  </conditionalFormatting>
  <conditionalFormatting sqref="H8:I8">
    <cfRule type="cellIs" priority="108" operator="equal">
      <formula>0</formula>
    </cfRule>
  </conditionalFormatting>
  <conditionalFormatting sqref="E11 G11">
    <cfRule type="cellIs" dxfId="120" priority="84" operator="equal">
      <formula>0</formula>
    </cfRule>
  </conditionalFormatting>
  <conditionalFormatting sqref="I11">
    <cfRule type="cellIs" priority="83" operator="equal">
      <formula>0</formula>
    </cfRule>
  </conditionalFormatting>
  <conditionalFormatting sqref="E13 G13">
    <cfRule type="cellIs" dxfId="119"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8"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7"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6" priority="28" operator="equal">
      <formula>0</formula>
    </cfRule>
  </conditionalFormatting>
  <conditionalFormatting sqref="K26">
    <cfRule type="cellIs" dxfId="115" priority="27" operator="equal">
      <formula>0</formula>
    </cfRule>
  </conditionalFormatting>
  <conditionalFormatting sqref="J25">
    <cfRule type="cellIs" dxfId="114" priority="26" operator="equal">
      <formula>0</formula>
    </cfRule>
  </conditionalFormatting>
  <conditionalFormatting sqref="J26">
    <cfRule type="cellIs" dxfId="113" priority="25" operator="equal">
      <formula>0</formula>
    </cfRule>
  </conditionalFormatting>
  <conditionalFormatting sqref="K3:K4">
    <cfRule type="cellIs" dxfId="112" priority="24" operator="equal">
      <formula>0</formula>
    </cfRule>
  </conditionalFormatting>
  <conditionalFormatting sqref="K5">
    <cfRule type="cellIs" dxfId="111" priority="23" operator="equal">
      <formula>0</formula>
    </cfRule>
  </conditionalFormatting>
  <conditionalFormatting sqref="K6">
    <cfRule type="cellIs" dxfId="110" priority="22" operator="equal">
      <formula>0</formula>
    </cfRule>
  </conditionalFormatting>
  <conditionalFormatting sqref="K9">
    <cfRule type="cellIs" dxfId="109" priority="21" operator="equal">
      <formula>0</formula>
    </cfRule>
  </conditionalFormatting>
  <conditionalFormatting sqref="K10">
    <cfRule type="cellIs" dxfId="108" priority="20" operator="equal">
      <formula>0</formula>
    </cfRule>
  </conditionalFormatting>
  <conditionalFormatting sqref="K7">
    <cfRule type="cellIs" dxfId="107" priority="19" operator="equal">
      <formula>0</formula>
    </cfRule>
  </conditionalFormatting>
  <conditionalFormatting sqref="K8">
    <cfRule type="cellIs" dxfId="106" priority="18" operator="equal">
      <formula>0</formula>
    </cfRule>
  </conditionalFormatting>
  <conditionalFormatting sqref="K11">
    <cfRule type="cellIs" dxfId="105" priority="17" operator="equal">
      <formula>0</formula>
    </cfRule>
  </conditionalFormatting>
  <conditionalFormatting sqref="K13">
    <cfRule type="cellIs" dxfId="104" priority="16" operator="equal">
      <formula>0</formula>
    </cfRule>
  </conditionalFormatting>
  <conditionalFormatting sqref="K12">
    <cfRule type="cellIs" dxfId="103" priority="15" operator="equal">
      <formula>0</formula>
    </cfRule>
  </conditionalFormatting>
  <conditionalFormatting sqref="J3:J4">
    <cfRule type="cellIs" dxfId="102" priority="14" operator="equal">
      <formula>0</formula>
    </cfRule>
  </conditionalFormatting>
  <conditionalFormatting sqref="J5">
    <cfRule type="cellIs" dxfId="101" priority="13" operator="equal">
      <formula>0</formula>
    </cfRule>
  </conditionalFormatting>
  <conditionalFormatting sqref="J6">
    <cfRule type="cellIs" dxfId="100" priority="12" operator="equal">
      <formula>0</formula>
    </cfRule>
  </conditionalFormatting>
  <conditionalFormatting sqref="J9">
    <cfRule type="cellIs" dxfId="99" priority="11" operator="equal">
      <formula>0</formula>
    </cfRule>
  </conditionalFormatting>
  <conditionalFormatting sqref="J10">
    <cfRule type="cellIs" dxfId="98" priority="10" operator="equal">
      <formula>0</formula>
    </cfRule>
  </conditionalFormatting>
  <conditionalFormatting sqref="J7">
    <cfRule type="cellIs" dxfId="97" priority="9" operator="equal">
      <formula>0</formula>
    </cfRule>
  </conditionalFormatting>
  <conditionalFormatting sqref="J8">
    <cfRule type="cellIs" dxfId="96" priority="8" operator="equal">
      <formula>0</formula>
    </cfRule>
  </conditionalFormatting>
  <conditionalFormatting sqref="J11">
    <cfRule type="cellIs" dxfId="95" priority="7" operator="equal">
      <formula>0</formula>
    </cfRule>
  </conditionalFormatting>
  <conditionalFormatting sqref="J13">
    <cfRule type="cellIs" dxfId="94" priority="6" operator="equal">
      <formula>0</formula>
    </cfRule>
  </conditionalFormatting>
  <conditionalFormatting sqref="J12">
    <cfRule type="cellIs" dxfId="93" priority="5" operator="equal">
      <formula>0</formula>
    </cfRule>
  </conditionalFormatting>
  <conditionalFormatting sqref="L10">
    <cfRule type="cellIs" dxfId="92" priority="4" operator="equal">
      <formula>0</formula>
    </cfRule>
  </conditionalFormatting>
  <conditionalFormatting sqref="L11">
    <cfRule type="cellIs" dxfId="91" priority="3" operator="equal">
      <formula>0</formula>
    </cfRule>
  </conditionalFormatting>
  <conditionalFormatting sqref="L12">
    <cfRule type="cellIs" dxfId="90" priority="2" operator="equal">
      <formula>0</formula>
    </cfRule>
  </conditionalFormatting>
  <conditionalFormatting sqref="L13">
    <cfRule type="cellIs" dxfId="89"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27"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30" t="s">
        <v>48</v>
      </c>
      <c r="O3" s="433">
        <f ca="1">SUM(F3:F17)</f>
        <v>576</v>
      </c>
    </row>
    <row r="4" spans="1:15" ht="15.4" customHeight="1" x14ac:dyDescent="0.25">
      <c r="A4" s="428"/>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36" t="s">
        <v>369</v>
      </c>
      <c r="N4" s="431"/>
      <c r="O4" s="434"/>
    </row>
    <row r="5" spans="1:15" ht="15.4" customHeight="1" x14ac:dyDescent="0.25">
      <c r="A5" s="428"/>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36"/>
      <c r="N5" s="431"/>
      <c r="O5" s="434"/>
    </row>
    <row r="6" spans="1:15" ht="15.4" customHeight="1" x14ac:dyDescent="0.25">
      <c r="A6" s="428"/>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36"/>
      <c r="N6" s="431"/>
      <c r="O6" s="434"/>
    </row>
    <row r="7" spans="1:15" ht="15.4" customHeight="1" x14ac:dyDescent="0.25">
      <c r="A7" s="428"/>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31"/>
      <c r="O7" s="434"/>
    </row>
    <row r="8" spans="1:15" ht="15.4" customHeight="1" x14ac:dyDescent="0.25">
      <c r="A8" s="428"/>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31"/>
      <c r="O8" s="434"/>
    </row>
    <row r="9" spans="1:15" ht="15.4" customHeight="1" x14ac:dyDescent="0.25">
      <c r="A9" s="428"/>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36" t="s">
        <v>369</v>
      </c>
      <c r="N9" s="431"/>
      <c r="O9" s="434"/>
    </row>
    <row r="10" spans="1:15" ht="15.4" customHeight="1" x14ac:dyDescent="0.25">
      <c r="A10" s="428"/>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36"/>
      <c r="N10" s="431"/>
      <c r="O10" s="434"/>
    </row>
    <row r="11" spans="1:15" ht="15.4" customHeight="1" x14ac:dyDescent="0.25">
      <c r="A11" s="428"/>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36"/>
      <c r="N11" s="431"/>
      <c r="O11" s="434"/>
    </row>
    <row r="12" spans="1:15" ht="15.4" customHeight="1" x14ac:dyDescent="0.25">
      <c r="A12" s="428"/>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31"/>
      <c r="O12" s="434"/>
    </row>
    <row r="13" spans="1:15" ht="15.4" customHeight="1" x14ac:dyDescent="0.25">
      <c r="A13" s="428"/>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31"/>
      <c r="O13" s="434"/>
    </row>
    <row r="14" spans="1:15" ht="15.4" customHeight="1" x14ac:dyDescent="0.25">
      <c r="A14" s="428"/>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36" t="s">
        <v>369</v>
      </c>
      <c r="N14" s="431"/>
      <c r="O14" s="434"/>
    </row>
    <row r="15" spans="1:15" ht="15.4" customHeight="1" x14ac:dyDescent="0.25">
      <c r="A15" s="428"/>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36"/>
      <c r="N15" s="431"/>
      <c r="O15" s="434"/>
    </row>
    <row r="16" spans="1:15" ht="15.4" customHeight="1" x14ac:dyDescent="0.25">
      <c r="A16" s="428"/>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36"/>
      <c r="N16" s="431"/>
      <c r="O16" s="434"/>
    </row>
    <row r="17" spans="1:15" ht="15.4" customHeight="1" thickBot="1" x14ac:dyDescent="0.3">
      <c r="A17" s="429"/>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32"/>
      <c r="O17" s="435"/>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8" priority="138" operator="equal">
      <formula>0</formula>
    </cfRule>
  </conditionalFormatting>
  <conditionalFormatting sqref="K7">
    <cfRule type="cellIs" dxfId="87" priority="75" operator="equal">
      <formula>0</formula>
    </cfRule>
  </conditionalFormatting>
  <conditionalFormatting sqref="K6">
    <cfRule type="cellIs" dxfId="86" priority="74" operator="equal">
      <formula>0</formula>
    </cfRule>
  </conditionalFormatting>
  <conditionalFormatting sqref="K5">
    <cfRule type="cellIs" dxfId="85" priority="73" operator="equal">
      <formula>0</formula>
    </cfRule>
  </conditionalFormatting>
  <conditionalFormatting sqref="K4">
    <cfRule type="cellIs" dxfId="84" priority="72" operator="equal">
      <formula>0</formula>
    </cfRule>
  </conditionalFormatting>
  <conditionalFormatting sqref="K12">
    <cfRule type="cellIs" dxfId="83" priority="71" operator="equal">
      <formula>0</formula>
    </cfRule>
  </conditionalFormatting>
  <conditionalFormatting sqref="K11">
    <cfRule type="cellIs" dxfId="82" priority="70" operator="equal">
      <formula>0</formula>
    </cfRule>
  </conditionalFormatting>
  <conditionalFormatting sqref="K10">
    <cfRule type="cellIs" dxfId="81" priority="69" operator="equal">
      <formula>0</formula>
    </cfRule>
  </conditionalFormatting>
  <conditionalFormatting sqref="K9">
    <cfRule type="cellIs" dxfId="80" priority="68" operator="equal">
      <formula>0</formula>
    </cfRule>
  </conditionalFormatting>
  <conditionalFormatting sqref="K17">
    <cfRule type="cellIs" dxfId="79" priority="67" operator="equal">
      <formula>0</formula>
    </cfRule>
  </conditionalFormatting>
  <conditionalFormatting sqref="K16">
    <cfRule type="cellIs" dxfId="78" priority="66" operator="equal">
      <formula>0</formula>
    </cfRule>
  </conditionalFormatting>
  <conditionalFormatting sqref="K15">
    <cfRule type="cellIs" dxfId="77" priority="65" operator="equal">
      <formula>0</formula>
    </cfRule>
  </conditionalFormatting>
  <conditionalFormatting sqref="K14">
    <cfRule type="cellIs" dxfId="76" priority="64" operator="equal">
      <formula>0</formula>
    </cfRule>
  </conditionalFormatting>
  <conditionalFormatting sqref="L7:L8 L12 L3:L5">
    <cfRule type="cellIs" dxfId="75" priority="42" operator="equal">
      <formula>0</formula>
    </cfRule>
  </conditionalFormatting>
  <conditionalFormatting sqref="L6">
    <cfRule type="cellIs" dxfId="74" priority="41" operator="equal">
      <formula>0</formula>
    </cfRule>
  </conditionalFormatting>
  <conditionalFormatting sqref="L13">
    <cfRule type="cellIs" dxfId="73" priority="34" operator="equal">
      <formula>0</formula>
    </cfRule>
  </conditionalFormatting>
  <conditionalFormatting sqref="L9">
    <cfRule type="cellIs" dxfId="72" priority="39" operator="equal">
      <formula>0</formula>
    </cfRule>
  </conditionalFormatting>
  <conditionalFormatting sqref="L11">
    <cfRule type="cellIs" dxfId="71" priority="38" operator="equal">
      <formula>0</formula>
    </cfRule>
  </conditionalFormatting>
  <conditionalFormatting sqref="L16">
    <cfRule type="cellIs" dxfId="70" priority="36" operator="equal">
      <formula>0</formula>
    </cfRule>
  </conditionalFormatting>
  <conditionalFormatting sqref="F9">
    <cfRule type="cellIs" dxfId="69" priority="18" operator="equal">
      <formula>0</formula>
    </cfRule>
  </conditionalFormatting>
  <conditionalFormatting sqref="F11">
    <cfRule type="cellIs" dxfId="68" priority="17" operator="equal">
      <formula>0</formula>
    </cfRule>
  </conditionalFormatting>
  <conditionalFormatting sqref="F4">
    <cfRule type="cellIs" dxfId="67" priority="11" operator="equal">
      <formula>0</formula>
    </cfRule>
  </conditionalFormatting>
  <conditionalFormatting sqref="F7">
    <cfRule type="cellIs" dxfId="66" priority="15" operator="equal">
      <formula>0</formula>
    </cfRule>
  </conditionalFormatting>
  <conditionalFormatting sqref="F8">
    <cfRule type="cellIs" dxfId="65" priority="14" operator="equal">
      <formula>0</formula>
    </cfRule>
  </conditionalFormatting>
  <conditionalFormatting sqref="F3">
    <cfRule type="cellIs" dxfId="64" priority="16" operator="equal">
      <formula>0</formula>
    </cfRule>
  </conditionalFormatting>
  <conditionalFormatting sqref="F13">
    <cfRule type="cellIs" dxfId="63" priority="13" operator="equal">
      <formula>0</formula>
    </cfRule>
  </conditionalFormatting>
  <conditionalFormatting sqref="F10">
    <cfRule type="cellIs" dxfId="62" priority="12" operator="equal">
      <formula>0</formula>
    </cfRule>
  </conditionalFormatting>
  <conditionalFormatting sqref="F6">
    <cfRule type="cellIs" dxfId="61" priority="10" operator="equal">
      <formula>0</formula>
    </cfRule>
  </conditionalFormatting>
  <conditionalFormatting sqref="F5">
    <cfRule type="cellIs" dxfId="60" priority="9" operator="equal">
      <formula>0</formula>
    </cfRule>
  </conditionalFormatting>
  <conditionalFormatting sqref="F14">
    <cfRule type="cellIs" dxfId="59" priority="8" operator="equal">
      <formula>0</formula>
    </cfRule>
  </conditionalFormatting>
  <conditionalFormatting sqref="F16">
    <cfRule type="cellIs" dxfId="58" priority="7" operator="equal">
      <formula>0</formula>
    </cfRule>
  </conditionalFormatting>
  <conditionalFormatting sqref="F15">
    <cfRule type="cellIs" dxfId="57" priority="6" operator="equal">
      <formula>0</formula>
    </cfRule>
  </conditionalFormatting>
  <conditionalFormatting sqref="F12">
    <cfRule type="cellIs" dxfId="56" priority="5" operator="equal">
      <formula>0</formula>
    </cfRule>
  </conditionalFormatting>
  <conditionalFormatting sqref="F17">
    <cfRule type="cellIs" dxfId="55" priority="4" operator="equal">
      <formula>0</formula>
    </cfRule>
  </conditionalFormatting>
  <conditionalFormatting sqref="L14">
    <cfRule type="cellIs" dxfId="54" priority="3" operator="equal">
      <formula>0</formula>
    </cfRule>
  </conditionalFormatting>
  <conditionalFormatting sqref="L10">
    <cfRule type="cellIs" dxfId="53" priority="2" operator="equal">
      <formula>0</formula>
    </cfRule>
  </conditionalFormatting>
  <conditionalFormatting sqref="L15">
    <cfRule type="cellIs" dxfId="52"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workbookViewId="0">
      <selection activeCell="F6" sqref="F6"/>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473"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473"/>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473"/>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473"/>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473"/>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473"/>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473"/>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473"/>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473"/>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473"/>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473"/>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473"/>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473"/>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473"/>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473"/>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473"/>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473"/>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473"/>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473"/>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473"/>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473"/>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473"/>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473"/>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473"/>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473"/>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473"/>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473"/>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473"/>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473"/>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473"/>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473"/>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473"/>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473"/>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473"/>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31"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31"/>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31"/>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31"/>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31"/>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31"/>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31"/>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31"/>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31"/>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31"/>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31"/>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31"/>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31"/>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31"/>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31"/>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31"/>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31"/>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31"/>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31"/>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31"/>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31"/>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31"/>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31"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31"/>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31"/>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31"/>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31"/>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31"/>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31"/>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31"/>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31"/>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31"/>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31"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31"/>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31"/>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31"/>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31"/>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31"/>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31"/>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31"/>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31"/>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31"/>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31"/>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31"/>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31"/>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31"/>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31"/>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31"/>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31"/>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31"/>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31"/>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31"/>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31"/>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31"/>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46"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472"/>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45"/>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46"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472"/>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472"/>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45"/>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31"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31"/>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472"/>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45"/>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46" t="s">
        <v>38</v>
      </c>
      <c r="B104" s="4" t="s">
        <v>613</v>
      </c>
      <c r="C104" s="203">
        <v>0</v>
      </c>
      <c r="D104" s="203">
        <v>16</v>
      </c>
      <c r="E104" s="242" t="s">
        <v>262</v>
      </c>
      <c r="F104" s="203" t="s">
        <v>262</v>
      </c>
      <c r="G104" s="469"/>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472"/>
      <c r="B105" s="4" t="s">
        <v>613</v>
      </c>
      <c r="C105" s="203">
        <v>16</v>
      </c>
      <c r="D105" s="203">
        <v>8</v>
      </c>
      <c r="E105" s="242" t="s">
        <v>263</v>
      </c>
      <c r="F105" s="203" t="s">
        <v>263</v>
      </c>
      <c r="G105" s="470"/>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472"/>
      <c r="B106" s="4" t="s">
        <v>613</v>
      </c>
      <c r="C106" s="203">
        <v>24</v>
      </c>
      <c r="D106" s="203">
        <v>4</v>
      </c>
      <c r="E106" s="242" t="s">
        <v>264</v>
      </c>
      <c r="F106" s="203" t="s">
        <v>264</v>
      </c>
      <c r="G106" s="470"/>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45"/>
      <c r="B107" s="4" t="s">
        <v>613</v>
      </c>
      <c r="C107" s="203">
        <v>28</v>
      </c>
      <c r="D107" s="203">
        <v>4</v>
      </c>
      <c r="E107" s="242" t="s">
        <v>265</v>
      </c>
      <c r="F107" s="203" t="s">
        <v>265</v>
      </c>
      <c r="G107" s="471"/>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46"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472"/>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45"/>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46"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45"/>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46"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472"/>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45"/>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46"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45"/>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46"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472"/>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45"/>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46"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45"/>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51" priority="6" operator="equal">
      <formula>"N/A"</formula>
    </cfRule>
  </conditionalFormatting>
  <conditionalFormatting sqref="P119:R119">
    <cfRule type="cellIs" dxfId="50" priority="5" operator="equal">
      <formula>"N/A"</formula>
    </cfRule>
  </conditionalFormatting>
  <conditionalFormatting sqref="P121:R121">
    <cfRule type="cellIs" dxfId="49" priority="4" operator="equal">
      <formula>"N/A"</formula>
    </cfRule>
  </conditionalFormatting>
  <conditionalFormatting sqref="P84:R84">
    <cfRule type="cellIs" dxfId="48" priority="3" operator="equal">
      <formula>"N/A"</formula>
    </cfRule>
  </conditionalFormatting>
  <conditionalFormatting sqref="P64:R64">
    <cfRule type="cellIs" dxfId="47" priority="2" operator="equal">
      <formula>"N/A"</formula>
    </cfRule>
  </conditionalFormatting>
  <conditionalFormatting sqref="P65:R65">
    <cfRule type="cellIs" dxfId="46"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6" sqref="E6"/>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473"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473"/>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473"/>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473"/>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473"/>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473"/>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473"/>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473"/>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473"/>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473"/>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473"/>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473"/>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473"/>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473"/>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473"/>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473"/>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473"/>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473"/>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473"/>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473"/>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473"/>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473"/>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473"/>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473"/>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473"/>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473"/>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473"/>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473"/>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473"/>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473"/>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473"/>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473"/>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473"/>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473"/>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31"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31"/>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31"/>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31"/>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31"/>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31"/>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31"/>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31"/>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31"/>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31"/>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31"/>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31"/>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31"/>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31"/>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31"/>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31"/>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31"/>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31"/>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31"/>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31"/>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31"/>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31"/>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31"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31"/>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31"/>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31"/>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31"/>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31"/>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31"/>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31"/>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31"/>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31"/>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31"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31"/>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31"/>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31"/>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31"/>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31"/>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31"/>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31"/>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31"/>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31"/>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31"/>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31"/>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31"/>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31"/>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31"/>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31"/>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31"/>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31"/>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31"/>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31"/>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31"/>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31"/>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46"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472"/>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45"/>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46"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472"/>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472"/>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45"/>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31"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31"/>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472"/>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45"/>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46" t="s">
        <v>38</v>
      </c>
      <c r="B104" s="4" t="s">
        <v>613</v>
      </c>
      <c r="C104" s="203">
        <v>0</v>
      </c>
      <c r="D104" s="203">
        <v>16</v>
      </c>
      <c r="E104" s="203" t="s">
        <v>262</v>
      </c>
      <c r="F104" s="469"/>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472"/>
      <c r="B105" s="4" t="s">
        <v>613</v>
      </c>
      <c r="C105" s="203">
        <v>16</v>
      </c>
      <c r="D105" s="203">
        <v>8</v>
      </c>
      <c r="E105" s="203" t="s">
        <v>263</v>
      </c>
      <c r="F105" s="470"/>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472"/>
      <c r="B106" s="4" t="s">
        <v>613</v>
      </c>
      <c r="C106" s="203">
        <v>24</v>
      </c>
      <c r="D106" s="203">
        <v>4</v>
      </c>
      <c r="E106" s="203" t="s">
        <v>264</v>
      </c>
      <c r="F106" s="470"/>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45"/>
      <c r="B107" s="4" t="s">
        <v>613</v>
      </c>
      <c r="C107" s="203">
        <v>28</v>
      </c>
      <c r="D107" s="203">
        <v>4</v>
      </c>
      <c r="E107" s="203" t="s">
        <v>265</v>
      </c>
      <c r="F107" s="471"/>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46"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472"/>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45"/>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46"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45"/>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46"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472"/>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45"/>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46"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45"/>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46"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472"/>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45"/>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46"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45"/>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5" priority="6" operator="equal">
      <formula>"N/A"</formula>
    </cfRule>
  </conditionalFormatting>
  <conditionalFormatting sqref="O119:Q119">
    <cfRule type="cellIs" dxfId="44" priority="5" operator="equal">
      <formula>"N/A"</formula>
    </cfRule>
  </conditionalFormatting>
  <conditionalFormatting sqref="O121:Q121">
    <cfRule type="cellIs" dxfId="43" priority="4" operator="equal">
      <formula>"N/A"</formula>
    </cfRule>
  </conditionalFormatting>
  <conditionalFormatting sqref="O84:Q84">
    <cfRule type="cellIs" dxfId="42" priority="3" operator="equal">
      <formula>"N/A"</formula>
    </cfRule>
  </conditionalFormatting>
  <conditionalFormatting sqref="O64:Q64">
    <cfRule type="cellIs" dxfId="41" priority="2" operator="equal">
      <formula>"N/A"</formula>
    </cfRule>
  </conditionalFormatting>
  <conditionalFormatting sqref="O65:Q65">
    <cfRule type="cellIs" dxfId="40"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480"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474" t="s">
        <v>367</v>
      </c>
      <c r="M3" s="476" t="s">
        <v>14</v>
      </c>
    </row>
    <row r="4" spans="1:13" x14ac:dyDescent="0.25">
      <c r="A4" s="452"/>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52"/>
      <c r="M4" s="477"/>
    </row>
    <row r="5" spans="1:13" x14ac:dyDescent="0.25">
      <c r="A5" s="452"/>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52"/>
      <c r="M5" s="477"/>
    </row>
    <row r="6" spans="1:13" s="15" customFormat="1" x14ac:dyDescent="0.25">
      <c r="A6" s="452"/>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56"/>
      <c r="M6" s="478"/>
    </row>
    <row r="7" spans="1:13" ht="15.75" thickBot="1" x14ac:dyDescent="0.3">
      <c r="A7" s="475"/>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475"/>
      <c r="M7" s="479"/>
    </row>
    <row r="8" spans="1:13" ht="14.65" customHeight="1" x14ac:dyDescent="0.25">
      <c r="A8" s="454"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482" t="s">
        <v>368</v>
      </c>
      <c r="M8" s="485" t="s">
        <v>20</v>
      </c>
    </row>
    <row r="9" spans="1:13" x14ac:dyDescent="0.25">
      <c r="A9" s="454"/>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483"/>
      <c r="M9" s="486"/>
    </row>
    <row r="10" spans="1:13" x14ac:dyDescent="0.25">
      <c r="A10" s="454"/>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483"/>
      <c r="M10" s="486"/>
    </row>
    <row r="11" spans="1:13" s="15" customFormat="1" x14ac:dyDescent="0.25">
      <c r="A11" s="454"/>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483"/>
      <c r="M11" s="486"/>
    </row>
    <row r="12" spans="1:13" ht="15.4" customHeight="1" x14ac:dyDescent="0.25">
      <c r="A12" s="454"/>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483"/>
      <c r="M12" s="486"/>
    </row>
    <row r="13" spans="1:13" s="15" customFormat="1" ht="14.65" customHeight="1" thickBot="1" x14ac:dyDescent="0.3">
      <c r="A13" s="481"/>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484"/>
      <c r="M13" s="487"/>
    </row>
  </sheetData>
  <mergeCells count="6">
    <mergeCell ref="L3:L7"/>
    <mergeCell ref="M3:M7"/>
    <mergeCell ref="A3:A7"/>
    <mergeCell ref="A8:A13"/>
    <mergeCell ref="L8:L13"/>
    <mergeCell ref="M8:M13"/>
  </mergeCells>
  <conditionalFormatting sqref="J3:J5 G4:G7 J7:K7 K3:K6 E3:E7">
    <cfRule type="cellIs" dxfId="39" priority="124" operator="equal">
      <formula>0</formula>
    </cfRule>
  </conditionalFormatting>
  <conditionalFormatting sqref="B6 D6:F6">
    <cfRule type="cellIs" dxfId="38" priority="76" operator="equal">
      <formula>0</formula>
    </cfRule>
  </conditionalFormatting>
  <conditionalFormatting sqref="B3 D3:F3">
    <cfRule type="cellIs" dxfId="37" priority="84" operator="equal">
      <formula>0</formula>
    </cfRule>
  </conditionalFormatting>
  <conditionalFormatting sqref="B4 D4:F4">
    <cfRule type="cellIs" dxfId="36" priority="83" operator="equal">
      <formula>0</formula>
    </cfRule>
  </conditionalFormatting>
  <conditionalFormatting sqref="B5 D5:F5">
    <cfRule type="cellIs" dxfId="35" priority="82" operator="equal">
      <formula>0</formula>
    </cfRule>
  </conditionalFormatting>
  <conditionalFormatting sqref="B7 F7">
    <cfRule type="cellIs" dxfId="34" priority="81" operator="equal">
      <formula>0</formula>
    </cfRule>
  </conditionalFormatting>
  <conditionalFormatting sqref="J6">
    <cfRule type="cellIs" dxfId="33" priority="93" operator="equal">
      <formula>0</formula>
    </cfRule>
  </conditionalFormatting>
  <conditionalFormatting sqref="G3:I3">
    <cfRule type="cellIs" dxfId="32" priority="65" operator="equal">
      <formula>0</formula>
    </cfRule>
  </conditionalFormatting>
  <conditionalFormatting sqref="D7:E7">
    <cfRule type="cellIs" dxfId="31" priority="75" operator="equal">
      <formula>0</formula>
    </cfRule>
  </conditionalFormatting>
  <conditionalFormatting sqref="C3">
    <cfRule type="cellIs" dxfId="30" priority="50" operator="equal">
      <formula>0</formula>
    </cfRule>
  </conditionalFormatting>
  <conditionalFormatting sqref="H7">
    <cfRule type="cellIs" dxfId="29" priority="54" operator="equal">
      <formula>0</formula>
    </cfRule>
  </conditionalFormatting>
  <conditionalFormatting sqref="C4">
    <cfRule type="cellIs" dxfId="28" priority="49" operator="equal">
      <formula>0</formula>
    </cfRule>
  </conditionalFormatting>
  <conditionalFormatting sqref="I6">
    <cfRule type="cellIs" dxfId="27" priority="57" operator="equal">
      <formula>0</formula>
    </cfRule>
  </conditionalFormatting>
  <conditionalFormatting sqref="H5">
    <cfRule type="cellIs" dxfId="26" priority="56" operator="equal">
      <formula>0</formula>
    </cfRule>
  </conditionalFormatting>
  <conditionalFormatting sqref="H4:I4">
    <cfRule type="cellIs" dxfId="25" priority="64" operator="equal">
      <formula>0</formula>
    </cfRule>
  </conditionalFormatting>
  <conditionalFormatting sqref="I5">
    <cfRule type="cellIs" dxfId="24" priority="63" operator="equal">
      <formula>0</formula>
    </cfRule>
  </conditionalFormatting>
  <conditionalFormatting sqref="I7">
    <cfRule type="cellIs" dxfId="23" priority="62" operator="equal">
      <formula>0</formula>
    </cfRule>
  </conditionalFormatting>
  <conditionalFormatting sqref="H6">
    <cfRule type="cellIs" dxfId="22" priority="55" operator="equal">
      <formula>0</formula>
    </cfRule>
  </conditionalFormatting>
  <conditionalFormatting sqref="C5">
    <cfRule type="cellIs" dxfId="21" priority="48" operator="equal">
      <formula>0</formula>
    </cfRule>
  </conditionalFormatting>
  <conditionalFormatting sqref="C7">
    <cfRule type="cellIs" dxfId="20" priority="47" operator="equal">
      <formula>0</formula>
    </cfRule>
  </conditionalFormatting>
  <conditionalFormatting sqref="C6">
    <cfRule type="cellIs" dxfId="19" priority="42" operator="equal">
      <formula>0</formula>
    </cfRule>
  </conditionalFormatting>
  <conditionalFormatting sqref="G8:G10 J8:K10 E8:E10">
    <cfRule type="cellIs" dxfId="18" priority="25" operator="equal">
      <formula>0</formula>
    </cfRule>
  </conditionalFormatting>
  <conditionalFormatting sqref="B9 D9:F9">
    <cfRule type="cellIs" dxfId="17" priority="23" operator="equal">
      <formula>0</formula>
    </cfRule>
  </conditionalFormatting>
  <conditionalFormatting sqref="B8 D8:F8 H9:H10">
    <cfRule type="cellIs" priority="24" operator="equal">
      <formula>0</formula>
    </cfRule>
  </conditionalFormatting>
  <conditionalFormatting sqref="B10 D10:F10">
    <cfRule type="cellIs" dxfId="16" priority="21" operator="equal">
      <formula>0</formula>
    </cfRule>
    <cfRule type="cellIs" dxfId="15" priority="22" operator="equal">
      <formula>0</formula>
    </cfRule>
  </conditionalFormatting>
  <conditionalFormatting sqref="C9">
    <cfRule type="cellIs" dxfId="14" priority="18" operator="equal">
      <formula>0</formula>
    </cfRule>
  </conditionalFormatting>
  <conditionalFormatting sqref="C8">
    <cfRule type="cellIs" priority="19" operator="equal">
      <formula>0</formula>
    </cfRule>
  </conditionalFormatting>
  <conditionalFormatting sqref="C10">
    <cfRule type="cellIs" dxfId="13" priority="16" operator="equal">
      <formula>0</formula>
    </cfRule>
    <cfRule type="cellIs" dxfId="12"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11" priority="14" operator="equal">
      <formula>0</formula>
    </cfRule>
  </conditionalFormatting>
  <conditionalFormatting sqref="I11">
    <cfRule type="cellIs" priority="13" operator="equal">
      <formula>0</formula>
    </cfRule>
  </conditionalFormatting>
  <conditionalFormatting sqref="K13 E13 G13">
    <cfRule type="cellIs" dxfId="10" priority="12" operator="equal">
      <formula>0</formula>
    </cfRule>
  </conditionalFormatting>
  <conditionalFormatting sqref="J13">
    <cfRule type="cellIs" dxfId="9"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8" priority="8" operator="equal">
      <formula>0</formula>
    </cfRule>
  </conditionalFormatting>
  <conditionalFormatting sqref="J12">
    <cfRule type="cellIs" dxfId="7"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6"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44"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488"/>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488"/>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488"/>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488"/>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488"/>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488"/>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488"/>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488"/>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488"/>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488"/>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488"/>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488"/>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488"/>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488"/>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488"/>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488"/>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488"/>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488"/>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488"/>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488"/>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488"/>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488"/>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488"/>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488"/>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488"/>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488"/>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488"/>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488"/>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488"/>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488"/>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489"/>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46"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472"/>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472"/>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472"/>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472"/>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472"/>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472"/>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472"/>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472"/>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472"/>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472"/>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472"/>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472"/>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472"/>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472"/>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472"/>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472"/>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472"/>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472"/>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472"/>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472"/>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472"/>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472"/>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472"/>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472"/>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472"/>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472"/>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472"/>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472"/>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472"/>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472"/>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45"/>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490">
        <v>0</v>
      </c>
      <c r="B2" s="57" t="s">
        <v>577</v>
      </c>
      <c r="C2" s="16">
        <v>0</v>
      </c>
      <c r="D2" s="16"/>
      <c r="E2" s="58"/>
    </row>
    <row r="3" spans="1:5" x14ac:dyDescent="0.25">
      <c r="A3" s="490"/>
      <c r="B3" s="16" t="s">
        <v>578</v>
      </c>
      <c r="C3" s="16">
        <v>8</v>
      </c>
      <c r="D3" s="16"/>
      <c r="E3" s="58"/>
    </row>
    <row r="4" spans="1:5" x14ac:dyDescent="0.25">
      <c r="A4" s="490"/>
      <c r="B4" s="99" t="s">
        <v>584</v>
      </c>
      <c r="C4" s="99" t="s">
        <v>585</v>
      </c>
      <c r="D4" s="16"/>
      <c r="E4" s="58"/>
    </row>
    <row r="5" spans="1:5" x14ac:dyDescent="0.25">
      <c r="A5" s="490"/>
      <c r="B5" s="16" t="s">
        <v>586</v>
      </c>
      <c r="C5" s="16" t="s">
        <v>587</v>
      </c>
      <c r="D5" s="16"/>
      <c r="E5" s="58"/>
    </row>
    <row r="6" spans="1:5" x14ac:dyDescent="0.25">
      <c r="A6" s="490"/>
      <c r="B6" s="16" t="s">
        <v>588</v>
      </c>
      <c r="C6" s="16" t="s">
        <v>589</v>
      </c>
      <c r="D6" s="16"/>
      <c r="E6" s="58"/>
    </row>
    <row r="7" spans="1:5" x14ac:dyDescent="0.25">
      <c r="A7" s="490"/>
      <c r="B7" s="16" t="s">
        <v>590</v>
      </c>
      <c r="C7" s="16" t="s">
        <v>591</v>
      </c>
      <c r="D7" s="16"/>
      <c r="E7" s="58"/>
    </row>
    <row r="8" spans="1:5" ht="75" x14ac:dyDescent="0.25">
      <c r="A8" s="490">
        <v>1</v>
      </c>
      <c r="B8" s="98" t="s">
        <v>420</v>
      </c>
      <c r="C8" s="16">
        <v>11</v>
      </c>
      <c r="D8" s="16"/>
      <c r="E8" s="58" t="s">
        <v>595</v>
      </c>
    </row>
    <row r="9" spans="1:5" x14ac:dyDescent="0.25">
      <c r="A9" s="490"/>
      <c r="B9" s="98" t="s">
        <v>581</v>
      </c>
      <c r="C9" s="16">
        <v>0</v>
      </c>
      <c r="D9" s="16"/>
      <c r="E9" s="58" t="s">
        <v>599</v>
      </c>
    </row>
    <row r="10" spans="1:5" x14ac:dyDescent="0.25">
      <c r="A10" s="490"/>
      <c r="B10" s="98" t="s">
        <v>582</v>
      </c>
      <c r="C10" s="16">
        <v>0</v>
      </c>
      <c r="D10" s="16"/>
      <c r="E10" s="58" t="s">
        <v>386</v>
      </c>
    </row>
    <row r="11" spans="1:5" x14ac:dyDescent="0.25">
      <c r="A11" s="490"/>
      <c r="B11" s="98" t="s">
        <v>592</v>
      </c>
      <c r="C11" s="16">
        <v>7</v>
      </c>
      <c r="D11" s="16"/>
      <c r="E11" s="58"/>
    </row>
    <row r="12" spans="1:5" x14ac:dyDescent="0.25">
      <c r="A12" s="490"/>
      <c r="B12" s="98" t="s">
        <v>593</v>
      </c>
      <c r="C12" s="16" t="s">
        <v>594</v>
      </c>
      <c r="D12" s="16"/>
      <c r="E12" s="58"/>
    </row>
    <row r="13" spans="1:5" x14ac:dyDescent="0.25">
      <c r="A13" s="490"/>
      <c r="B13" s="16" t="s">
        <v>390</v>
      </c>
      <c r="C13" s="16"/>
      <c r="D13" s="16"/>
      <c r="E13" s="58"/>
    </row>
    <row r="14" spans="1:5" x14ac:dyDescent="0.25">
      <c r="A14" s="490"/>
      <c r="B14" s="16" t="s">
        <v>205</v>
      </c>
      <c r="C14" s="16"/>
      <c r="D14" s="16"/>
      <c r="E14" s="58"/>
    </row>
    <row r="15" spans="1:5" x14ac:dyDescent="0.25">
      <c r="A15" s="490"/>
      <c r="B15" s="16" t="s">
        <v>579</v>
      </c>
      <c r="C15" s="16" t="s">
        <v>580</v>
      </c>
      <c r="D15" s="16"/>
      <c r="E15" s="58"/>
    </row>
    <row r="16" spans="1:5" x14ac:dyDescent="0.25">
      <c r="A16" s="490"/>
      <c r="B16" s="16" t="s">
        <v>598</v>
      </c>
      <c r="C16" s="16"/>
      <c r="D16" s="16"/>
      <c r="E16" s="58"/>
    </row>
    <row r="17" spans="1:5" x14ac:dyDescent="0.25">
      <c r="A17" s="490">
        <v>2</v>
      </c>
      <c r="B17" s="99" t="s">
        <v>566</v>
      </c>
      <c r="C17" s="99">
        <v>128</v>
      </c>
      <c r="D17" s="16" t="s">
        <v>597</v>
      </c>
      <c r="E17" s="58"/>
    </row>
    <row r="18" spans="1:5" x14ac:dyDescent="0.25">
      <c r="A18" s="490"/>
      <c r="B18" s="99" t="s">
        <v>560</v>
      </c>
      <c r="C18" s="99" t="s">
        <v>563</v>
      </c>
      <c r="D18" s="16"/>
      <c r="E18" s="58"/>
    </row>
    <row r="19" spans="1:5" x14ac:dyDescent="0.25">
      <c r="A19" s="490"/>
      <c r="B19" s="16" t="s">
        <v>561</v>
      </c>
      <c r="C19" s="16" t="s">
        <v>562</v>
      </c>
      <c r="D19" s="16"/>
      <c r="E19" s="58"/>
    </row>
    <row r="20" spans="1:5" x14ac:dyDescent="0.25">
      <c r="A20" s="490"/>
      <c r="B20" s="16" t="s">
        <v>564</v>
      </c>
      <c r="C20" s="16" t="s">
        <v>565</v>
      </c>
      <c r="D20" s="16"/>
      <c r="E20" s="58"/>
    </row>
    <row r="21" spans="1:5" x14ac:dyDescent="0.25">
      <c r="A21" s="490">
        <v>3</v>
      </c>
      <c r="B21" s="99" t="s">
        <v>567</v>
      </c>
      <c r="C21" s="99" t="s">
        <v>568</v>
      </c>
      <c r="D21" s="16"/>
      <c r="E21" s="58"/>
    </row>
    <row r="22" spans="1:5" x14ac:dyDescent="0.25">
      <c r="A22" s="490"/>
      <c r="B22" s="99" t="s">
        <v>569</v>
      </c>
      <c r="C22" s="99" t="s">
        <v>570</v>
      </c>
      <c r="D22" s="16"/>
      <c r="E22" s="58"/>
    </row>
    <row r="23" spans="1:5" x14ac:dyDescent="0.25">
      <c r="A23" s="490"/>
      <c r="B23" s="16" t="s">
        <v>571</v>
      </c>
      <c r="C23" s="16" t="s">
        <v>572</v>
      </c>
      <c r="D23" s="16"/>
      <c r="E23" s="58"/>
    </row>
    <row r="24" spans="1:5" x14ac:dyDescent="0.25">
      <c r="A24" s="490"/>
      <c r="B24" s="16" t="s">
        <v>573</v>
      </c>
      <c r="C24" s="16" t="s">
        <v>574</v>
      </c>
      <c r="D24" s="16"/>
      <c r="E24" s="58"/>
    </row>
    <row r="25" spans="1:5" x14ac:dyDescent="0.25">
      <c r="A25" s="490">
        <v>4</v>
      </c>
      <c r="B25" s="98" t="s">
        <v>575</v>
      </c>
      <c r="C25" s="98" t="s">
        <v>576</v>
      </c>
      <c r="D25" s="16"/>
      <c r="E25" s="58"/>
    </row>
    <row r="26" spans="1:5" x14ac:dyDescent="0.25">
      <c r="A26" s="490"/>
      <c r="B26" s="98" t="s">
        <v>421</v>
      </c>
      <c r="C26" s="16">
        <v>2</v>
      </c>
      <c r="D26" s="16"/>
      <c r="E26" s="58" t="s">
        <v>596</v>
      </c>
    </row>
    <row r="27" spans="1:5" x14ac:dyDescent="0.25">
      <c r="A27" s="490"/>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1490</v>
      </c>
      <c r="B1" s="15" t="s">
        <v>662</v>
      </c>
      <c r="C1" s="15" t="s">
        <v>1491</v>
      </c>
      <c r="D1" s="15" t="s">
        <v>661</v>
      </c>
      <c r="E1" s="15" t="s">
        <v>1492</v>
      </c>
      <c r="G1" s="15" t="s">
        <v>1493</v>
      </c>
      <c r="H1" s="15" t="s">
        <v>790</v>
      </c>
      <c r="I1" s="15" t="s">
        <v>1550</v>
      </c>
    </row>
    <row r="2" spans="1:9" x14ac:dyDescent="0.25">
      <c r="A2" s="15">
        <v>0</v>
      </c>
      <c r="B2" s="296" t="s">
        <v>64</v>
      </c>
      <c r="C2" s="296" t="s">
        <v>1494</v>
      </c>
      <c r="D2" s="264">
        <v>1</v>
      </c>
      <c r="E2" s="15">
        <v>0</v>
      </c>
      <c r="F2" s="205" t="s">
        <v>65</v>
      </c>
      <c r="G2" s="263" t="s">
        <v>613</v>
      </c>
      <c r="I2" s="294" t="s">
        <v>1408</v>
      </c>
    </row>
    <row r="3" spans="1:9" x14ac:dyDescent="0.25">
      <c r="A3" s="15">
        <v>1</v>
      </c>
      <c r="B3" s="296" t="s">
        <v>67</v>
      </c>
      <c r="C3" s="296" t="s">
        <v>1494</v>
      </c>
      <c r="D3" s="264">
        <v>1</v>
      </c>
      <c r="E3" s="15">
        <f t="shared" ref="E3:E34" si="0">E2+D2</f>
        <v>1</v>
      </c>
      <c r="F3" s="205" t="s">
        <v>68</v>
      </c>
      <c r="G3" s="263" t="s">
        <v>613</v>
      </c>
      <c r="I3" s="294" t="s">
        <v>1407</v>
      </c>
    </row>
    <row r="4" spans="1:9" x14ac:dyDescent="0.25">
      <c r="A4" s="15">
        <v>2</v>
      </c>
      <c r="B4" s="296" t="s">
        <v>71</v>
      </c>
      <c r="C4" s="296" t="s">
        <v>1494</v>
      </c>
      <c r="D4" s="264">
        <v>1</v>
      </c>
      <c r="E4" s="15">
        <f t="shared" si="0"/>
        <v>2</v>
      </c>
      <c r="F4" s="204" t="s">
        <v>72</v>
      </c>
      <c r="G4" s="263" t="s">
        <v>70</v>
      </c>
      <c r="I4" s="294" t="s">
        <v>71</v>
      </c>
    </row>
    <row r="5" spans="1:9" x14ac:dyDescent="0.25">
      <c r="A5" s="15">
        <v>3</v>
      </c>
      <c r="B5" s="296" t="s">
        <v>73</v>
      </c>
      <c r="C5" s="296" t="s">
        <v>1494</v>
      </c>
      <c r="D5" s="264">
        <v>1</v>
      </c>
      <c r="E5" s="15">
        <f t="shared" si="0"/>
        <v>3</v>
      </c>
      <c r="F5" s="205" t="s">
        <v>74</v>
      </c>
      <c r="G5" s="263" t="s">
        <v>613</v>
      </c>
      <c r="I5" s="294" t="s">
        <v>73</v>
      </c>
    </row>
    <row r="6" spans="1:9" ht="45" x14ac:dyDescent="0.25">
      <c r="A6" s="15">
        <v>4</v>
      </c>
      <c r="B6" s="296" t="s">
        <v>76</v>
      </c>
      <c r="C6" s="296" t="s">
        <v>1495</v>
      </c>
      <c r="D6" s="264">
        <v>1</v>
      </c>
      <c r="E6" s="15">
        <f t="shared" si="0"/>
        <v>4</v>
      </c>
      <c r="F6" s="204" t="s">
        <v>77</v>
      </c>
      <c r="G6" s="263" t="s">
        <v>75</v>
      </c>
      <c r="H6" s="15">
        <v>0</v>
      </c>
      <c r="I6" s="294" t="s">
        <v>76</v>
      </c>
    </row>
    <row r="7" spans="1:9" x14ac:dyDescent="0.25">
      <c r="A7" s="15">
        <v>5</v>
      </c>
      <c r="B7" s="296" t="s">
        <v>79</v>
      </c>
      <c r="C7" s="296" t="s">
        <v>460</v>
      </c>
      <c r="D7" s="264">
        <v>1</v>
      </c>
      <c r="E7" s="15">
        <f t="shared" si="0"/>
        <v>5</v>
      </c>
      <c r="F7" s="204" t="s">
        <v>80</v>
      </c>
      <c r="G7" s="263" t="s">
        <v>75</v>
      </c>
      <c r="H7" s="15">
        <v>0</v>
      </c>
      <c r="I7" s="294" t="s">
        <v>79</v>
      </c>
    </row>
    <row r="8" spans="1:9" x14ac:dyDescent="0.25">
      <c r="A8" s="15">
        <v>6</v>
      </c>
      <c r="B8" s="296" t="s">
        <v>81</v>
      </c>
      <c r="C8" s="296" t="s">
        <v>1494</v>
      </c>
      <c r="D8" s="264">
        <v>1</v>
      </c>
      <c r="E8" s="15">
        <f t="shared" si="0"/>
        <v>6</v>
      </c>
      <c r="F8" s="205" t="s">
        <v>82</v>
      </c>
      <c r="G8" s="261" t="s">
        <v>1178</v>
      </c>
      <c r="I8" s="294" t="s">
        <v>81</v>
      </c>
    </row>
    <row r="9" spans="1:9" x14ac:dyDescent="0.25">
      <c r="A9" s="15">
        <v>7</v>
      </c>
      <c r="B9" s="296" t="s">
        <v>83</v>
      </c>
      <c r="C9" s="296" t="s">
        <v>1496</v>
      </c>
      <c r="D9" s="264">
        <v>1</v>
      </c>
      <c r="E9" s="15">
        <f t="shared" si="0"/>
        <v>7</v>
      </c>
      <c r="F9" s="205" t="s">
        <v>84</v>
      </c>
      <c r="G9" s="312" t="s">
        <v>1487</v>
      </c>
      <c r="H9" s="15">
        <v>1</v>
      </c>
      <c r="I9" s="294" t="s">
        <v>1398</v>
      </c>
    </row>
    <row r="10" spans="1:9" x14ac:dyDescent="0.25">
      <c r="A10" s="15">
        <v>8</v>
      </c>
      <c r="B10" s="296" t="s">
        <v>85</v>
      </c>
      <c r="C10" s="296" t="s">
        <v>1494</v>
      </c>
      <c r="D10" s="264">
        <v>1</v>
      </c>
      <c r="E10" s="15">
        <f t="shared" si="0"/>
        <v>8</v>
      </c>
      <c r="F10" s="205" t="s">
        <v>86</v>
      </c>
      <c r="G10" s="263" t="s">
        <v>613</v>
      </c>
      <c r="I10" s="294" t="s">
        <v>85</v>
      </c>
    </row>
    <row r="11" spans="1:9" ht="30" x14ac:dyDescent="0.25">
      <c r="A11" s="15">
        <v>9</v>
      </c>
      <c r="B11" s="296" t="s">
        <v>811</v>
      </c>
      <c r="C11" s="296" t="s">
        <v>1494</v>
      </c>
      <c r="D11" s="264">
        <v>1</v>
      </c>
      <c r="E11" s="15">
        <f t="shared" si="0"/>
        <v>9</v>
      </c>
      <c r="F11" s="207" t="s">
        <v>88</v>
      </c>
      <c r="G11" s="263" t="s">
        <v>809</v>
      </c>
      <c r="H11" s="15">
        <v>1</v>
      </c>
      <c r="I11" s="294" t="s">
        <v>1394</v>
      </c>
    </row>
    <row r="12" spans="1:9" ht="30" x14ac:dyDescent="0.25">
      <c r="A12" s="15">
        <v>10</v>
      </c>
      <c r="B12" s="296" t="s">
        <v>89</v>
      </c>
      <c r="C12" s="296" t="s">
        <v>1497</v>
      </c>
      <c r="D12" s="264">
        <v>1</v>
      </c>
      <c r="E12" s="15">
        <f t="shared" si="0"/>
        <v>10</v>
      </c>
      <c r="F12" s="204" t="s">
        <v>90</v>
      </c>
      <c r="G12" s="263" t="s">
        <v>647</v>
      </c>
      <c r="H12" s="15">
        <v>0</v>
      </c>
      <c r="I12" s="294" t="s">
        <v>1392</v>
      </c>
    </row>
    <row r="13" spans="1:9" x14ac:dyDescent="0.25">
      <c r="A13" s="15">
        <v>11</v>
      </c>
      <c r="B13" s="296" t="s">
        <v>92</v>
      </c>
      <c r="C13" s="296" t="s">
        <v>1494</v>
      </c>
      <c r="D13" s="264">
        <v>1</v>
      </c>
      <c r="E13" s="15">
        <f t="shared" si="0"/>
        <v>11</v>
      </c>
      <c r="F13" s="204" t="s">
        <v>93</v>
      </c>
      <c r="G13" s="263" t="s">
        <v>91</v>
      </c>
      <c r="H13" s="15">
        <v>1</v>
      </c>
      <c r="I13" s="294" t="s">
        <v>1388</v>
      </c>
    </row>
    <row r="14" spans="1:9" ht="60" x14ac:dyDescent="0.25">
      <c r="A14" s="15">
        <v>12</v>
      </c>
      <c r="B14" s="296" t="s">
        <v>94</v>
      </c>
      <c r="C14" s="296" t="s">
        <v>1498</v>
      </c>
      <c r="D14" s="264">
        <v>1</v>
      </c>
      <c r="E14" s="15">
        <f t="shared" si="0"/>
        <v>12</v>
      </c>
      <c r="F14" s="204" t="s">
        <v>95</v>
      </c>
      <c r="G14" s="263" t="s">
        <v>649</v>
      </c>
      <c r="H14" s="15">
        <v>1</v>
      </c>
      <c r="I14" s="294" t="s">
        <v>94</v>
      </c>
    </row>
    <row r="15" spans="1:9" x14ac:dyDescent="0.25">
      <c r="A15" s="15">
        <v>13</v>
      </c>
      <c r="B15" s="296" t="s">
        <v>96</v>
      </c>
      <c r="C15" s="296" t="s">
        <v>1494</v>
      </c>
      <c r="D15" s="264">
        <v>1</v>
      </c>
      <c r="E15" s="15">
        <f t="shared" si="0"/>
        <v>13</v>
      </c>
      <c r="F15" s="204" t="s">
        <v>97</v>
      </c>
      <c r="G15" s="263" t="s">
        <v>172</v>
      </c>
      <c r="H15" s="15">
        <v>1</v>
      </c>
      <c r="I15" s="294" t="s">
        <v>96</v>
      </c>
    </row>
    <row r="16" spans="1:9" x14ac:dyDescent="0.25">
      <c r="A16" s="15">
        <v>14</v>
      </c>
      <c r="B16" s="296" t="s">
        <v>98</v>
      </c>
      <c r="C16" s="296" t="s">
        <v>1494</v>
      </c>
      <c r="D16" s="264">
        <v>1</v>
      </c>
      <c r="E16" s="15">
        <f t="shared" si="0"/>
        <v>14</v>
      </c>
      <c r="F16" s="205" t="s">
        <v>99</v>
      </c>
      <c r="G16" s="263" t="s">
        <v>613</v>
      </c>
      <c r="I16" s="294" t="s">
        <v>1529</v>
      </c>
    </row>
    <row r="17" spans="1:9" x14ac:dyDescent="0.25">
      <c r="A17" s="15">
        <v>15</v>
      </c>
      <c r="B17" s="296" t="s">
        <v>101</v>
      </c>
      <c r="C17" s="296" t="s">
        <v>1494</v>
      </c>
      <c r="D17" s="264">
        <v>1</v>
      </c>
      <c r="E17" s="15">
        <f t="shared" si="0"/>
        <v>15</v>
      </c>
      <c r="F17" s="204" t="s">
        <v>102</v>
      </c>
      <c r="G17" s="263" t="s">
        <v>100</v>
      </c>
      <c r="H17" s="15">
        <v>0</v>
      </c>
      <c r="I17" s="294" t="s">
        <v>1530</v>
      </c>
    </row>
    <row r="18" spans="1:9" x14ac:dyDescent="0.25">
      <c r="A18" s="15">
        <v>16</v>
      </c>
      <c r="B18" s="296" t="s">
        <v>103</v>
      </c>
      <c r="C18" s="296" t="s">
        <v>1494</v>
      </c>
      <c r="D18" s="264">
        <v>1</v>
      </c>
      <c r="E18" s="15">
        <f t="shared" si="0"/>
        <v>16</v>
      </c>
      <c r="F18" s="205" t="s">
        <v>104</v>
      </c>
      <c r="G18" s="263" t="s">
        <v>613</v>
      </c>
      <c r="I18" s="294" t="s">
        <v>1374</v>
      </c>
    </row>
    <row r="19" spans="1:9" x14ac:dyDescent="0.25">
      <c r="A19" s="15">
        <v>17</v>
      </c>
      <c r="B19" s="296" t="s">
        <v>105</v>
      </c>
      <c r="C19" s="296" t="s">
        <v>1494</v>
      </c>
      <c r="D19" s="264">
        <v>1</v>
      </c>
      <c r="E19" s="15">
        <f t="shared" si="0"/>
        <v>17</v>
      </c>
      <c r="F19" s="205" t="s">
        <v>106</v>
      </c>
      <c r="G19" s="263" t="s">
        <v>613</v>
      </c>
      <c r="I19" s="294" t="s">
        <v>1373</v>
      </c>
    </row>
    <row r="20" spans="1:9" x14ac:dyDescent="0.25">
      <c r="A20" s="15">
        <v>18</v>
      </c>
      <c r="B20" s="296" t="s">
        <v>107</v>
      </c>
      <c r="C20" s="296" t="s">
        <v>1494</v>
      </c>
      <c r="D20" s="264">
        <v>5</v>
      </c>
      <c r="E20" s="15">
        <f t="shared" si="0"/>
        <v>18</v>
      </c>
      <c r="F20" s="204" t="s">
        <v>1123</v>
      </c>
      <c r="G20" s="263" t="s">
        <v>100</v>
      </c>
      <c r="H20" s="15">
        <v>0</v>
      </c>
    </row>
    <row r="21" spans="1:9" ht="30" x14ac:dyDescent="0.25">
      <c r="A21" s="15">
        <v>19</v>
      </c>
      <c r="B21" s="297" t="s">
        <v>109</v>
      </c>
      <c r="C21" s="297" t="s">
        <v>460</v>
      </c>
      <c r="D21" s="266">
        <v>1</v>
      </c>
      <c r="E21" s="15">
        <f t="shared" si="0"/>
        <v>23</v>
      </c>
      <c r="F21" s="204" t="s">
        <v>110</v>
      </c>
      <c r="G21" s="265" t="s">
        <v>108</v>
      </c>
      <c r="H21" s="15">
        <v>0</v>
      </c>
      <c r="I21" s="294" t="s">
        <v>1531</v>
      </c>
    </row>
    <row r="22" spans="1:9" ht="30" x14ac:dyDescent="0.25">
      <c r="A22" s="15">
        <v>20</v>
      </c>
      <c r="B22" s="297" t="s">
        <v>111</v>
      </c>
      <c r="C22" s="297" t="s">
        <v>460</v>
      </c>
      <c r="D22" s="266">
        <v>1</v>
      </c>
      <c r="E22" s="15">
        <f t="shared" si="0"/>
        <v>24</v>
      </c>
      <c r="F22" s="204" t="s">
        <v>112</v>
      </c>
      <c r="G22" s="265" t="s">
        <v>108</v>
      </c>
      <c r="H22" s="15">
        <v>0</v>
      </c>
      <c r="I22" s="294" t="s">
        <v>1532</v>
      </c>
    </row>
    <row r="23" spans="1:9" ht="30" x14ac:dyDescent="0.25">
      <c r="A23" s="15">
        <v>21</v>
      </c>
      <c r="B23" s="297" t="s">
        <v>113</v>
      </c>
      <c r="C23" s="297" t="s">
        <v>460</v>
      </c>
      <c r="D23" s="266">
        <v>1</v>
      </c>
      <c r="E23" s="15">
        <f t="shared" si="0"/>
        <v>25</v>
      </c>
      <c r="F23" s="204" t="s">
        <v>114</v>
      </c>
      <c r="G23" s="265" t="s">
        <v>108</v>
      </c>
      <c r="H23" s="15">
        <v>0</v>
      </c>
      <c r="I23" s="294" t="s">
        <v>1533</v>
      </c>
    </row>
    <row r="24" spans="1:9" ht="30" x14ac:dyDescent="0.25">
      <c r="A24" s="15">
        <v>22</v>
      </c>
      <c r="B24" s="297" t="s">
        <v>115</v>
      </c>
      <c r="C24" s="297" t="s">
        <v>460</v>
      </c>
      <c r="D24" s="266">
        <v>1</v>
      </c>
      <c r="E24" s="15">
        <f t="shared" si="0"/>
        <v>26</v>
      </c>
      <c r="F24" s="204" t="s">
        <v>116</v>
      </c>
      <c r="G24" s="265" t="s">
        <v>108</v>
      </c>
      <c r="H24" s="15">
        <v>0</v>
      </c>
      <c r="I24" s="294" t="s">
        <v>1534</v>
      </c>
    </row>
    <row r="25" spans="1:9" ht="30" x14ac:dyDescent="0.25">
      <c r="A25" s="15">
        <v>23</v>
      </c>
      <c r="B25" s="297" t="s">
        <v>117</v>
      </c>
      <c r="C25" s="297" t="s">
        <v>460</v>
      </c>
      <c r="D25" s="266">
        <v>1</v>
      </c>
      <c r="E25" s="15">
        <f t="shared" si="0"/>
        <v>27</v>
      </c>
      <c r="F25" s="204" t="s">
        <v>118</v>
      </c>
      <c r="G25" s="265" t="s">
        <v>108</v>
      </c>
      <c r="H25" s="15">
        <v>0</v>
      </c>
      <c r="I25" s="294" t="s">
        <v>1535</v>
      </c>
    </row>
    <row r="26" spans="1:9" ht="30" x14ac:dyDescent="0.25">
      <c r="A26" s="15">
        <v>24</v>
      </c>
      <c r="B26" s="296" t="s">
        <v>120</v>
      </c>
      <c r="C26" s="296" t="s">
        <v>460</v>
      </c>
      <c r="D26" s="264">
        <v>1</v>
      </c>
      <c r="E26" s="15">
        <f t="shared" si="0"/>
        <v>28</v>
      </c>
      <c r="F26" s="204" t="s">
        <v>121</v>
      </c>
      <c r="G26" s="263" t="s">
        <v>119</v>
      </c>
      <c r="H26" s="15">
        <v>0</v>
      </c>
      <c r="I26" s="294" t="s">
        <v>1370</v>
      </c>
    </row>
    <row r="27" spans="1:9" x14ac:dyDescent="0.25">
      <c r="A27" s="15">
        <v>25</v>
      </c>
      <c r="B27" s="296" t="s">
        <v>123</v>
      </c>
      <c r="C27" s="296" t="s">
        <v>460</v>
      </c>
      <c r="D27" s="264">
        <v>1</v>
      </c>
      <c r="E27" s="15">
        <f t="shared" si="0"/>
        <v>29</v>
      </c>
      <c r="F27" s="204" t="s">
        <v>124</v>
      </c>
      <c r="G27" s="263" t="s">
        <v>122</v>
      </c>
      <c r="H27" s="15">
        <v>0</v>
      </c>
      <c r="I27" s="294" t="s">
        <v>1369</v>
      </c>
    </row>
    <row r="28" spans="1:9" ht="30" x14ac:dyDescent="0.25">
      <c r="A28" s="15">
        <v>26</v>
      </c>
      <c r="B28" s="296" t="s">
        <v>126</v>
      </c>
      <c r="C28" s="296" t="s">
        <v>1499</v>
      </c>
      <c r="D28" s="264">
        <v>1</v>
      </c>
      <c r="E28" s="15">
        <f t="shared" si="0"/>
        <v>30</v>
      </c>
      <c r="F28" s="204" t="s">
        <v>127</v>
      </c>
      <c r="G28" s="263" t="s">
        <v>125</v>
      </c>
      <c r="H28" s="15">
        <v>1</v>
      </c>
      <c r="I28" s="294" t="s">
        <v>126</v>
      </c>
    </row>
    <row r="29" spans="1:9" x14ac:dyDescent="0.25">
      <c r="A29" s="15">
        <v>27</v>
      </c>
      <c r="B29" s="296" t="s">
        <v>129</v>
      </c>
      <c r="C29" s="296" t="s">
        <v>1494</v>
      </c>
      <c r="D29" s="264">
        <v>3</v>
      </c>
      <c r="E29" s="15">
        <f t="shared" si="0"/>
        <v>31</v>
      </c>
      <c r="F29" s="204" t="s">
        <v>130</v>
      </c>
      <c r="G29" s="263" t="s">
        <v>100</v>
      </c>
      <c r="H29" s="15">
        <v>0</v>
      </c>
    </row>
    <row r="30" spans="1:9" ht="28.15" customHeight="1" x14ac:dyDescent="0.25">
      <c r="A30" s="15">
        <v>28</v>
      </c>
      <c r="B30" s="297" t="s">
        <v>131</v>
      </c>
      <c r="C30" s="297" t="s">
        <v>1500</v>
      </c>
      <c r="D30" s="266">
        <v>1</v>
      </c>
      <c r="E30" s="15">
        <f t="shared" si="0"/>
        <v>34</v>
      </c>
      <c r="F30" s="204" t="s">
        <v>132</v>
      </c>
      <c r="G30" s="265" t="s">
        <v>108</v>
      </c>
      <c r="H30" s="15">
        <v>0</v>
      </c>
      <c r="I30" s="294" t="s">
        <v>1536</v>
      </c>
    </row>
    <row r="31" spans="1:9" x14ac:dyDescent="0.25">
      <c r="A31" s="15">
        <v>29</v>
      </c>
      <c r="B31" s="297" t="s">
        <v>1283</v>
      </c>
      <c r="C31" s="297" t="s">
        <v>460</v>
      </c>
      <c r="D31" s="266">
        <v>1</v>
      </c>
      <c r="E31" s="15">
        <f t="shared" si="0"/>
        <v>35</v>
      </c>
      <c r="F31" s="204" t="s">
        <v>374</v>
      </c>
      <c r="G31" s="265" t="s">
        <v>48</v>
      </c>
      <c r="I31" s="294" t="s">
        <v>1537</v>
      </c>
    </row>
    <row r="32" spans="1:9" ht="30" x14ac:dyDescent="0.25">
      <c r="A32" s="15">
        <v>30</v>
      </c>
      <c r="B32" s="297" t="s">
        <v>376</v>
      </c>
      <c r="C32" s="297" t="s">
        <v>1501</v>
      </c>
      <c r="D32" s="266">
        <v>1</v>
      </c>
      <c r="E32" s="15">
        <f t="shared" si="0"/>
        <v>36</v>
      </c>
      <c r="F32" s="204" t="s">
        <v>375</v>
      </c>
      <c r="G32" s="265" t="s">
        <v>1148</v>
      </c>
      <c r="H32" s="15">
        <v>0</v>
      </c>
      <c r="I32" s="294" t="s">
        <v>1538</v>
      </c>
    </row>
    <row r="33" spans="1:9" ht="28.15" customHeight="1" x14ac:dyDescent="0.25">
      <c r="A33" s="15">
        <v>31</v>
      </c>
      <c r="B33" s="298" t="s">
        <v>134</v>
      </c>
      <c r="C33" s="296" t="s">
        <v>1501</v>
      </c>
      <c r="D33" s="264">
        <v>1</v>
      </c>
      <c r="E33" s="15">
        <f t="shared" si="0"/>
        <v>37</v>
      </c>
      <c r="F33" s="204" t="s">
        <v>135</v>
      </c>
      <c r="G33" s="263" t="s">
        <v>133</v>
      </c>
      <c r="H33" s="15">
        <v>0</v>
      </c>
      <c r="I33" s="294" t="s">
        <v>1364</v>
      </c>
    </row>
    <row r="34" spans="1:9" ht="28.15" customHeight="1" x14ac:dyDescent="0.25">
      <c r="A34" s="15">
        <v>32</v>
      </c>
      <c r="B34" s="296" t="s">
        <v>136</v>
      </c>
      <c r="C34" s="296" t="s">
        <v>1500</v>
      </c>
      <c r="D34" s="264">
        <v>1</v>
      </c>
      <c r="E34" s="15">
        <f t="shared" si="0"/>
        <v>38</v>
      </c>
      <c r="F34" s="204" t="s">
        <v>137</v>
      </c>
      <c r="G34" s="263" t="s">
        <v>125</v>
      </c>
      <c r="H34" s="15">
        <v>1</v>
      </c>
      <c r="I34" s="294" t="s">
        <v>1362</v>
      </c>
    </row>
    <row r="35" spans="1:9" x14ac:dyDescent="0.25">
      <c r="A35" s="15">
        <v>33</v>
      </c>
      <c r="B35" s="296" t="s">
        <v>138</v>
      </c>
      <c r="C35" s="296" t="s">
        <v>1494</v>
      </c>
      <c r="D35" s="264">
        <v>1</v>
      </c>
      <c r="E35" s="15">
        <f t="shared" ref="E35:E66" si="1">E34+D34</f>
        <v>39</v>
      </c>
      <c r="F35" s="205" t="s">
        <v>139</v>
      </c>
      <c r="G35" s="263" t="s">
        <v>613</v>
      </c>
      <c r="I35" s="294" t="s">
        <v>138</v>
      </c>
    </row>
    <row r="36" spans="1:9" x14ac:dyDescent="0.25">
      <c r="A36" s="15">
        <v>34</v>
      </c>
      <c r="B36" s="296" t="s">
        <v>142</v>
      </c>
      <c r="C36" s="296" t="s">
        <v>460</v>
      </c>
      <c r="D36" s="264">
        <v>1</v>
      </c>
      <c r="E36" s="15">
        <f t="shared" si="1"/>
        <v>40</v>
      </c>
      <c r="F36" s="204" t="s">
        <v>143</v>
      </c>
      <c r="G36" s="263" t="s">
        <v>640</v>
      </c>
      <c r="H36" s="15">
        <v>0</v>
      </c>
      <c r="I36" s="294" t="s">
        <v>142</v>
      </c>
    </row>
    <row r="37" spans="1:9" x14ac:dyDescent="0.25">
      <c r="A37" s="15">
        <v>35</v>
      </c>
      <c r="B37" s="296" t="s">
        <v>145</v>
      </c>
      <c r="C37" s="296" t="s">
        <v>460</v>
      </c>
      <c r="D37" s="264">
        <v>1</v>
      </c>
      <c r="E37" s="15">
        <f t="shared" si="1"/>
        <v>41</v>
      </c>
      <c r="F37" s="204" t="s">
        <v>146</v>
      </c>
      <c r="G37" s="263" t="s">
        <v>144</v>
      </c>
      <c r="H37" s="15">
        <v>0</v>
      </c>
      <c r="I37" s="294" t="s">
        <v>145</v>
      </c>
    </row>
    <row r="38" spans="1:9" x14ac:dyDescent="0.25">
      <c r="A38" s="15">
        <v>36</v>
      </c>
      <c r="B38" s="296" t="s">
        <v>148</v>
      </c>
      <c r="C38" s="296" t="s">
        <v>460</v>
      </c>
      <c r="D38" s="264">
        <v>1</v>
      </c>
      <c r="E38" s="15">
        <f t="shared" si="1"/>
        <v>42</v>
      </c>
      <c r="F38" s="204" t="s">
        <v>149</v>
      </c>
      <c r="G38" s="263" t="s">
        <v>147</v>
      </c>
      <c r="H38" s="15">
        <v>0</v>
      </c>
      <c r="I38" s="294" t="s">
        <v>148</v>
      </c>
    </row>
    <row r="39" spans="1:9" x14ac:dyDescent="0.25">
      <c r="A39" s="15">
        <v>37</v>
      </c>
      <c r="B39" s="296" t="s">
        <v>150</v>
      </c>
      <c r="C39" s="296" t="s">
        <v>460</v>
      </c>
      <c r="D39" s="264">
        <v>1</v>
      </c>
      <c r="E39" s="15">
        <f t="shared" si="1"/>
        <v>43</v>
      </c>
      <c r="F39" s="205" t="s">
        <v>151</v>
      </c>
      <c r="G39" s="262" t="s">
        <v>1180</v>
      </c>
      <c r="H39" s="15">
        <v>0</v>
      </c>
      <c r="I39" s="294" t="s">
        <v>1354</v>
      </c>
    </row>
    <row r="40" spans="1:9" x14ac:dyDescent="0.25">
      <c r="A40" s="15">
        <v>38</v>
      </c>
      <c r="B40" s="296" t="s">
        <v>153</v>
      </c>
      <c r="C40" s="296" t="s">
        <v>460</v>
      </c>
      <c r="D40" s="264">
        <v>1</v>
      </c>
      <c r="E40" s="15">
        <f t="shared" si="1"/>
        <v>44</v>
      </c>
      <c r="F40" s="204" t="s">
        <v>154</v>
      </c>
      <c r="G40" s="263" t="s">
        <v>643</v>
      </c>
      <c r="H40" s="15">
        <v>0</v>
      </c>
      <c r="I40" s="294" t="s">
        <v>153</v>
      </c>
    </row>
    <row r="41" spans="1:9" x14ac:dyDescent="0.25">
      <c r="A41" s="15">
        <v>39</v>
      </c>
      <c r="B41" s="296" t="s">
        <v>155</v>
      </c>
      <c r="C41" s="296" t="s">
        <v>1502</v>
      </c>
      <c r="D41" s="264">
        <v>1</v>
      </c>
      <c r="E41" s="15">
        <f t="shared" si="1"/>
        <v>45</v>
      </c>
      <c r="F41" s="204" t="s">
        <v>156</v>
      </c>
      <c r="G41" s="263" t="s">
        <v>636</v>
      </c>
      <c r="H41" s="15">
        <v>0</v>
      </c>
      <c r="I41" s="294" t="s">
        <v>1353</v>
      </c>
    </row>
    <row r="42" spans="1:9" x14ac:dyDescent="0.25">
      <c r="A42" s="15">
        <v>40</v>
      </c>
      <c r="B42" s="296" t="s">
        <v>157</v>
      </c>
      <c r="C42" s="296" t="s">
        <v>460</v>
      </c>
      <c r="D42" s="264">
        <v>1</v>
      </c>
      <c r="E42" s="15">
        <f t="shared" si="1"/>
        <v>46</v>
      </c>
      <c r="F42" s="205" t="s">
        <v>158</v>
      </c>
      <c r="G42" s="260" t="s">
        <v>157</v>
      </c>
      <c r="H42" s="15">
        <v>0</v>
      </c>
      <c r="I42" s="294" t="s">
        <v>157</v>
      </c>
    </row>
    <row r="43" spans="1:9" x14ac:dyDescent="0.25">
      <c r="A43" s="15">
        <v>41</v>
      </c>
      <c r="B43" s="296" t="s">
        <v>159</v>
      </c>
      <c r="C43" s="296" t="s">
        <v>1494</v>
      </c>
      <c r="D43" s="264">
        <v>1</v>
      </c>
      <c r="E43" s="15">
        <f t="shared" si="1"/>
        <v>47</v>
      </c>
      <c r="F43" s="204" t="s">
        <v>160</v>
      </c>
      <c r="G43" s="263" t="s">
        <v>645</v>
      </c>
      <c r="H43" s="15">
        <v>1</v>
      </c>
      <c r="I43" s="294" t="s">
        <v>1350</v>
      </c>
    </row>
    <row r="44" spans="1:9" x14ac:dyDescent="0.25">
      <c r="A44" s="15">
        <v>42</v>
      </c>
      <c r="B44" s="296" t="s">
        <v>161</v>
      </c>
      <c r="C44" s="296" t="s">
        <v>1502</v>
      </c>
      <c r="D44" s="264">
        <v>1</v>
      </c>
      <c r="E44" s="15">
        <f t="shared" si="1"/>
        <v>48</v>
      </c>
      <c r="F44" s="204" t="s">
        <v>162</v>
      </c>
      <c r="G44" s="263" t="s">
        <v>641</v>
      </c>
      <c r="H44" s="15">
        <v>0</v>
      </c>
      <c r="I44" s="294" t="s">
        <v>1347</v>
      </c>
    </row>
    <row r="45" spans="1:9" ht="30" x14ac:dyDescent="0.25">
      <c r="A45" s="15">
        <v>43</v>
      </c>
      <c r="B45" s="296" t="s">
        <v>163</v>
      </c>
      <c r="C45" s="296" t="s">
        <v>460</v>
      </c>
      <c r="D45" s="264">
        <v>3</v>
      </c>
      <c r="E45" s="15">
        <f t="shared" si="1"/>
        <v>49</v>
      </c>
      <c r="F45" s="205" t="s">
        <v>164</v>
      </c>
      <c r="G45" s="260" t="s">
        <v>163</v>
      </c>
      <c r="H45" s="15">
        <v>0</v>
      </c>
      <c r="I45" s="294" t="s">
        <v>1346</v>
      </c>
    </row>
    <row r="46" spans="1:9" x14ac:dyDescent="0.25">
      <c r="A46" s="15">
        <v>44</v>
      </c>
      <c r="B46" s="296" t="s">
        <v>165</v>
      </c>
      <c r="C46" s="296" t="s">
        <v>1502</v>
      </c>
      <c r="D46" s="264">
        <v>1</v>
      </c>
      <c r="E46" s="15">
        <f t="shared" si="1"/>
        <v>52</v>
      </c>
      <c r="F46" s="204" t="s">
        <v>166</v>
      </c>
      <c r="G46" s="263" t="s">
        <v>642</v>
      </c>
      <c r="H46" s="15">
        <v>0</v>
      </c>
      <c r="I46" s="294" t="s">
        <v>1344</v>
      </c>
    </row>
    <row r="47" spans="1:9" x14ac:dyDescent="0.25">
      <c r="A47" s="15">
        <v>45</v>
      </c>
      <c r="B47" s="296" t="s">
        <v>167</v>
      </c>
      <c r="C47" s="296" t="s">
        <v>460</v>
      </c>
      <c r="D47" s="264">
        <v>1</v>
      </c>
      <c r="E47" s="15">
        <f t="shared" si="1"/>
        <v>53</v>
      </c>
      <c r="F47" s="204" t="s">
        <v>168</v>
      </c>
      <c r="G47" s="263" t="s">
        <v>651</v>
      </c>
      <c r="H47" s="15">
        <v>0</v>
      </c>
      <c r="I47" s="294" t="s">
        <v>167</v>
      </c>
    </row>
    <row r="48" spans="1:9" ht="60" x14ac:dyDescent="0.25">
      <c r="A48" s="15">
        <v>46</v>
      </c>
      <c r="B48" s="296" t="s">
        <v>169</v>
      </c>
      <c r="C48" s="296" t="s">
        <v>1503</v>
      </c>
      <c r="D48" s="264">
        <v>1</v>
      </c>
      <c r="E48" s="15">
        <f t="shared" si="1"/>
        <v>54</v>
      </c>
      <c r="F48" s="204" t="s">
        <v>170</v>
      </c>
      <c r="G48" s="263" t="s">
        <v>639</v>
      </c>
      <c r="H48" s="15">
        <v>0</v>
      </c>
      <c r="I48" s="294" t="s">
        <v>1341</v>
      </c>
    </row>
    <row r="49" spans="1:9" x14ac:dyDescent="0.25">
      <c r="A49" s="15">
        <v>47</v>
      </c>
      <c r="B49" s="296" t="s">
        <v>673</v>
      </c>
      <c r="C49" s="296" t="s">
        <v>460</v>
      </c>
      <c r="D49" s="264">
        <v>1</v>
      </c>
      <c r="E49" s="15">
        <f t="shared" si="1"/>
        <v>55</v>
      </c>
      <c r="F49" s="204" t="s">
        <v>171</v>
      </c>
      <c r="G49" s="263" t="s">
        <v>637</v>
      </c>
      <c r="H49" s="15">
        <v>0</v>
      </c>
      <c r="I49" s="294" t="s">
        <v>1339</v>
      </c>
    </row>
    <row r="50" spans="1:9" x14ac:dyDescent="0.25">
      <c r="A50" s="15">
        <v>48</v>
      </c>
      <c r="B50" s="296" t="s">
        <v>173</v>
      </c>
      <c r="C50" s="296" t="s">
        <v>1494</v>
      </c>
      <c r="D50" s="264">
        <v>1</v>
      </c>
      <c r="E50" s="15">
        <f t="shared" si="1"/>
        <v>56</v>
      </c>
      <c r="F50" s="204" t="s">
        <v>174</v>
      </c>
      <c r="G50" s="263" t="s">
        <v>172</v>
      </c>
      <c r="H50" s="15">
        <v>1</v>
      </c>
      <c r="I50" s="294" t="s">
        <v>1337</v>
      </c>
    </row>
    <row r="51" spans="1:9" x14ac:dyDescent="0.25">
      <c r="A51" s="15">
        <v>49</v>
      </c>
      <c r="B51" s="296" t="s">
        <v>176</v>
      </c>
      <c r="C51" s="296" t="s">
        <v>1494</v>
      </c>
      <c r="D51" s="264">
        <v>1</v>
      </c>
      <c r="E51" s="15">
        <f t="shared" si="1"/>
        <v>57</v>
      </c>
      <c r="F51" s="204" t="s">
        <v>177</v>
      </c>
      <c r="G51" s="263" t="s">
        <v>172</v>
      </c>
      <c r="H51" s="15">
        <v>1</v>
      </c>
      <c r="I51" s="294" t="s">
        <v>1336</v>
      </c>
    </row>
    <row r="52" spans="1:9" x14ac:dyDescent="0.25">
      <c r="A52" s="15">
        <v>50</v>
      </c>
      <c r="B52" s="296" t="s">
        <v>178</v>
      </c>
      <c r="C52" s="296" t="s">
        <v>1494</v>
      </c>
      <c r="D52" s="264">
        <v>1</v>
      </c>
      <c r="E52" s="15">
        <f t="shared" si="1"/>
        <v>58</v>
      </c>
      <c r="F52" s="204" t="s">
        <v>179</v>
      </c>
      <c r="G52" s="263" t="s">
        <v>172</v>
      </c>
      <c r="H52" s="15">
        <v>1</v>
      </c>
      <c r="I52" s="294" t="s">
        <v>1334</v>
      </c>
    </row>
    <row r="53" spans="1:9" x14ac:dyDescent="0.25">
      <c r="A53" s="15">
        <v>51</v>
      </c>
      <c r="B53" s="296" t="s">
        <v>180</v>
      </c>
      <c r="C53" s="296" t="s">
        <v>1494</v>
      </c>
      <c r="D53" s="264">
        <v>1</v>
      </c>
      <c r="E53" s="15">
        <f t="shared" si="1"/>
        <v>59</v>
      </c>
      <c r="F53" s="204" t="s">
        <v>181</v>
      </c>
      <c r="G53" s="263" t="s">
        <v>638</v>
      </c>
      <c r="H53" s="15">
        <v>1</v>
      </c>
      <c r="I53" s="294" t="s">
        <v>1333</v>
      </c>
    </row>
    <row r="54" spans="1:9" x14ac:dyDescent="0.25">
      <c r="A54" s="15">
        <v>52</v>
      </c>
      <c r="B54" s="296" t="s">
        <v>182</v>
      </c>
      <c r="C54" s="296" t="s">
        <v>460</v>
      </c>
      <c r="D54" s="264">
        <v>1</v>
      </c>
      <c r="E54" s="15">
        <f t="shared" si="1"/>
        <v>60</v>
      </c>
      <c r="F54" s="204" t="s">
        <v>183</v>
      </c>
      <c r="G54" s="263" t="s">
        <v>635</v>
      </c>
      <c r="H54" s="15">
        <v>0</v>
      </c>
      <c r="I54" s="294" t="s">
        <v>182</v>
      </c>
    </row>
    <row r="55" spans="1:9" x14ac:dyDescent="0.25">
      <c r="A55" s="15">
        <v>53</v>
      </c>
      <c r="B55" s="296" t="s">
        <v>184</v>
      </c>
      <c r="C55" s="296" t="s">
        <v>460</v>
      </c>
      <c r="D55" s="264">
        <v>1</v>
      </c>
      <c r="E55" s="15">
        <f t="shared" si="1"/>
        <v>61</v>
      </c>
      <c r="F55" s="204" t="s">
        <v>185</v>
      </c>
      <c r="G55" s="263" t="s">
        <v>644</v>
      </c>
      <c r="H55" s="15">
        <v>0</v>
      </c>
      <c r="I55" s="294" t="s">
        <v>1328</v>
      </c>
    </row>
    <row r="56" spans="1:9" ht="30" x14ac:dyDescent="0.25">
      <c r="A56" s="15">
        <v>54</v>
      </c>
      <c r="B56" s="296" t="s">
        <v>187</v>
      </c>
      <c r="C56" s="296" t="s">
        <v>1504</v>
      </c>
      <c r="D56" s="264">
        <v>2</v>
      </c>
      <c r="E56" s="15">
        <f t="shared" si="1"/>
        <v>62</v>
      </c>
      <c r="F56" s="204" t="s">
        <v>188</v>
      </c>
      <c r="G56" s="263" t="s">
        <v>186</v>
      </c>
      <c r="H56" s="15">
        <v>1</v>
      </c>
      <c r="I56" s="294" t="s">
        <v>187</v>
      </c>
    </row>
    <row r="57" spans="1:9" x14ac:dyDescent="0.25">
      <c r="A57" s="15">
        <v>55</v>
      </c>
      <c r="B57" s="296" t="s">
        <v>189</v>
      </c>
      <c r="C57" s="296" t="s">
        <v>1494</v>
      </c>
      <c r="D57" s="264">
        <v>8</v>
      </c>
      <c r="E57" s="15">
        <f t="shared" si="1"/>
        <v>64</v>
      </c>
      <c r="F57" s="205" t="s">
        <v>190</v>
      </c>
      <c r="G57" s="263" t="s">
        <v>613</v>
      </c>
      <c r="I57" s="294" t="s">
        <v>1324</v>
      </c>
    </row>
    <row r="58" spans="1:9" x14ac:dyDescent="0.25">
      <c r="A58" s="15">
        <v>56</v>
      </c>
      <c r="B58" s="296" t="s">
        <v>192</v>
      </c>
      <c r="C58" s="296" t="s">
        <v>1494</v>
      </c>
      <c r="D58" s="264">
        <v>15</v>
      </c>
      <c r="E58" s="15">
        <f t="shared" si="1"/>
        <v>72</v>
      </c>
      <c r="F58" s="205" t="s">
        <v>193</v>
      </c>
      <c r="G58" s="263" t="s">
        <v>394</v>
      </c>
      <c r="I58" s="294" t="s">
        <v>1319</v>
      </c>
    </row>
    <row r="59" spans="1:9" x14ac:dyDescent="0.25">
      <c r="A59" s="15">
        <v>57</v>
      </c>
      <c r="B59" s="296" t="s">
        <v>194</v>
      </c>
      <c r="C59" s="296" t="s">
        <v>460</v>
      </c>
      <c r="D59" s="264">
        <v>1</v>
      </c>
      <c r="E59" s="15">
        <f t="shared" si="1"/>
        <v>87</v>
      </c>
      <c r="F59" s="204" t="s">
        <v>195</v>
      </c>
      <c r="G59" s="263" t="s">
        <v>646</v>
      </c>
      <c r="H59" s="15">
        <v>0</v>
      </c>
      <c r="I59" s="294" t="s">
        <v>1314</v>
      </c>
    </row>
    <row r="60" spans="1:9" x14ac:dyDescent="0.25">
      <c r="A60" s="15">
        <v>58</v>
      </c>
      <c r="B60" s="296" t="s">
        <v>196</v>
      </c>
      <c r="C60" s="296" t="s">
        <v>460</v>
      </c>
      <c r="D60" s="264">
        <v>1</v>
      </c>
      <c r="E60" s="15">
        <f t="shared" si="1"/>
        <v>88</v>
      </c>
      <c r="F60" s="204" t="s">
        <v>197</v>
      </c>
      <c r="G60" s="263" t="s">
        <v>650</v>
      </c>
      <c r="H60" s="15">
        <v>0</v>
      </c>
      <c r="I60" s="294" t="s">
        <v>1310</v>
      </c>
    </row>
    <row r="61" spans="1:9" x14ac:dyDescent="0.25">
      <c r="A61" s="15">
        <v>59</v>
      </c>
      <c r="B61" s="296" t="s">
        <v>237</v>
      </c>
      <c r="C61" s="296" t="s">
        <v>1494</v>
      </c>
      <c r="D61" s="264">
        <v>1</v>
      </c>
      <c r="E61" s="15">
        <f t="shared" si="1"/>
        <v>89</v>
      </c>
      <c r="F61" s="204" t="s">
        <v>198</v>
      </c>
      <c r="G61" s="263" t="s">
        <v>536</v>
      </c>
      <c r="H61" s="15">
        <v>0</v>
      </c>
      <c r="I61" s="294" t="s">
        <v>1309</v>
      </c>
    </row>
    <row r="62" spans="1:9" x14ac:dyDescent="0.25">
      <c r="A62" s="15">
        <v>60</v>
      </c>
      <c r="B62" s="296" t="s">
        <v>199</v>
      </c>
      <c r="C62" s="296" t="s">
        <v>460</v>
      </c>
      <c r="D62" s="264">
        <v>3</v>
      </c>
      <c r="E62" s="15">
        <f t="shared" si="1"/>
        <v>90</v>
      </c>
      <c r="F62" s="205" t="s">
        <v>200</v>
      </c>
      <c r="G62" s="260" t="s">
        <v>199</v>
      </c>
      <c r="H62" s="15">
        <v>0</v>
      </c>
      <c r="I62" s="294" t="s">
        <v>199</v>
      </c>
    </row>
    <row r="63" spans="1:9" x14ac:dyDescent="0.25">
      <c r="A63" s="15">
        <v>61</v>
      </c>
      <c r="B63" s="296" t="s">
        <v>1283</v>
      </c>
      <c r="C63" s="296" t="s">
        <v>460</v>
      </c>
      <c r="D63" s="264">
        <v>1</v>
      </c>
      <c r="E63" s="15">
        <f t="shared" si="1"/>
        <v>93</v>
      </c>
      <c r="F63" s="204" t="s">
        <v>1133</v>
      </c>
      <c r="G63" s="263" t="s">
        <v>48</v>
      </c>
      <c r="I63" s="294" t="s">
        <v>1308</v>
      </c>
    </row>
    <row r="64" spans="1:9" x14ac:dyDescent="0.25">
      <c r="A64" s="15">
        <v>62</v>
      </c>
      <c r="B64" s="296" t="s">
        <v>1283</v>
      </c>
      <c r="C64" s="296" t="s">
        <v>460</v>
      </c>
      <c r="D64" s="264">
        <v>1</v>
      </c>
      <c r="E64" s="15">
        <f t="shared" si="1"/>
        <v>94</v>
      </c>
      <c r="F64" s="204" t="s">
        <v>1137</v>
      </c>
      <c r="G64" s="263" t="s">
        <v>48</v>
      </c>
      <c r="I64" s="294" t="s">
        <v>1307</v>
      </c>
    </row>
    <row r="65" spans="1:9" x14ac:dyDescent="0.25">
      <c r="A65" s="15">
        <v>63</v>
      </c>
      <c r="B65" s="296" t="s">
        <v>1283</v>
      </c>
      <c r="C65" s="296" t="s">
        <v>460</v>
      </c>
      <c r="D65" s="264">
        <v>1</v>
      </c>
      <c r="E65" s="15">
        <f t="shared" si="1"/>
        <v>95</v>
      </c>
      <c r="F65" s="204" t="s">
        <v>1138</v>
      </c>
      <c r="G65" s="263" t="s">
        <v>48</v>
      </c>
      <c r="I65" s="294" t="s">
        <v>1305</v>
      </c>
    </row>
    <row r="66" spans="1:9" x14ac:dyDescent="0.25">
      <c r="A66" s="15">
        <v>64</v>
      </c>
      <c r="B66" s="296" t="s">
        <v>201</v>
      </c>
      <c r="C66" s="296" t="s">
        <v>460</v>
      </c>
      <c r="D66" s="264">
        <v>4</v>
      </c>
      <c r="E66" s="15">
        <f t="shared" si="1"/>
        <v>96</v>
      </c>
      <c r="F66" s="205" t="s">
        <v>202</v>
      </c>
      <c r="G66" s="260" t="s">
        <v>201</v>
      </c>
      <c r="H66" s="15">
        <v>0</v>
      </c>
      <c r="I66" s="294" t="s">
        <v>201</v>
      </c>
    </row>
    <row r="67" spans="1:9" x14ac:dyDescent="0.25">
      <c r="A67" s="15">
        <v>65</v>
      </c>
      <c r="B67" s="296" t="s">
        <v>203</v>
      </c>
      <c r="C67" s="296" t="s">
        <v>460</v>
      </c>
      <c r="D67" s="264">
        <v>4</v>
      </c>
      <c r="E67" s="15">
        <f t="shared" ref="E67:E89" si="2">E66+D66</f>
        <v>100</v>
      </c>
      <c r="F67" s="205" t="s">
        <v>204</v>
      </c>
      <c r="G67" s="260" t="s">
        <v>203</v>
      </c>
      <c r="H67" s="15">
        <v>0</v>
      </c>
      <c r="I67" s="294" t="s">
        <v>203</v>
      </c>
    </row>
    <row r="68" spans="1:9" x14ac:dyDescent="0.25">
      <c r="A68" s="15">
        <v>66</v>
      </c>
      <c r="B68" s="299" t="s">
        <v>1130</v>
      </c>
      <c r="C68" s="296" t="s">
        <v>1494</v>
      </c>
      <c r="D68" s="264">
        <v>1</v>
      </c>
      <c r="E68" s="15">
        <f t="shared" si="2"/>
        <v>104</v>
      </c>
      <c r="F68" s="204" t="s">
        <v>206</v>
      </c>
      <c r="G68" s="263" t="s">
        <v>613</v>
      </c>
      <c r="I68" s="294" t="s">
        <v>1539</v>
      </c>
    </row>
    <row r="69" spans="1:9" x14ac:dyDescent="0.25">
      <c r="A69" s="15">
        <v>67</v>
      </c>
      <c r="B69" s="299" t="s">
        <v>1131</v>
      </c>
      <c r="C69" s="296" t="s">
        <v>66</v>
      </c>
      <c r="D69" s="264">
        <v>1</v>
      </c>
      <c r="E69" s="15">
        <f t="shared" si="2"/>
        <v>105</v>
      </c>
      <c r="F69" s="204" t="s">
        <v>207</v>
      </c>
      <c r="G69" s="263" t="s">
        <v>613</v>
      </c>
      <c r="I69" s="294" t="s">
        <v>1540</v>
      </c>
    </row>
    <row r="70" spans="1:9" x14ac:dyDescent="0.25">
      <c r="A70" s="15">
        <v>68</v>
      </c>
      <c r="B70" s="299" t="s">
        <v>1132</v>
      </c>
      <c r="C70" s="296" t="s">
        <v>66</v>
      </c>
      <c r="D70" s="264">
        <v>1</v>
      </c>
      <c r="E70" s="15">
        <f t="shared" si="2"/>
        <v>106</v>
      </c>
      <c r="F70" s="204" t="s">
        <v>208</v>
      </c>
      <c r="G70" s="263" t="s">
        <v>613</v>
      </c>
      <c r="I70" s="294" t="s">
        <v>1541</v>
      </c>
    </row>
    <row r="71" spans="1:9" x14ac:dyDescent="0.25">
      <c r="A71" s="15">
        <v>69</v>
      </c>
      <c r="B71" s="296" t="s">
        <v>209</v>
      </c>
      <c r="C71" s="296" t="s">
        <v>66</v>
      </c>
      <c r="D71" s="264">
        <v>1</v>
      </c>
      <c r="E71" s="15">
        <f t="shared" si="2"/>
        <v>107</v>
      </c>
      <c r="F71" s="205" t="s">
        <v>210</v>
      </c>
      <c r="G71" s="263" t="s">
        <v>613</v>
      </c>
      <c r="I71" s="294" t="s">
        <v>1299</v>
      </c>
    </row>
    <row r="72" spans="1:9" x14ac:dyDescent="0.25">
      <c r="A72" s="15">
        <v>70</v>
      </c>
      <c r="B72" s="296" t="s">
        <v>211</v>
      </c>
      <c r="C72" s="296" t="s">
        <v>66</v>
      </c>
      <c r="D72" s="264">
        <v>1</v>
      </c>
      <c r="E72" s="15">
        <f t="shared" si="2"/>
        <v>108</v>
      </c>
      <c r="F72" s="205" t="s">
        <v>212</v>
      </c>
      <c r="G72" s="263" t="s">
        <v>613</v>
      </c>
      <c r="I72" s="294" t="s">
        <v>211</v>
      </c>
    </row>
    <row r="73" spans="1:9" x14ac:dyDescent="0.25">
      <c r="A73" s="15">
        <v>71</v>
      </c>
      <c r="B73" s="296" t="s">
        <v>1283</v>
      </c>
      <c r="C73" s="296" t="s">
        <v>460</v>
      </c>
      <c r="D73" s="264">
        <v>1</v>
      </c>
      <c r="E73" s="15">
        <f t="shared" si="2"/>
        <v>109</v>
      </c>
      <c r="F73" s="204" t="s">
        <v>213</v>
      </c>
      <c r="G73" s="263" t="s">
        <v>48</v>
      </c>
      <c r="I73" s="294" t="s">
        <v>1294</v>
      </c>
    </row>
    <row r="74" spans="1:9" x14ac:dyDescent="0.25">
      <c r="A74" s="15">
        <v>72</v>
      </c>
      <c r="B74" s="296" t="s">
        <v>215</v>
      </c>
      <c r="C74" s="296" t="s">
        <v>66</v>
      </c>
      <c r="D74" s="264">
        <v>1</v>
      </c>
      <c r="E74" s="15">
        <f t="shared" si="2"/>
        <v>110</v>
      </c>
      <c r="F74" s="204" t="s">
        <v>216</v>
      </c>
      <c r="G74" s="263" t="s">
        <v>214</v>
      </c>
      <c r="H74" s="15">
        <v>0</v>
      </c>
      <c r="I74" s="294" t="s">
        <v>1293</v>
      </c>
    </row>
    <row r="75" spans="1:9" x14ac:dyDescent="0.25">
      <c r="A75" s="15">
        <v>73</v>
      </c>
      <c r="B75" s="296" t="s">
        <v>217</v>
      </c>
      <c r="C75" s="296" t="s">
        <v>66</v>
      </c>
      <c r="D75" s="264">
        <v>1</v>
      </c>
      <c r="E75" s="15">
        <f t="shared" si="2"/>
        <v>111</v>
      </c>
      <c r="F75" s="204" t="s">
        <v>218</v>
      </c>
      <c r="G75" s="263" t="s">
        <v>214</v>
      </c>
      <c r="H75" s="15">
        <v>0</v>
      </c>
      <c r="I75" s="294" t="s">
        <v>1291</v>
      </c>
    </row>
    <row r="76" spans="1:9" x14ac:dyDescent="0.25">
      <c r="A76" s="15">
        <v>74</v>
      </c>
      <c r="B76" s="296" t="s">
        <v>219</v>
      </c>
      <c r="C76" s="296" t="s">
        <v>66</v>
      </c>
      <c r="D76" s="264">
        <v>1</v>
      </c>
      <c r="E76" s="15">
        <f t="shared" si="2"/>
        <v>112</v>
      </c>
      <c r="F76" s="205" t="s">
        <v>220</v>
      </c>
      <c r="G76" s="263" t="s">
        <v>613</v>
      </c>
      <c r="I76" s="294" t="s">
        <v>219</v>
      </c>
    </row>
    <row r="77" spans="1:9" x14ac:dyDescent="0.25">
      <c r="A77" s="15">
        <v>75</v>
      </c>
      <c r="B77" s="296" t="s">
        <v>222</v>
      </c>
      <c r="C77" s="296" t="s">
        <v>460</v>
      </c>
      <c r="D77" s="264">
        <v>7</v>
      </c>
      <c r="E77" s="15">
        <f t="shared" si="2"/>
        <v>113</v>
      </c>
      <c r="F77" s="204" t="s">
        <v>223</v>
      </c>
      <c r="G77" s="263" t="s">
        <v>221</v>
      </c>
      <c r="H77" s="15">
        <v>0</v>
      </c>
      <c r="I77" s="294" t="s">
        <v>1289</v>
      </c>
    </row>
    <row r="78" spans="1:9" ht="30" x14ac:dyDescent="0.25">
      <c r="A78" s="15">
        <v>76</v>
      </c>
      <c r="B78" s="296" t="s">
        <v>225</v>
      </c>
      <c r="C78" s="296" t="s">
        <v>1494</v>
      </c>
      <c r="D78" s="264">
        <v>1</v>
      </c>
      <c r="E78" s="15">
        <f t="shared" si="2"/>
        <v>120</v>
      </c>
      <c r="F78" s="204" t="s">
        <v>226</v>
      </c>
      <c r="G78" s="263" t="s">
        <v>224</v>
      </c>
      <c r="H78" s="15">
        <v>1</v>
      </c>
      <c r="I78" s="294" t="s">
        <v>225</v>
      </c>
    </row>
    <row r="79" spans="1:9" ht="45" x14ac:dyDescent="0.25">
      <c r="A79" s="15">
        <v>77</v>
      </c>
      <c r="B79" s="296" t="s">
        <v>674</v>
      </c>
      <c r="C79" s="296" t="s">
        <v>1505</v>
      </c>
      <c r="D79" s="264">
        <v>1</v>
      </c>
      <c r="E79" s="15">
        <f t="shared" si="2"/>
        <v>121</v>
      </c>
      <c r="F79" s="205" t="s">
        <v>227</v>
      </c>
      <c r="G79" s="263" t="s">
        <v>613</v>
      </c>
      <c r="I79" s="294" t="s">
        <v>1287</v>
      </c>
    </row>
    <row r="80" spans="1:9" x14ac:dyDescent="0.25">
      <c r="A80" s="15">
        <v>78</v>
      </c>
      <c r="B80" s="296" t="s">
        <v>228</v>
      </c>
      <c r="C80" s="296" t="s">
        <v>1494</v>
      </c>
      <c r="D80" s="264">
        <v>1</v>
      </c>
      <c r="E80" s="15">
        <f t="shared" si="2"/>
        <v>122</v>
      </c>
      <c r="F80" s="204" t="s">
        <v>229</v>
      </c>
      <c r="G80" s="263" t="s">
        <v>100</v>
      </c>
      <c r="H80" s="15">
        <v>0</v>
      </c>
      <c r="I80" s="294" t="s">
        <v>1542</v>
      </c>
    </row>
    <row r="81" spans="1:9" x14ac:dyDescent="0.25">
      <c r="A81" s="15">
        <v>79</v>
      </c>
      <c r="B81" s="296" t="s">
        <v>230</v>
      </c>
      <c r="C81" s="296" t="s">
        <v>1494</v>
      </c>
      <c r="D81" s="264">
        <v>1</v>
      </c>
      <c r="E81" s="15">
        <f t="shared" si="2"/>
        <v>123</v>
      </c>
      <c r="F81" s="204" t="s">
        <v>231</v>
      </c>
      <c r="G81" s="263" t="s">
        <v>100</v>
      </c>
      <c r="H81" s="15">
        <v>0</v>
      </c>
      <c r="I81" s="294" t="s">
        <v>1543</v>
      </c>
    </row>
    <row r="82" spans="1:9" x14ac:dyDescent="0.25">
      <c r="A82" s="15">
        <v>80</v>
      </c>
      <c r="B82" s="296" t="s">
        <v>232</v>
      </c>
      <c r="C82" s="296" t="s">
        <v>1494</v>
      </c>
      <c r="D82" s="264">
        <v>1</v>
      </c>
      <c r="E82" s="15">
        <f t="shared" si="2"/>
        <v>124</v>
      </c>
      <c r="F82" s="204" t="s">
        <v>233</v>
      </c>
      <c r="G82" s="263" t="s">
        <v>100</v>
      </c>
      <c r="H82" s="15">
        <v>0</v>
      </c>
      <c r="I82" s="294" t="s">
        <v>1544</v>
      </c>
    </row>
    <row r="83" spans="1:9" ht="30" x14ac:dyDescent="0.25">
      <c r="A83" s="15">
        <v>81</v>
      </c>
      <c r="B83" s="296" t="s">
        <v>235</v>
      </c>
      <c r="C83" s="296" t="s">
        <v>1494</v>
      </c>
      <c r="D83" s="264">
        <v>1</v>
      </c>
      <c r="E83" s="15">
        <f t="shared" si="2"/>
        <v>125</v>
      </c>
      <c r="F83" s="207" t="s">
        <v>236</v>
      </c>
      <c r="G83" s="263" t="s">
        <v>234</v>
      </c>
      <c r="H83" s="15">
        <v>1</v>
      </c>
      <c r="I83" s="294" t="s">
        <v>1545</v>
      </c>
    </row>
    <row r="84" spans="1:9" x14ac:dyDescent="0.25">
      <c r="A84" s="15">
        <v>82</v>
      </c>
      <c r="B84" s="299" t="s">
        <v>1107</v>
      </c>
      <c r="C84" s="296" t="s">
        <v>1494</v>
      </c>
      <c r="D84" s="264">
        <v>1</v>
      </c>
      <c r="E84" s="15">
        <f t="shared" si="2"/>
        <v>126</v>
      </c>
      <c r="F84" s="207" t="s">
        <v>888</v>
      </c>
      <c r="G84" s="263" t="s">
        <v>48</v>
      </c>
      <c r="I84" s="294" t="s">
        <v>1284</v>
      </c>
    </row>
    <row r="85" spans="1:9" x14ac:dyDescent="0.25">
      <c r="A85" s="15">
        <v>83</v>
      </c>
      <c r="B85" s="296" t="s">
        <v>1283</v>
      </c>
      <c r="C85" s="296" t="s">
        <v>460</v>
      </c>
      <c r="D85" s="264">
        <v>1</v>
      </c>
      <c r="E85" s="15">
        <f t="shared" si="2"/>
        <v>127</v>
      </c>
      <c r="F85" s="207" t="s">
        <v>889</v>
      </c>
      <c r="G85" s="263" t="s">
        <v>48</v>
      </c>
      <c r="I85" s="294" t="s">
        <v>1281</v>
      </c>
    </row>
    <row r="86" spans="1:9" ht="30" x14ac:dyDescent="0.25">
      <c r="A86" s="15">
        <v>84</v>
      </c>
      <c r="B86" s="299" t="s">
        <v>238</v>
      </c>
      <c r="C86" s="296" t="s">
        <v>1506</v>
      </c>
      <c r="D86" s="264">
        <v>1</v>
      </c>
      <c r="E86" s="15">
        <f t="shared" si="2"/>
        <v>128</v>
      </c>
      <c r="F86" s="205" t="s">
        <v>239</v>
      </c>
      <c r="G86" s="260" t="s">
        <v>613</v>
      </c>
      <c r="I86" s="294" t="s">
        <v>238</v>
      </c>
    </row>
    <row r="87" spans="1:9" ht="30" x14ac:dyDescent="0.25">
      <c r="A87" s="15">
        <v>85</v>
      </c>
      <c r="B87" s="299" t="s">
        <v>1507</v>
      </c>
      <c r="C87" s="296" t="s">
        <v>1494</v>
      </c>
      <c r="D87" s="264">
        <v>1</v>
      </c>
      <c r="E87" s="15">
        <f t="shared" si="2"/>
        <v>129</v>
      </c>
      <c r="F87" s="205" t="s">
        <v>240</v>
      </c>
      <c r="G87" s="263" t="s">
        <v>613</v>
      </c>
      <c r="I87" s="294" t="s">
        <v>1106</v>
      </c>
    </row>
    <row r="88" spans="1:9" ht="30" x14ac:dyDescent="0.25">
      <c r="A88" s="15">
        <v>86</v>
      </c>
      <c r="B88" s="296" t="s">
        <v>242</v>
      </c>
      <c r="C88" s="296" t="s">
        <v>1508</v>
      </c>
      <c r="D88" s="264">
        <v>5</v>
      </c>
      <c r="E88" s="15">
        <f t="shared" si="2"/>
        <v>130</v>
      </c>
      <c r="F88" s="204" t="s">
        <v>243</v>
      </c>
      <c r="G88" s="263" t="s">
        <v>241</v>
      </c>
      <c r="H88" s="15">
        <v>0</v>
      </c>
      <c r="I88" s="294" t="s">
        <v>242</v>
      </c>
    </row>
    <row r="89" spans="1:9" x14ac:dyDescent="0.25">
      <c r="A89" s="15">
        <v>87</v>
      </c>
      <c r="B89" s="299" t="s">
        <v>244</v>
      </c>
      <c r="C89" s="296" t="s">
        <v>1509</v>
      </c>
      <c r="D89" s="264">
        <v>1</v>
      </c>
      <c r="E89" s="15">
        <f t="shared" si="2"/>
        <v>135</v>
      </c>
      <c r="F89" s="205" t="s">
        <v>245</v>
      </c>
      <c r="G89" s="260" t="s">
        <v>613</v>
      </c>
      <c r="I89" s="294" t="s">
        <v>1277</v>
      </c>
    </row>
    <row r="90" spans="1:9" x14ac:dyDescent="0.25">
      <c r="A90" s="15">
        <v>88</v>
      </c>
      <c r="B90" s="306" t="s">
        <v>254</v>
      </c>
      <c r="D90" s="309">
        <v>24</v>
      </c>
      <c r="I90" s="294" t="s">
        <v>254</v>
      </c>
    </row>
    <row r="91" spans="1:9" x14ac:dyDescent="0.25">
      <c r="A91" s="15">
        <v>89</v>
      </c>
      <c r="B91" s="306" t="s">
        <v>255</v>
      </c>
      <c r="D91" s="309">
        <v>5</v>
      </c>
      <c r="I91" s="294" t="s">
        <v>255</v>
      </c>
    </row>
    <row r="92" spans="1:9" x14ac:dyDescent="0.25">
      <c r="A92" s="15">
        <v>90</v>
      </c>
      <c r="B92" s="306" t="s">
        <v>256</v>
      </c>
      <c r="D92" s="309">
        <v>2</v>
      </c>
      <c r="I92" s="294" t="s">
        <v>1275</v>
      </c>
    </row>
    <row r="93" spans="1:9" x14ac:dyDescent="0.25">
      <c r="A93" s="15">
        <v>91</v>
      </c>
      <c r="B93" s="306" t="s">
        <v>257</v>
      </c>
      <c r="D93" s="309">
        <v>1</v>
      </c>
      <c r="I93" s="294" t="s">
        <v>257</v>
      </c>
    </row>
    <row r="94" spans="1:9" x14ac:dyDescent="0.25">
      <c r="A94" s="15">
        <v>92</v>
      </c>
      <c r="B94" s="306" t="s">
        <v>258</v>
      </c>
      <c r="D94" s="309">
        <v>8</v>
      </c>
      <c r="I94" s="304" t="s">
        <v>258</v>
      </c>
    </row>
    <row r="95" spans="1:9" x14ac:dyDescent="0.25">
      <c r="A95" s="15">
        <v>93</v>
      </c>
      <c r="B95" s="306" t="s">
        <v>259</v>
      </c>
      <c r="D95" s="309">
        <v>8</v>
      </c>
      <c r="I95" s="304" t="s">
        <v>259</v>
      </c>
    </row>
    <row r="96" spans="1:9" x14ac:dyDescent="0.25">
      <c r="A96" s="15">
        <v>94</v>
      </c>
      <c r="B96" s="306" t="s">
        <v>260</v>
      </c>
      <c r="D96" s="309">
        <v>8</v>
      </c>
      <c r="I96" s="304" t="s">
        <v>1270</v>
      </c>
    </row>
    <row r="97" spans="1:9" x14ac:dyDescent="0.25">
      <c r="A97" s="15">
        <v>95</v>
      </c>
      <c r="B97" s="306" t="s">
        <v>261</v>
      </c>
      <c r="D97" s="309">
        <v>8</v>
      </c>
      <c r="I97" s="304" t="s">
        <v>1268</v>
      </c>
    </row>
    <row r="98" spans="1:9" x14ac:dyDescent="0.25">
      <c r="A98" s="15">
        <v>96</v>
      </c>
      <c r="B98" s="306" t="s">
        <v>247</v>
      </c>
      <c r="D98" s="309">
        <v>16</v>
      </c>
    </row>
    <row r="99" spans="1:9" x14ac:dyDescent="0.25">
      <c r="A99" s="15">
        <v>97</v>
      </c>
      <c r="B99" s="306" t="s">
        <v>248</v>
      </c>
      <c r="D99" s="309">
        <v>8</v>
      </c>
    </row>
    <row r="100" spans="1:9" x14ac:dyDescent="0.25">
      <c r="A100" s="15">
        <v>98</v>
      </c>
      <c r="B100" s="306" t="s">
        <v>249</v>
      </c>
      <c r="D100" s="309">
        <v>8</v>
      </c>
    </row>
    <row r="101" spans="1:9" x14ac:dyDescent="0.25">
      <c r="A101" s="15">
        <v>99</v>
      </c>
      <c r="B101" s="306" t="s">
        <v>250</v>
      </c>
      <c r="D101" s="309">
        <v>32</v>
      </c>
    </row>
    <row r="102" spans="1:9" x14ac:dyDescent="0.25">
      <c r="A102" s="15">
        <v>100</v>
      </c>
      <c r="B102" s="306" t="s">
        <v>251</v>
      </c>
      <c r="D102" s="309">
        <v>32</v>
      </c>
    </row>
    <row r="103" spans="1:9" x14ac:dyDescent="0.25">
      <c r="A103" s="15">
        <v>101</v>
      </c>
      <c r="B103" s="306" t="s">
        <v>252</v>
      </c>
      <c r="D103" s="309">
        <v>32</v>
      </c>
    </row>
    <row r="104" spans="1:9" x14ac:dyDescent="0.25">
      <c r="A104" s="15">
        <v>102</v>
      </c>
      <c r="B104" s="306" t="s">
        <v>262</v>
      </c>
      <c r="D104" s="309">
        <v>16</v>
      </c>
      <c r="I104" s="294" t="s">
        <v>1256</v>
      </c>
    </row>
    <row r="105" spans="1:9" x14ac:dyDescent="0.25">
      <c r="A105" s="15">
        <v>103</v>
      </c>
      <c r="B105" s="306" t="s">
        <v>263</v>
      </c>
      <c r="D105" s="309">
        <v>8</v>
      </c>
      <c r="I105" s="294" t="s">
        <v>1254</v>
      </c>
    </row>
    <row r="106" spans="1:9" x14ac:dyDescent="0.25">
      <c r="A106" s="15">
        <v>104</v>
      </c>
      <c r="B106" s="306" t="s">
        <v>264</v>
      </c>
      <c r="D106" s="309">
        <v>4</v>
      </c>
      <c r="I106" s="294" t="s">
        <v>1253</v>
      </c>
    </row>
    <row r="107" spans="1:9" x14ac:dyDescent="0.25">
      <c r="A107" s="15">
        <v>105</v>
      </c>
      <c r="B107" s="306" t="s">
        <v>265</v>
      </c>
      <c r="D107" s="309">
        <v>4</v>
      </c>
      <c r="I107" s="294" t="s">
        <v>1250</v>
      </c>
    </row>
    <row r="108" spans="1:9" x14ac:dyDescent="0.25">
      <c r="A108" s="15">
        <v>106</v>
      </c>
      <c r="B108" s="307" t="s">
        <v>395</v>
      </c>
      <c r="D108" s="310">
        <v>512</v>
      </c>
      <c r="I108" s="294" t="s">
        <v>1248</v>
      </c>
    </row>
    <row r="109" spans="1:9" x14ac:dyDescent="0.25">
      <c r="A109" s="15">
        <v>107</v>
      </c>
      <c r="B109" s="307" t="s">
        <v>396</v>
      </c>
      <c r="D109" s="310">
        <v>32</v>
      </c>
      <c r="I109" s="294" t="s">
        <v>1546</v>
      </c>
    </row>
    <row r="110" spans="1:9" x14ac:dyDescent="0.25">
      <c r="A110" s="15">
        <v>108</v>
      </c>
      <c r="B110" s="307" t="s">
        <v>397</v>
      </c>
      <c r="D110" s="310">
        <v>256</v>
      </c>
      <c r="I110" s="294" t="s">
        <v>1547</v>
      </c>
    </row>
    <row r="111" spans="1:9" x14ac:dyDescent="0.25">
      <c r="A111" s="15">
        <v>109</v>
      </c>
      <c r="B111" s="307" t="s">
        <v>398</v>
      </c>
      <c r="D111" s="310">
        <v>256</v>
      </c>
      <c r="I111" s="294" t="s">
        <v>1548</v>
      </c>
    </row>
    <row r="112" spans="1:9" x14ac:dyDescent="0.25">
      <c r="A112" s="15">
        <v>110</v>
      </c>
      <c r="B112" s="307" t="s">
        <v>422</v>
      </c>
      <c r="D112" s="310">
        <v>0</v>
      </c>
      <c r="I112" s="294" t="s">
        <v>1549</v>
      </c>
    </row>
    <row r="113" spans="1:9" x14ac:dyDescent="0.25">
      <c r="A113" s="15">
        <v>111</v>
      </c>
      <c r="B113" s="308" t="s">
        <v>16</v>
      </c>
      <c r="D113" s="311">
        <v>768</v>
      </c>
      <c r="I113" s="294" t="s">
        <v>16</v>
      </c>
    </row>
    <row r="114" spans="1:9" x14ac:dyDescent="0.25">
      <c r="A114" s="15">
        <v>112</v>
      </c>
      <c r="B114" s="308" t="s">
        <v>399</v>
      </c>
      <c r="D114" s="311">
        <v>160</v>
      </c>
      <c r="I114" s="294"/>
    </row>
    <row r="115" spans="1:9" x14ac:dyDescent="0.25">
      <c r="A115" s="15">
        <v>113</v>
      </c>
      <c r="B115" s="308" t="s">
        <v>22</v>
      </c>
      <c r="D115" s="311">
        <v>32</v>
      </c>
      <c r="I115" s="294"/>
    </row>
    <row r="116" spans="1:9" ht="30" x14ac:dyDescent="0.25">
      <c r="A116" s="15">
        <v>114</v>
      </c>
      <c r="B116" s="308" t="s">
        <v>884</v>
      </c>
      <c r="D116" s="311">
        <v>320</v>
      </c>
      <c r="I116" s="294"/>
    </row>
    <row r="117" spans="1:9" x14ac:dyDescent="0.25">
      <c r="A117" s="15">
        <v>115</v>
      </c>
      <c r="B117" s="308" t="s">
        <v>21</v>
      </c>
      <c r="D117" s="311">
        <v>6400</v>
      </c>
      <c r="I117" s="294"/>
    </row>
    <row r="118" spans="1:9" x14ac:dyDescent="0.25">
      <c r="A118" s="15">
        <v>116</v>
      </c>
      <c r="B118" s="308" t="s">
        <v>423</v>
      </c>
      <c r="D118" s="311">
        <v>0</v>
      </c>
      <c r="I118" s="294"/>
    </row>
    <row r="119" spans="1:9" x14ac:dyDescent="0.25">
      <c r="I119" s="294"/>
    </row>
    <row r="120" spans="1:9" x14ac:dyDescent="0.25">
      <c r="I120" s="294"/>
    </row>
    <row r="121" spans="1:9" x14ac:dyDescent="0.25">
      <c r="I121" s="294"/>
    </row>
    <row r="122" spans="1:9" x14ac:dyDescent="0.25">
      <c r="I122" s="294"/>
    </row>
    <row r="123" spans="1:9" x14ac:dyDescent="0.25">
      <c r="I123" s="294"/>
    </row>
    <row r="124" spans="1:9" x14ac:dyDescent="0.25">
      <c r="I124" s="305"/>
    </row>
    <row r="125" spans="1:9" x14ac:dyDescent="0.25">
      <c r="I125" s="305"/>
    </row>
    <row r="126" spans="1:9" x14ac:dyDescent="0.25">
      <c r="I126" s="305"/>
    </row>
    <row r="127" spans="1:9" x14ac:dyDescent="0.25">
      <c r="I127" s="305"/>
    </row>
    <row r="128" spans="1:9" x14ac:dyDescent="0.25">
      <c r="I128" s="305"/>
    </row>
    <row r="129" spans="9:9" x14ac:dyDescent="0.25">
      <c r="I129" s="305"/>
    </row>
    <row r="130" spans="9:9" x14ac:dyDescent="0.25">
      <c r="I130" s="305"/>
    </row>
    <row r="131" spans="9:9" x14ac:dyDescent="0.25">
      <c r="I131" s="305"/>
    </row>
    <row r="132" spans="9:9" x14ac:dyDescent="0.25">
      <c r="I132" s="305"/>
    </row>
    <row r="133" spans="9:9" x14ac:dyDescent="0.25">
      <c r="I133" s="305"/>
    </row>
    <row r="134" spans="9:9" x14ac:dyDescent="0.25">
      <c r="I134" s="305"/>
    </row>
    <row r="135" spans="9:9" x14ac:dyDescent="0.25">
      <c r="I135" s="305"/>
    </row>
    <row r="136" spans="9:9" x14ac:dyDescent="0.25">
      <c r="I136" s="305"/>
    </row>
    <row r="137" spans="9:9" x14ac:dyDescent="0.25">
      <c r="I137" s="305"/>
    </row>
    <row r="138" spans="9:9" x14ac:dyDescent="0.25">
      <c r="I138" s="305"/>
    </row>
    <row r="139" spans="9:9" x14ac:dyDescent="0.25">
      <c r="I139" s="305"/>
    </row>
    <row r="140" spans="9:9" x14ac:dyDescent="0.25">
      <c r="I140" s="305"/>
    </row>
    <row r="141" spans="9:9" x14ac:dyDescent="0.25">
      <c r="I141" s="305"/>
    </row>
    <row r="142" spans="9:9" x14ac:dyDescent="0.25">
      <c r="I142" s="305"/>
    </row>
    <row r="143" spans="9:9" x14ac:dyDescent="0.25">
      <c r="I143" s="305"/>
    </row>
    <row r="144" spans="9:9" x14ac:dyDescent="0.25">
      <c r="I144" s="305"/>
    </row>
    <row r="145" spans="9:9" x14ac:dyDescent="0.25">
      <c r="I145" s="305"/>
    </row>
    <row r="146" spans="9:9" x14ac:dyDescent="0.25">
      <c r="I146" s="305"/>
    </row>
    <row r="147" spans="9:9" x14ac:dyDescent="0.25">
      <c r="I147" s="305"/>
    </row>
    <row r="148" spans="9:9" x14ac:dyDescent="0.25">
      <c r="I148" s="305"/>
    </row>
    <row r="149" spans="9:9" x14ac:dyDescent="0.25">
      <c r="I149" s="305"/>
    </row>
    <row r="150" spans="9:9" x14ac:dyDescent="0.25">
      <c r="I150" s="305"/>
    </row>
    <row r="151" spans="9:9" x14ac:dyDescent="0.25">
      <c r="I151" s="305"/>
    </row>
    <row r="152" spans="9:9" x14ac:dyDescent="0.25">
      <c r="I152" s="305"/>
    </row>
    <row r="153" spans="9:9" x14ac:dyDescent="0.25">
      <c r="I153" s="305"/>
    </row>
    <row r="154" spans="9:9" x14ac:dyDescent="0.25">
      <c r="I154" s="305"/>
    </row>
    <row r="155" spans="9:9" x14ac:dyDescent="0.25">
      <c r="I155" s="294"/>
    </row>
    <row r="156" spans="9:9" x14ac:dyDescent="0.25">
      <c r="I156" s="294"/>
    </row>
    <row r="157" spans="9:9" x14ac:dyDescent="0.25">
      <c r="I157" s="294"/>
    </row>
    <row r="158" spans="9:9" x14ac:dyDescent="0.25">
      <c r="I158" s="294"/>
    </row>
    <row r="159" spans="9:9" x14ac:dyDescent="0.25">
      <c r="I159" s="294"/>
    </row>
    <row r="160" spans="9:9" x14ac:dyDescent="0.25">
      <c r="I160" s="294"/>
    </row>
  </sheetData>
  <autoFilter ref="A1:H89" xr:uid="{20137023-DCF3-41E8-BF46-752FA4236132}">
    <sortState xmlns:xlrd2="http://schemas.microsoft.com/office/spreadsheetml/2017/richdata2" ref="A2:H89">
      <sortCondition ref="A1:A89"/>
    </sortState>
  </autoFilter>
  <conditionalFormatting sqref="B2:B89">
    <cfRule type="expression" dxfId="5"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1490</v>
      </c>
      <c r="B1" s="15" t="s">
        <v>1</v>
      </c>
      <c r="C1" s="15" t="s">
        <v>1510</v>
      </c>
      <c r="D1" s="15" t="s">
        <v>1519</v>
      </c>
      <c r="E1" s="15" t="s">
        <v>661</v>
      </c>
      <c r="F1" s="15" t="s">
        <v>1492</v>
      </c>
      <c r="H1" s="15" t="s">
        <v>1511</v>
      </c>
      <c r="I1" s="15" t="s">
        <v>1512</v>
      </c>
    </row>
    <row r="2" spans="1:9" x14ac:dyDescent="0.25">
      <c r="A2" s="15">
        <v>0</v>
      </c>
      <c r="B2" s="296" t="s">
        <v>64</v>
      </c>
      <c r="C2" s="15" t="s">
        <v>1513</v>
      </c>
      <c r="D2" s="15" t="s">
        <v>1513</v>
      </c>
      <c r="E2" s="264">
        <v>1</v>
      </c>
      <c r="F2" s="15">
        <v>0</v>
      </c>
      <c r="G2" s="205" t="s">
        <v>65</v>
      </c>
      <c r="H2" s="263" t="s">
        <v>613</v>
      </c>
    </row>
    <row r="3" spans="1:9" x14ac:dyDescent="0.25">
      <c r="A3" s="15">
        <v>1</v>
      </c>
      <c r="B3" s="296" t="s">
        <v>67</v>
      </c>
      <c r="C3" s="15" t="s">
        <v>1513</v>
      </c>
      <c r="D3" s="15" t="s">
        <v>1513</v>
      </c>
      <c r="E3" s="264">
        <v>1</v>
      </c>
      <c r="F3" s="15">
        <f t="shared" ref="F3:F34" si="0">E2+F2</f>
        <v>1</v>
      </c>
      <c r="G3" s="205" t="s">
        <v>68</v>
      </c>
      <c r="H3" s="263" t="s">
        <v>613</v>
      </c>
    </row>
    <row r="4" spans="1:9" ht="30" x14ac:dyDescent="0.25">
      <c r="A4" s="15">
        <v>2</v>
      </c>
      <c r="B4" s="296" t="s">
        <v>71</v>
      </c>
      <c r="C4" s="15" t="s">
        <v>1513</v>
      </c>
      <c r="D4" s="15" t="s">
        <v>1513</v>
      </c>
      <c r="E4" s="264">
        <v>1</v>
      </c>
      <c r="F4" s="15">
        <f t="shared" si="0"/>
        <v>2</v>
      </c>
      <c r="G4" s="204" t="s">
        <v>72</v>
      </c>
      <c r="H4" s="263" t="s">
        <v>70</v>
      </c>
      <c r="I4" s="15">
        <v>1</v>
      </c>
    </row>
    <row r="5" spans="1:9" x14ac:dyDescent="0.25">
      <c r="A5" s="15">
        <v>3</v>
      </c>
      <c r="B5" s="296" t="s">
        <v>73</v>
      </c>
      <c r="C5" s="15" t="s">
        <v>1513</v>
      </c>
      <c r="D5" s="15" t="s">
        <v>1513</v>
      </c>
      <c r="E5" s="264">
        <v>1</v>
      </c>
      <c r="F5" s="15">
        <f t="shared" si="0"/>
        <v>3</v>
      </c>
      <c r="G5" s="205" t="s">
        <v>74</v>
      </c>
      <c r="H5" s="263" t="s">
        <v>613</v>
      </c>
    </row>
    <row r="6" spans="1:9" x14ac:dyDescent="0.25">
      <c r="A6" s="15">
        <v>4</v>
      </c>
      <c r="B6" s="296" t="s">
        <v>76</v>
      </c>
      <c r="C6" s="15" t="s">
        <v>1514</v>
      </c>
      <c r="D6" s="15" t="s">
        <v>1514</v>
      </c>
      <c r="E6" s="264">
        <v>1</v>
      </c>
      <c r="F6" s="15">
        <f t="shared" si="0"/>
        <v>4</v>
      </c>
      <c r="G6" s="204" t="s">
        <v>77</v>
      </c>
      <c r="H6" s="263" t="s">
        <v>75</v>
      </c>
      <c r="I6" s="15">
        <v>0</v>
      </c>
    </row>
    <row r="7" spans="1:9" x14ac:dyDescent="0.25">
      <c r="A7" s="15">
        <v>5</v>
      </c>
      <c r="B7" s="296" t="s">
        <v>79</v>
      </c>
      <c r="C7" s="15" t="s">
        <v>1514</v>
      </c>
      <c r="D7" s="15" t="s">
        <v>1514</v>
      </c>
      <c r="E7" s="264">
        <v>1</v>
      </c>
      <c r="F7" s="15">
        <f t="shared" si="0"/>
        <v>5</v>
      </c>
      <c r="G7" s="204" t="s">
        <v>80</v>
      </c>
      <c r="H7" s="263" t="s">
        <v>75</v>
      </c>
      <c r="I7" s="15">
        <v>0</v>
      </c>
    </row>
    <row r="8" spans="1:9" ht="30" x14ac:dyDescent="0.25">
      <c r="A8" s="15">
        <v>6</v>
      </c>
      <c r="B8" s="296" t="s">
        <v>81</v>
      </c>
      <c r="C8" s="15" t="s">
        <v>1513</v>
      </c>
      <c r="D8" s="15" t="s">
        <v>1513</v>
      </c>
      <c r="E8" s="264">
        <v>1</v>
      </c>
      <c r="F8" s="15">
        <f t="shared" si="0"/>
        <v>6</v>
      </c>
      <c r="G8" s="205" t="s">
        <v>82</v>
      </c>
      <c r="H8" s="261" t="s">
        <v>1178</v>
      </c>
      <c r="I8" s="15">
        <v>1</v>
      </c>
    </row>
    <row r="9" spans="1:9" x14ac:dyDescent="0.25">
      <c r="A9" s="15">
        <v>7</v>
      </c>
      <c r="B9" s="296" t="s">
        <v>83</v>
      </c>
      <c r="C9" s="15" t="s">
        <v>1513</v>
      </c>
      <c r="D9" s="303" t="s">
        <v>1514</v>
      </c>
      <c r="E9" s="264">
        <v>1</v>
      </c>
      <c r="F9" s="15">
        <f t="shared" si="0"/>
        <v>7</v>
      </c>
      <c r="G9" s="205" t="s">
        <v>84</v>
      </c>
      <c r="H9" s="312" t="s">
        <v>1487</v>
      </c>
      <c r="I9" s="15">
        <v>1</v>
      </c>
    </row>
    <row r="10" spans="1:9" x14ac:dyDescent="0.25">
      <c r="A10" s="15">
        <v>8</v>
      </c>
      <c r="B10" s="296" t="s">
        <v>85</v>
      </c>
      <c r="C10" s="15" t="s">
        <v>1513</v>
      </c>
      <c r="D10" s="15" t="s">
        <v>1513</v>
      </c>
      <c r="E10" s="264">
        <v>1</v>
      </c>
      <c r="F10" s="15">
        <f t="shared" si="0"/>
        <v>8</v>
      </c>
      <c r="G10" s="205" t="s">
        <v>86</v>
      </c>
      <c r="H10" s="263" t="s">
        <v>613</v>
      </c>
    </row>
    <row r="11" spans="1:9" ht="30" x14ac:dyDescent="0.25">
      <c r="A11" s="15">
        <v>9</v>
      </c>
      <c r="B11" s="296" t="s">
        <v>811</v>
      </c>
      <c r="C11" s="15" t="s">
        <v>1514</v>
      </c>
      <c r="D11" s="303" t="s">
        <v>1557</v>
      </c>
      <c r="E11" s="264">
        <v>1</v>
      </c>
      <c r="F11" s="15">
        <f t="shared" si="0"/>
        <v>9</v>
      </c>
      <c r="G11" s="207" t="s">
        <v>88</v>
      </c>
      <c r="H11" s="263" t="s">
        <v>809</v>
      </c>
      <c r="I11" s="15">
        <v>0</v>
      </c>
    </row>
    <row r="12" spans="1:9" x14ac:dyDescent="0.25">
      <c r="A12" s="15">
        <v>10</v>
      </c>
      <c r="B12" s="296" t="s">
        <v>89</v>
      </c>
      <c r="C12" s="15" t="s">
        <v>1514</v>
      </c>
      <c r="D12" s="15" t="s">
        <v>1514</v>
      </c>
      <c r="E12" s="264">
        <v>1</v>
      </c>
      <c r="F12" s="15">
        <f t="shared" si="0"/>
        <v>10</v>
      </c>
      <c r="G12" s="204" t="s">
        <v>90</v>
      </c>
      <c r="H12" s="263" t="s">
        <v>647</v>
      </c>
      <c r="I12" s="15">
        <v>0</v>
      </c>
    </row>
    <row r="13" spans="1:9" x14ac:dyDescent="0.25">
      <c r="A13" s="15">
        <v>11</v>
      </c>
      <c r="B13" s="296" t="s">
        <v>92</v>
      </c>
      <c r="C13" s="15" t="s">
        <v>1514</v>
      </c>
      <c r="D13" s="15" t="s">
        <v>1514</v>
      </c>
      <c r="E13" s="264">
        <v>1</v>
      </c>
      <c r="F13" s="15">
        <f t="shared" si="0"/>
        <v>11</v>
      </c>
      <c r="G13" s="204" t="s">
        <v>93</v>
      </c>
      <c r="H13" s="263" t="s">
        <v>91</v>
      </c>
      <c r="I13" s="15">
        <v>0</v>
      </c>
    </row>
    <row r="14" spans="1:9" x14ac:dyDescent="0.25">
      <c r="A14" s="15">
        <v>12</v>
      </c>
      <c r="B14" s="296" t="s">
        <v>94</v>
      </c>
      <c r="C14" s="15" t="s">
        <v>1514</v>
      </c>
      <c r="D14" s="15" t="s">
        <v>1514</v>
      </c>
      <c r="E14" s="264">
        <v>1</v>
      </c>
      <c r="F14" s="15">
        <f t="shared" si="0"/>
        <v>12</v>
      </c>
      <c r="G14" s="204" t="s">
        <v>95</v>
      </c>
      <c r="H14" s="263" t="s">
        <v>649</v>
      </c>
      <c r="I14" s="15">
        <v>0</v>
      </c>
    </row>
    <row r="15" spans="1:9" x14ac:dyDescent="0.25">
      <c r="A15" s="15">
        <v>13</v>
      </c>
      <c r="B15" s="296" t="s">
        <v>96</v>
      </c>
      <c r="C15" s="15" t="s">
        <v>1514</v>
      </c>
      <c r="D15" s="15" t="s">
        <v>1514</v>
      </c>
      <c r="E15" s="264">
        <v>1</v>
      </c>
      <c r="F15" s="15">
        <f t="shared" si="0"/>
        <v>13</v>
      </c>
      <c r="G15" s="204" t="s">
        <v>97</v>
      </c>
      <c r="H15" s="263" t="s">
        <v>172</v>
      </c>
      <c r="I15" s="15">
        <v>0</v>
      </c>
    </row>
    <row r="16" spans="1:9" x14ac:dyDescent="0.25">
      <c r="A16" s="15">
        <v>14</v>
      </c>
      <c r="B16" s="296" t="s">
        <v>98</v>
      </c>
      <c r="C16" s="15" t="s">
        <v>1513</v>
      </c>
      <c r="D16" s="15" t="s">
        <v>1513</v>
      </c>
      <c r="E16" s="264">
        <v>1</v>
      </c>
      <c r="F16" s="15">
        <f t="shared" si="0"/>
        <v>14</v>
      </c>
      <c r="G16" s="205" t="s">
        <v>99</v>
      </c>
      <c r="H16" s="263" t="s">
        <v>613</v>
      </c>
    </row>
    <row r="17" spans="1:9" x14ac:dyDescent="0.25">
      <c r="A17" s="15">
        <v>15</v>
      </c>
      <c r="B17" s="296" t="s">
        <v>101</v>
      </c>
      <c r="C17" s="15" t="s">
        <v>1514</v>
      </c>
      <c r="D17" s="15" t="s">
        <v>1514</v>
      </c>
      <c r="E17" s="264">
        <v>1</v>
      </c>
      <c r="F17" s="15">
        <f t="shared" si="0"/>
        <v>15</v>
      </c>
      <c r="G17" s="204" t="s">
        <v>102</v>
      </c>
      <c r="H17" s="263" t="s">
        <v>100</v>
      </c>
      <c r="I17" s="15">
        <v>0</v>
      </c>
    </row>
    <row r="18" spans="1:9" x14ac:dyDescent="0.25">
      <c r="A18" s="15">
        <v>16</v>
      </c>
      <c r="B18" s="296" t="s">
        <v>103</v>
      </c>
      <c r="C18" s="15" t="s">
        <v>1513</v>
      </c>
      <c r="D18" s="15" t="s">
        <v>1513</v>
      </c>
      <c r="E18" s="264">
        <v>1</v>
      </c>
      <c r="F18" s="15">
        <f t="shared" si="0"/>
        <v>16</v>
      </c>
      <c r="G18" s="205" t="s">
        <v>104</v>
      </c>
      <c r="H18" s="263" t="s">
        <v>613</v>
      </c>
    </row>
    <row r="19" spans="1:9" x14ac:dyDescent="0.25">
      <c r="A19" s="15">
        <v>17</v>
      </c>
      <c r="B19" s="296" t="s">
        <v>105</v>
      </c>
      <c r="C19" s="15" t="s">
        <v>1513</v>
      </c>
      <c r="D19" s="15" t="s">
        <v>1513</v>
      </c>
      <c r="E19" s="264">
        <v>1</v>
      </c>
      <c r="F19" s="15">
        <f t="shared" si="0"/>
        <v>17</v>
      </c>
      <c r="G19" s="205" t="s">
        <v>106</v>
      </c>
      <c r="H19" s="263" t="s">
        <v>613</v>
      </c>
    </row>
    <row r="20" spans="1:9" x14ac:dyDescent="0.25">
      <c r="A20" s="15">
        <v>18</v>
      </c>
      <c r="B20" s="296" t="s">
        <v>107</v>
      </c>
      <c r="C20" s="15" t="s">
        <v>1514</v>
      </c>
      <c r="D20" s="15" t="s">
        <v>1514</v>
      </c>
      <c r="E20" s="264">
        <v>5</v>
      </c>
      <c r="F20" s="15">
        <f t="shared" si="0"/>
        <v>18</v>
      </c>
      <c r="G20" s="204" t="s">
        <v>1123</v>
      </c>
      <c r="H20" s="263" t="s">
        <v>100</v>
      </c>
      <c r="I20" s="15">
        <v>0</v>
      </c>
    </row>
    <row r="21" spans="1:9" ht="30" x14ac:dyDescent="0.25">
      <c r="A21" s="15">
        <v>19</v>
      </c>
      <c r="B21" s="297" t="s">
        <v>109</v>
      </c>
      <c r="C21" s="15" t="s">
        <v>1514</v>
      </c>
      <c r="D21" s="15" t="s">
        <v>1514</v>
      </c>
      <c r="E21" s="266">
        <v>1</v>
      </c>
      <c r="F21" s="15">
        <f t="shared" si="0"/>
        <v>23</v>
      </c>
      <c r="G21" s="204" t="s">
        <v>110</v>
      </c>
      <c r="H21" s="265" t="s">
        <v>108</v>
      </c>
      <c r="I21" s="15">
        <v>0</v>
      </c>
    </row>
    <row r="22" spans="1:9" ht="30" x14ac:dyDescent="0.25">
      <c r="A22" s="15">
        <v>20</v>
      </c>
      <c r="B22" s="297" t="s">
        <v>111</v>
      </c>
      <c r="C22" s="15" t="s">
        <v>1514</v>
      </c>
      <c r="D22" s="15" t="s">
        <v>1514</v>
      </c>
      <c r="E22" s="266">
        <v>1</v>
      </c>
      <c r="F22" s="15">
        <f t="shared" si="0"/>
        <v>24</v>
      </c>
      <c r="G22" s="204" t="s">
        <v>112</v>
      </c>
      <c r="H22" s="265" t="s">
        <v>108</v>
      </c>
      <c r="I22" s="15">
        <v>0</v>
      </c>
    </row>
    <row r="23" spans="1:9" ht="30" x14ac:dyDescent="0.25">
      <c r="A23" s="15">
        <v>21</v>
      </c>
      <c r="B23" s="297" t="s">
        <v>113</v>
      </c>
      <c r="C23" s="15" t="s">
        <v>1514</v>
      </c>
      <c r="D23" s="15" t="s">
        <v>1514</v>
      </c>
      <c r="E23" s="266">
        <v>1</v>
      </c>
      <c r="F23" s="15">
        <f t="shared" si="0"/>
        <v>25</v>
      </c>
      <c r="G23" s="204" t="s">
        <v>114</v>
      </c>
      <c r="H23" s="265" t="s">
        <v>108</v>
      </c>
      <c r="I23" s="15">
        <v>0</v>
      </c>
    </row>
    <row r="24" spans="1:9" ht="30" x14ac:dyDescent="0.25">
      <c r="A24" s="15">
        <v>22</v>
      </c>
      <c r="B24" s="297" t="s">
        <v>115</v>
      </c>
      <c r="C24" s="15" t="s">
        <v>1514</v>
      </c>
      <c r="D24" s="15" t="s">
        <v>1514</v>
      </c>
      <c r="E24" s="266">
        <v>1</v>
      </c>
      <c r="F24" s="15">
        <f t="shared" si="0"/>
        <v>26</v>
      </c>
      <c r="G24" s="204" t="s">
        <v>116</v>
      </c>
      <c r="H24" s="265" t="s">
        <v>108</v>
      </c>
      <c r="I24" s="15">
        <v>0</v>
      </c>
    </row>
    <row r="25" spans="1:9" ht="30" x14ac:dyDescent="0.25">
      <c r="A25" s="15">
        <v>23</v>
      </c>
      <c r="B25" s="297" t="s">
        <v>117</v>
      </c>
      <c r="C25" s="15" t="s">
        <v>1514</v>
      </c>
      <c r="D25" s="15" t="s">
        <v>1514</v>
      </c>
      <c r="E25" s="266">
        <v>1</v>
      </c>
      <c r="F25" s="15">
        <f t="shared" si="0"/>
        <v>27</v>
      </c>
      <c r="G25" s="204" t="s">
        <v>118</v>
      </c>
      <c r="H25" s="265" t="s">
        <v>108</v>
      </c>
      <c r="I25" s="15">
        <v>0</v>
      </c>
    </row>
    <row r="26" spans="1:9" x14ac:dyDescent="0.25">
      <c r="A26" s="15">
        <v>24</v>
      </c>
      <c r="B26" s="296" t="s">
        <v>120</v>
      </c>
      <c r="C26" s="15" t="s">
        <v>1514</v>
      </c>
      <c r="D26" s="15" t="s">
        <v>1514</v>
      </c>
      <c r="E26" s="264">
        <v>1</v>
      </c>
      <c r="F26" s="15">
        <f t="shared" si="0"/>
        <v>28</v>
      </c>
      <c r="G26" s="204" t="s">
        <v>121</v>
      </c>
      <c r="H26" s="263" t="s">
        <v>119</v>
      </c>
      <c r="I26" s="15">
        <v>0</v>
      </c>
    </row>
    <row r="27" spans="1:9" x14ac:dyDescent="0.25">
      <c r="A27" s="15">
        <v>25</v>
      </c>
      <c r="B27" s="296" t="s">
        <v>123</v>
      </c>
      <c r="C27" s="15" t="s">
        <v>1514</v>
      </c>
      <c r="D27" s="15" t="s">
        <v>1514</v>
      </c>
      <c r="E27" s="264">
        <v>1</v>
      </c>
      <c r="F27" s="15">
        <f t="shared" si="0"/>
        <v>29</v>
      </c>
      <c r="G27" s="204" t="s">
        <v>124</v>
      </c>
      <c r="H27" s="263" t="s">
        <v>122</v>
      </c>
      <c r="I27" s="15">
        <v>0</v>
      </c>
    </row>
    <row r="28" spans="1:9" x14ac:dyDescent="0.25">
      <c r="A28" s="15">
        <v>26</v>
      </c>
      <c r="B28" s="296" t="s">
        <v>126</v>
      </c>
      <c r="C28" s="15" t="s">
        <v>1514</v>
      </c>
      <c r="D28" s="15" t="s">
        <v>1514</v>
      </c>
      <c r="E28" s="264">
        <v>1</v>
      </c>
      <c r="F28" s="15">
        <f t="shared" si="0"/>
        <v>30</v>
      </c>
      <c r="G28" s="204" t="s">
        <v>127</v>
      </c>
      <c r="H28" s="263" t="s">
        <v>125</v>
      </c>
      <c r="I28" s="15">
        <v>0</v>
      </c>
    </row>
    <row r="29" spans="1:9" x14ac:dyDescent="0.25">
      <c r="A29" s="15">
        <v>27</v>
      </c>
      <c r="B29" s="296" t="s">
        <v>129</v>
      </c>
      <c r="C29" s="15" t="s">
        <v>1514</v>
      </c>
      <c r="D29" s="15" t="s">
        <v>1514</v>
      </c>
      <c r="E29" s="264">
        <v>3</v>
      </c>
      <c r="F29" s="15">
        <f t="shared" si="0"/>
        <v>31</v>
      </c>
      <c r="G29" s="204" t="s">
        <v>130</v>
      </c>
      <c r="H29" s="263" t="s">
        <v>100</v>
      </c>
      <c r="I29" s="15">
        <v>0</v>
      </c>
    </row>
    <row r="30" spans="1:9" ht="30" x14ac:dyDescent="0.25">
      <c r="A30" s="15">
        <v>28</v>
      </c>
      <c r="B30" s="297" t="s">
        <v>131</v>
      </c>
      <c r="C30" s="15" t="s">
        <v>1514</v>
      </c>
      <c r="D30" s="15" t="s">
        <v>1514</v>
      </c>
      <c r="E30" s="266">
        <v>1</v>
      </c>
      <c r="F30" s="15">
        <f t="shared" si="0"/>
        <v>34</v>
      </c>
      <c r="G30" s="204" t="s">
        <v>132</v>
      </c>
      <c r="H30" s="265" t="s">
        <v>108</v>
      </c>
      <c r="I30" s="15">
        <v>0</v>
      </c>
    </row>
    <row r="31" spans="1:9" x14ac:dyDescent="0.25">
      <c r="A31" s="15">
        <v>29</v>
      </c>
      <c r="B31" s="297" t="s">
        <v>1283</v>
      </c>
      <c r="C31" s="15" t="s">
        <v>1514</v>
      </c>
      <c r="D31" s="15" t="s">
        <v>1514</v>
      </c>
      <c r="E31" s="266">
        <v>1</v>
      </c>
      <c r="F31" s="15">
        <f t="shared" si="0"/>
        <v>35</v>
      </c>
      <c r="G31" s="204" t="s">
        <v>374</v>
      </c>
      <c r="H31" s="265" t="s">
        <v>48</v>
      </c>
      <c r="I31" s="15">
        <v>0</v>
      </c>
    </row>
    <row r="32" spans="1:9" ht="30" x14ac:dyDescent="0.25">
      <c r="A32" s="15">
        <v>30</v>
      </c>
      <c r="B32" s="297" t="s">
        <v>376</v>
      </c>
      <c r="C32" s="15" t="s">
        <v>1514</v>
      </c>
      <c r="D32" s="15" t="s">
        <v>1514</v>
      </c>
      <c r="E32" s="266">
        <v>1</v>
      </c>
      <c r="F32" s="15">
        <f t="shared" si="0"/>
        <v>36</v>
      </c>
      <c r="G32" s="204" t="s">
        <v>375</v>
      </c>
      <c r="H32" s="265" t="s">
        <v>1148</v>
      </c>
      <c r="I32" s="15">
        <v>0</v>
      </c>
    </row>
    <row r="33" spans="1:9" x14ac:dyDescent="0.25">
      <c r="A33" s="15">
        <v>31</v>
      </c>
      <c r="B33" s="298" t="s">
        <v>134</v>
      </c>
      <c r="C33" s="15" t="s">
        <v>1514</v>
      </c>
      <c r="D33" s="15" t="s">
        <v>1514</v>
      </c>
      <c r="E33" s="264">
        <v>1</v>
      </c>
      <c r="F33" s="15">
        <f t="shared" si="0"/>
        <v>37</v>
      </c>
      <c r="G33" s="204" t="s">
        <v>135</v>
      </c>
      <c r="H33" s="263" t="s">
        <v>133</v>
      </c>
      <c r="I33" s="15">
        <v>0</v>
      </c>
    </row>
    <row r="34" spans="1:9" x14ac:dyDescent="0.25">
      <c r="A34" s="15">
        <v>32</v>
      </c>
      <c r="B34" s="296" t="s">
        <v>136</v>
      </c>
      <c r="C34" s="15" t="s">
        <v>1514</v>
      </c>
      <c r="D34" s="15" t="s">
        <v>1514</v>
      </c>
      <c r="E34" s="264">
        <v>1</v>
      </c>
      <c r="F34" s="15">
        <f t="shared" si="0"/>
        <v>38</v>
      </c>
      <c r="G34" s="204" t="s">
        <v>137</v>
      </c>
      <c r="H34" s="263" t="s">
        <v>125</v>
      </c>
      <c r="I34" s="15">
        <v>0</v>
      </c>
    </row>
    <row r="35" spans="1:9" x14ac:dyDescent="0.25">
      <c r="A35" s="15">
        <v>33</v>
      </c>
      <c r="B35" s="296" t="s">
        <v>138</v>
      </c>
      <c r="C35" s="15" t="s">
        <v>1513</v>
      </c>
      <c r="D35" s="15" t="s">
        <v>1513</v>
      </c>
      <c r="E35" s="264">
        <v>1</v>
      </c>
      <c r="F35" s="15">
        <f t="shared" ref="F35:F66" si="1">E34+F34</f>
        <v>39</v>
      </c>
      <c r="G35" s="205" t="s">
        <v>139</v>
      </c>
      <c r="H35" s="263" t="s">
        <v>613</v>
      </c>
    </row>
    <row r="36" spans="1:9" x14ac:dyDescent="0.25">
      <c r="A36" s="15">
        <v>34</v>
      </c>
      <c r="B36" s="296" t="s">
        <v>142</v>
      </c>
      <c r="C36" s="15" t="s">
        <v>1514</v>
      </c>
      <c r="D36" s="15" t="s">
        <v>1514</v>
      </c>
      <c r="E36" s="264">
        <v>1</v>
      </c>
      <c r="F36" s="15">
        <f t="shared" si="1"/>
        <v>40</v>
      </c>
      <c r="G36" s="204" t="s">
        <v>143</v>
      </c>
      <c r="H36" s="263" t="s">
        <v>640</v>
      </c>
      <c r="I36" s="15">
        <v>0</v>
      </c>
    </row>
    <row r="37" spans="1:9" x14ac:dyDescent="0.25">
      <c r="A37" s="15">
        <v>35</v>
      </c>
      <c r="B37" s="296" t="s">
        <v>145</v>
      </c>
      <c r="C37" s="15" t="s">
        <v>1514</v>
      </c>
      <c r="D37" s="15" t="s">
        <v>1514</v>
      </c>
      <c r="E37" s="264">
        <v>1</v>
      </c>
      <c r="F37" s="15">
        <f t="shared" si="1"/>
        <v>41</v>
      </c>
      <c r="G37" s="204" t="s">
        <v>146</v>
      </c>
      <c r="H37" s="263" t="s">
        <v>144</v>
      </c>
      <c r="I37" s="15">
        <v>0</v>
      </c>
    </row>
    <row r="38" spans="1:9" x14ac:dyDescent="0.25">
      <c r="A38" s="15">
        <v>36</v>
      </c>
      <c r="B38" s="296" t="s">
        <v>148</v>
      </c>
      <c r="C38" s="15" t="s">
        <v>1514</v>
      </c>
      <c r="D38" s="15" t="s">
        <v>1514</v>
      </c>
      <c r="E38" s="264">
        <v>1</v>
      </c>
      <c r="F38" s="15">
        <f t="shared" si="1"/>
        <v>42</v>
      </c>
      <c r="G38" s="204" t="s">
        <v>149</v>
      </c>
      <c r="H38" s="263" t="s">
        <v>147</v>
      </c>
      <c r="I38" s="15">
        <v>0</v>
      </c>
    </row>
    <row r="39" spans="1:9" ht="30" x14ac:dyDescent="0.25">
      <c r="A39" s="15">
        <v>37</v>
      </c>
      <c r="B39" s="296" t="s">
        <v>150</v>
      </c>
      <c r="C39" s="15" t="s">
        <v>1513</v>
      </c>
      <c r="D39" s="15" t="s">
        <v>1513</v>
      </c>
      <c r="E39" s="264">
        <v>1</v>
      </c>
      <c r="F39" s="15">
        <f t="shared" si="1"/>
        <v>43</v>
      </c>
      <c r="G39" s="205" t="s">
        <v>151</v>
      </c>
      <c r="H39" s="262" t="s">
        <v>1180</v>
      </c>
      <c r="I39" s="15">
        <v>1</v>
      </c>
    </row>
    <row r="40" spans="1:9" x14ac:dyDescent="0.25">
      <c r="A40" s="15">
        <v>38</v>
      </c>
      <c r="B40" s="296" t="s">
        <v>153</v>
      </c>
      <c r="C40" s="15" t="s">
        <v>1514</v>
      </c>
      <c r="D40" s="15" t="s">
        <v>1514</v>
      </c>
      <c r="E40" s="264">
        <v>1</v>
      </c>
      <c r="F40" s="15">
        <f t="shared" si="1"/>
        <v>44</v>
      </c>
      <c r="G40" s="204" t="s">
        <v>154</v>
      </c>
      <c r="H40" s="263" t="s">
        <v>643</v>
      </c>
      <c r="I40" s="15">
        <v>0</v>
      </c>
    </row>
    <row r="41" spans="1:9" x14ac:dyDescent="0.25">
      <c r="A41" s="15">
        <v>39</v>
      </c>
      <c r="B41" s="296" t="s">
        <v>155</v>
      </c>
      <c r="C41" s="15" t="s">
        <v>1514</v>
      </c>
      <c r="D41" s="15" t="s">
        <v>1514</v>
      </c>
      <c r="E41" s="264">
        <v>1</v>
      </c>
      <c r="F41" s="15">
        <f t="shared" si="1"/>
        <v>45</v>
      </c>
      <c r="G41" s="204" t="s">
        <v>156</v>
      </c>
      <c r="H41" s="263" t="s">
        <v>636</v>
      </c>
      <c r="I41" s="15">
        <v>0</v>
      </c>
    </row>
    <row r="42" spans="1:9" x14ac:dyDescent="0.25">
      <c r="A42" s="15">
        <v>40</v>
      </c>
      <c r="B42" s="296" t="s">
        <v>157</v>
      </c>
      <c r="C42" s="15" t="s">
        <v>1513</v>
      </c>
      <c r="D42" s="15" t="s">
        <v>1513</v>
      </c>
      <c r="E42" s="264">
        <v>1</v>
      </c>
      <c r="F42" s="15">
        <f t="shared" si="1"/>
        <v>46</v>
      </c>
      <c r="G42" s="205" t="s">
        <v>158</v>
      </c>
      <c r="H42" s="260" t="s">
        <v>157</v>
      </c>
      <c r="I42" s="15">
        <v>1</v>
      </c>
    </row>
    <row r="43" spans="1:9" x14ac:dyDescent="0.25">
      <c r="A43" s="15">
        <v>41</v>
      </c>
      <c r="B43" s="296" t="s">
        <v>159</v>
      </c>
      <c r="C43" s="15" t="s">
        <v>1513</v>
      </c>
      <c r="D43" s="15" t="s">
        <v>1513</v>
      </c>
      <c r="E43" s="264">
        <v>1</v>
      </c>
      <c r="F43" s="15">
        <f t="shared" si="1"/>
        <v>47</v>
      </c>
      <c r="G43" s="204" t="s">
        <v>160</v>
      </c>
      <c r="H43" s="263" t="s">
        <v>645</v>
      </c>
      <c r="I43" s="15">
        <v>1</v>
      </c>
    </row>
    <row r="44" spans="1:9" x14ac:dyDescent="0.25">
      <c r="A44" s="15">
        <v>42</v>
      </c>
      <c r="B44" s="296" t="s">
        <v>161</v>
      </c>
      <c r="C44" s="15" t="s">
        <v>1514</v>
      </c>
      <c r="D44" s="15" t="s">
        <v>1514</v>
      </c>
      <c r="E44" s="264">
        <v>1</v>
      </c>
      <c r="F44" s="15">
        <f t="shared" si="1"/>
        <v>48</v>
      </c>
      <c r="G44" s="204" t="s">
        <v>162</v>
      </c>
      <c r="H44" s="263" t="s">
        <v>641</v>
      </c>
      <c r="I44" s="15">
        <v>0</v>
      </c>
    </row>
    <row r="45" spans="1:9" ht="30" x14ac:dyDescent="0.25">
      <c r="A45" s="15">
        <v>43</v>
      </c>
      <c r="B45" s="296" t="s">
        <v>163</v>
      </c>
      <c r="C45" s="15" t="s">
        <v>1513</v>
      </c>
      <c r="D45" s="15" t="s">
        <v>1513</v>
      </c>
      <c r="E45" s="264">
        <v>3</v>
      </c>
      <c r="F45" s="15">
        <f t="shared" si="1"/>
        <v>49</v>
      </c>
      <c r="G45" s="205" t="s">
        <v>164</v>
      </c>
      <c r="H45" s="260" t="s">
        <v>163</v>
      </c>
      <c r="I45" s="15">
        <v>1</v>
      </c>
    </row>
    <row r="46" spans="1:9" x14ac:dyDescent="0.25">
      <c r="A46" s="15">
        <v>44</v>
      </c>
      <c r="B46" s="296" t="s">
        <v>165</v>
      </c>
      <c r="C46" s="15" t="s">
        <v>1514</v>
      </c>
      <c r="D46" s="15" t="s">
        <v>1514</v>
      </c>
      <c r="E46" s="264">
        <v>1</v>
      </c>
      <c r="F46" s="15">
        <f t="shared" si="1"/>
        <v>52</v>
      </c>
      <c r="G46" s="204" t="s">
        <v>166</v>
      </c>
      <c r="H46" s="263" t="s">
        <v>642</v>
      </c>
      <c r="I46" s="15">
        <v>0</v>
      </c>
    </row>
    <row r="47" spans="1:9" x14ac:dyDescent="0.25">
      <c r="A47" s="15">
        <v>45</v>
      </c>
      <c r="B47" s="296" t="s">
        <v>167</v>
      </c>
      <c r="C47" s="15" t="s">
        <v>1513</v>
      </c>
      <c r="D47" s="15" t="s">
        <v>1513</v>
      </c>
      <c r="E47" s="264">
        <v>1</v>
      </c>
      <c r="F47" s="15">
        <f t="shared" si="1"/>
        <v>53</v>
      </c>
      <c r="G47" s="204" t="s">
        <v>168</v>
      </c>
      <c r="H47" s="263" t="s">
        <v>651</v>
      </c>
      <c r="I47" s="15">
        <v>1</v>
      </c>
    </row>
    <row r="48" spans="1:9" x14ac:dyDescent="0.25">
      <c r="A48" s="15">
        <v>46</v>
      </c>
      <c r="B48" s="296" t="s">
        <v>169</v>
      </c>
      <c r="C48" s="15" t="s">
        <v>1514</v>
      </c>
      <c r="D48" s="15" t="s">
        <v>1514</v>
      </c>
      <c r="E48" s="264">
        <v>1</v>
      </c>
      <c r="F48" s="15">
        <f t="shared" si="1"/>
        <v>54</v>
      </c>
      <c r="G48" s="204" t="s">
        <v>170</v>
      </c>
      <c r="H48" s="263" t="s">
        <v>639</v>
      </c>
      <c r="I48" s="15">
        <v>0</v>
      </c>
    </row>
    <row r="49" spans="1:9" x14ac:dyDescent="0.25">
      <c r="A49" s="15">
        <v>47</v>
      </c>
      <c r="B49" s="296" t="s">
        <v>673</v>
      </c>
      <c r="C49" s="15" t="s">
        <v>1513</v>
      </c>
      <c r="D49" s="15" t="s">
        <v>1513</v>
      </c>
      <c r="E49" s="264">
        <v>1</v>
      </c>
      <c r="F49" s="15">
        <f t="shared" si="1"/>
        <v>55</v>
      </c>
      <c r="G49" s="204" t="s">
        <v>171</v>
      </c>
      <c r="H49" s="263" t="s">
        <v>637</v>
      </c>
      <c r="I49" s="15">
        <v>1</v>
      </c>
    </row>
    <row r="50" spans="1:9" x14ac:dyDescent="0.25">
      <c r="A50" s="15">
        <v>48</v>
      </c>
      <c r="B50" s="296" t="s">
        <v>173</v>
      </c>
      <c r="C50" s="15" t="s">
        <v>1514</v>
      </c>
      <c r="D50" s="15" t="s">
        <v>1514</v>
      </c>
      <c r="E50" s="264">
        <v>1</v>
      </c>
      <c r="F50" s="15">
        <f t="shared" si="1"/>
        <v>56</v>
      </c>
      <c r="G50" s="204" t="s">
        <v>174</v>
      </c>
      <c r="H50" s="263" t="s">
        <v>172</v>
      </c>
      <c r="I50" s="15">
        <v>0</v>
      </c>
    </row>
    <row r="51" spans="1:9" x14ac:dyDescent="0.25">
      <c r="A51" s="15">
        <v>49</v>
      </c>
      <c r="B51" s="296" t="s">
        <v>176</v>
      </c>
      <c r="C51" s="15" t="s">
        <v>1514</v>
      </c>
      <c r="D51" s="15" t="s">
        <v>1514</v>
      </c>
      <c r="E51" s="264">
        <v>1</v>
      </c>
      <c r="F51" s="15">
        <f t="shared" si="1"/>
        <v>57</v>
      </c>
      <c r="G51" s="204" t="s">
        <v>177</v>
      </c>
      <c r="H51" s="263" t="s">
        <v>172</v>
      </c>
      <c r="I51" s="15">
        <v>0</v>
      </c>
    </row>
    <row r="52" spans="1:9" x14ac:dyDescent="0.25">
      <c r="A52" s="15">
        <v>50</v>
      </c>
      <c r="B52" s="296" t="s">
        <v>178</v>
      </c>
      <c r="C52" s="15" t="s">
        <v>1514</v>
      </c>
      <c r="D52" s="15" t="s">
        <v>1514</v>
      </c>
      <c r="E52" s="264">
        <v>1</v>
      </c>
      <c r="F52" s="15">
        <f t="shared" si="1"/>
        <v>58</v>
      </c>
      <c r="G52" s="204" t="s">
        <v>179</v>
      </c>
      <c r="H52" s="263" t="s">
        <v>172</v>
      </c>
      <c r="I52" s="15">
        <v>0</v>
      </c>
    </row>
    <row r="53" spans="1:9" x14ac:dyDescent="0.25">
      <c r="A53" s="15">
        <v>51</v>
      </c>
      <c r="B53" s="296" t="s">
        <v>180</v>
      </c>
      <c r="C53" s="15" t="s">
        <v>1514</v>
      </c>
      <c r="D53" s="15" t="s">
        <v>1514</v>
      </c>
      <c r="E53" s="264">
        <v>1</v>
      </c>
      <c r="F53" s="15">
        <f t="shared" si="1"/>
        <v>59</v>
      </c>
      <c r="G53" s="204" t="s">
        <v>181</v>
      </c>
      <c r="H53" s="263" t="s">
        <v>638</v>
      </c>
      <c r="I53" s="15">
        <v>0</v>
      </c>
    </row>
    <row r="54" spans="1:9" x14ac:dyDescent="0.25">
      <c r="A54" s="15">
        <v>52</v>
      </c>
      <c r="B54" s="296" t="s">
        <v>182</v>
      </c>
      <c r="C54" s="15" t="s">
        <v>1514</v>
      </c>
      <c r="D54" s="15" t="s">
        <v>1514</v>
      </c>
      <c r="E54" s="264">
        <v>1</v>
      </c>
      <c r="F54" s="15">
        <f t="shared" si="1"/>
        <v>60</v>
      </c>
      <c r="G54" s="204" t="s">
        <v>183</v>
      </c>
      <c r="H54" s="263" t="s">
        <v>635</v>
      </c>
      <c r="I54" s="15">
        <v>0</v>
      </c>
    </row>
    <row r="55" spans="1:9" x14ac:dyDescent="0.25">
      <c r="A55" s="15">
        <v>53</v>
      </c>
      <c r="B55" s="296" t="s">
        <v>184</v>
      </c>
      <c r="C55" s="15" t="s">
        <v>1514</v>
      </c>
      <c r="D55" s="15" t="s">
        <v>1514</v>
      </c>
      <c r="E55" s="264">
        <v>1</v>
      </c>
      <c r="F55" s="15">
        <f t="shared" si="1"/>
        <v>61</v>
      </c>
      <c r="G55" s="204" t="s">
        <v>185</v>
      </c>
      <c r="H55" s="263" t="s">
        <v>644</v>
      </c>
      <c r="I55" s="15">
        <v>0</v>
      </c>
    </row>
    <row r="56" spans="1:9" x14ac:dyDescent="0.25">
      <c r="A56" s="15">
        <v>54</v>
      </c>
      <c r="B56" s="296" t="s">
        <v>187</v>
      </c>
      <c r="C56" s="15" t="s">
        <v>1514</v>
      </c>
      <c r="D56" s="15" t="s">
        <v>1514</v>
      </c>
      <c r="E56" s="264">
        <v>2</v>
      </c>
      <c r="F56" s="15">
        <f t="shared" si="1"/>
        <v>62</v>
      </c>
      <c r="G56" s="204" t="s">
        <v>188</v>
      </c>
      <c r="H56" s="263" t="s">
        <v>186</v>
      </c>
      <c r="I56" s="15">
        <v>0</v>
      </c>
    </row>
    <row r="57" spans="1:9" x14ac:dyDescent="0.25">
      <c r="A57" s="15">
        <v>55</v>
      </c>
      <c r="B57" s="296" t="s">
        <v>189</v>
      </c>
      <c r="C57" s="15" t="s">
        <v>1513</v>
      </c>
      <c r="D57" s="15" t="s">
        <v>1513</v>
      </c>
      <c r="E57" s="264">
        <v>8</v>
      </c>
      <c r="F57" s="15">
        <f t="shared" si="1"/>
        <v>64</v>
      </c>
      <c r="G57" s="205" t="s">
        <v>190</v>
      </c>
      <c r="H57" s="263" t="s">
        <v>613</v>
      </c>
    </row>
    <row r="58" spans="1:9" x14ac:dyDescent="0.25">
      <c r="A58" s="15">
        <v>56</v>
      </c>
      <c r="B58" s="296" t="s">
        <v>192</v>
      </c>
      <c r="C58" s="15" t="s">
        <v>1513</v>
      </c>
      <c r="D58" s="15" t="s">
        <v>1513</v>
      </c>
      <c r="E58" s="264">
        <v>15</v>
      </c>
      <c r="F58" s="15">
        <f t="shared" si="1"/>
        <v>72</v>
      </c>
      <c r="G58" s="205" t="s">
        <v>193</v>
      </c>
      <c r="H58" s="263" t="s">
        <v>394</v>
      </c>
    </row>
    <row r="59" spans="1:9" x14ac:dyDescent="0.25">
      <c r="A59" s="15">
        <v>57</v>
      </c>
      <c r="B59" s="296" t="s">
        <v>194</v>
      </c>
      <c r="C59" s="15" t="s">
        <v>1514</v>
      </c>
      <c r="D59" s="15" t="s">
        <v>1514</v>
      </c>
      <c r="E59" s="264">
        <v>1</v>
      </c>
      <c r="F59" s="15">
        <f t="shared" si="1"/>
        <v>87</v>
      </c>
      <c r="G59" s="204" t="s">
        <v>195</v>
      </c>
      <c r="H59" s="263" t="s">
        <v>646</v>
      </c>
      <c r="I59" s="15">
        <v>0</v>
      </c>
    </row>
    <row r="60" spans="1:9" x14ac:dyDescent="0.25">
      <c r="A60" s="15">
        <v>58</v>
      </c>
      <c r="B60" s="296" t="s">
        <v>196</v>
      </c>
      <c r="C60" s="15" t="s">
        <v>1514</v>
      </c>
      <c r="D60" s="15" t="s">
        <v>1514</v>
      </c>
      <c r="E60" s="264">
        <v>1</v>
      </c>
      <c r="F60" s="15">
        <f t="shared" si="1"/>
        <v>88</v>
      </c>
      <c r="G60" s="204" t="s">
        <v>197</v>
      </c>
      <c r="H60" s="263" t="s">
        <v>650</v>
      </c>
      <c r="I60" s="15">
        <v>0</v>
      </c>
    </row>
    <row r="61" spans="1:9" x14ac:dyDescent="0.25">
      <c r="A61" s="15">
        <v>59</v>
      </c>
      <c r="B61" s="296" t="s">
        <v>237</v>
      </c>
      <c r="C61" s="15" t="s">
        <v>1513</v>
      </c>
      <c r="D61" s="15" t="s">
        <v>1513</v>
      </c>
      <c r="E61" s="264">
        <v>1</v>
      </c>
      <c r="F61" s="15">
        <f t="shared" si="1"/>
        <v>89</v>
      </c>
      <c r="G61" s="204" t="s">
        <v>198</v>
      </c>
      <c r="H61" s="263" t="s">
        <v>536</v>
      </c>
      <c r="I61" s="15">
        <v>1</v>
      </c>
    </row>
    <row r="62" spans="1:9" x14ac:dyDescent="0.25">
      <c r="A62" s="15">
        <v>60</v>
      </c>
      <c r="B62" s="296" t="s">
        <v>199</v>
      </c>
      <c r="C62" s="15" t="s">
        <v>1513</v>
      </c>
      <c r="D62" s="15" t="s">
        <v>1513</v>
      </c>
      <c r="E62" s="264">
        <v>3</v>
      </c>
      <c r="F62" s="15">
        <f t="shared" si="1"/>
        <v>90</v>
      </c>
      <c r="G62" s="205" t="s">
        <v>200</v>
      </c>
      <c r="H62" s="260" t="s">
        <v>199</v>
      </c>
      <c r="I62" s="15">
        <v>1</v>
      </c>
    </row>
    <row r="63" spans="1:9" x14ac:dyDescent="0.25">
      <c r="A63" s="15">
        <v>61</v>
      </c>
      <c r="B63" s="296" t="s">
        <v>1283</v>
      </c>
      <c r="C63" s="15" t="s">
        <v>1515</v>
      </c>
      <c r="D63" s="15" t="s">
        <v>1515</v>
      </c>
      <c r="E63" s="264">
        <v>1</v>
      </c>
      <c r="F63" s="15">
        <f t="shared" si="1"/>
        <v>93</v>
      </c>
      <c r="G63" s="204" t="s">
        <v>1133</v>
      </c>
      <c r="H63" s="263" t="s">
        <v>48</v>
      </c>
      <c r="I63" s="15">
        <v>0</v>
      </c>
    </row>
    <row r="64" spans="1:9" x14ac:dyDescent="0.25">
      <c r="A64" s="15">
        <v>62</v>
      </c>
      <c r="B64" s="296" t="s">
        <v>1283</v>
      </c>
      <c r="E64" s="264">
        <v>1</v>
      </c>
      <c r="F64" s="15">
        <f t="shared" si="1"/>
        <v>94</v>
      </c>
      <c r="G64" s="204" t="s">
        <v>1137</v>
      </c>
      <c r="H64" s="263" t="s">
        <v>48</v>
      </c>
      <c r="I64" s="15">
        <v>0</v>
      </c>
    </row>
    <row r="65" spans="1:9" x14ac:dyDescent="0.25">
      <c r="A65" s="15">
        <v>63</v>
      </c>
      <c r="B65" s="296" t="s">
        <v>1283</v>
      </c>
      <c r="E65" s="264">
        <v>1</v>
      </c>
      <c r="F65" s="15">
        <f t="shared" si="1"/>
        <v>95</v>
      </c>
      <c r="G65" s="204" t="s">
        <v>1138</v>
      </c>
      <c r="H65" s="263" t="s">
        <v>48</v>
      </c>
      <c r="I65" s="15">
        <v>0</v>
      </c>
    </row>
    <row r="66" spans="1:9" x14ac:dyDescent="0.25">
      <c r="A66" s="15">
        <v>64</v>
      </c>
      <c r="B66" s="296" t="s">
        <v>201</v>
      </c>
      <c r="C66" s="15" t="s">
        <v>1513</v>
      </c>
      <c r="D66" s="15" t="s">
        <v>1513</v>
      </c>
      <c r="E66" s="264">
        <v>4</v>
      </c>
      <c r="F66" s="15">
        <f t="shared" si="1"/>
        <v>96</v>
      </c>
      <c r="G66" s="205" t="s">
        <v>202</v>
      </c>
      <c r="H66" s="260" t="s">
        <v>201</v>
      </c>
      <c r="I66" s="15">
        <v>1</v>
      </c>
    </row>
    <row r="67" spans="1:9" x14ac:dyDescent="0.25">
      <c r="A67" s="15">
        <v>65</v>
      </c>
      <c r="B67" s="296" t="s">
        <v>203</v>
      </c>
      <c r="C67" s="15" t="s">
        <v>1513</v>
      </c>
      <c r="D67" s="15" t="s">
        <v>1513</v>
      </c>
      <c r="E67" s="264">
        <v>4</v>
      </c>
      <c r="F67" s="15">
        <f t="shared" ref="F67:F89" si="2">E66+F66</f>
        <v>100</v>
      </c>
      <c r="G67" s="205" t="s">
        <v>204</v>
      </c>
      <c r="H67" s="260" t="s">
        <v>203</v>
      </c>
      <c r="I67" s="15">
        <v>1</v>
      </c>
    </row>
    <row r="68" spans="1:9" x14ac:dyDescent="0.25">
      <c r="A68" s="15">
        <v>66</v>
      </c>
      <c r="B68" s="299" t="s">
        <v>1130</v>
      </c>
      <c r="C68" s="15" t="s">
        <v>1514</v>
      </c>
      <c r="D68" s="15" t="s">
        <v>1514</v>
      </c>
      <c r="E68" s="264">
        <v>1</v>
      </c>
      <c r="F68" s="15">
        <f t="shared" si="2"/>
        <v>104</v>
      </c>
      <c r="G68" s="204" t="s">
        <v>206</v>
      </c>
      <c r="H68" s="263" t="s">
        <v>613</v>
      </c>
    </row>
    <row r="69" spans="1:9" x14ac:dyDescent="0.25">
      <c r="A69" s="15">
        <v>67</v>
      </c>
      <c r="B69" s="299" t="s">
        <v>1131</v>
      </c>
      <c r="C69" s="15" t="s">
        <v>1514</v>
      </c>
      <c r="D69" s="15" t="s">
        <v>1514</v>
      </c>
      <c r="E69" s="264">
        <v>1</v>
      </c>
      <c r="F69" s="15">
        <f t="shared" si="2"/>
        <v>105</v>
      </c>
      <c r="G69" s="204" t="s">
        <v>207</v>
      </c>
      <c r="H69" s="263" t="s">
        <v>613</v>
      </c>
    </row>
    <row r="70" spans="1:9" x14ac:dyDescent="0.25">
      <c r="A70" s="15">
        <v>68</v>
      </c>
      <c r="B70" s="299" t="s">
        <v>1132</v>
      </c>
      <c r="C70" s="15" t="s">
        <v>1514</v>
      </c>
      <c r="D70" s="15" t="s">
        <v>1514</v>
      </c>
      <c r="E70" s="264">
        <v>1</v>
      </c>
      <c r="F70" s="15">
        <f t="shared" si="2"/>
        <v>106</v>
      </c>
      <c r="G70" s="204" t="s">
        <v>208</v>
      </c>
      <c r="H70" s="263" t="s">
        <v>613</v>
      </c>
    </row>
    <row r="71" spans="1:9" x14ac:dyDescent="0.25">
      <c r="A71" s="15">
        <v>69</v>
      </c>
      <c r="B71" s="296" t="s">
        <v>209</v>
      </c>
      <c r="C71" s="15" t="s">
        <v>1513</v>
      </c>
      <c r="D71" s="15" t="s">
        <v>1513</v>
      </c>
      <c r="E71" s="264">
        <v>1</v>
      </c>
      <c r="F71" s="15">
        <f t="shared" si="2"/>
        <v>107</v>
      </c>
      <c r="G71" s="205" t="s">
        <v>210</v>
      </c>
      <c r="H71" s="263" t="s">
        <v>613</v>
      </c>
    </row>
    <row r="72" spans="1:9" x14ac:dyDescent="0.25">
      <c r="A72" s="15">
        <v>70</v>
      </c>
      <c r="B72" s="296" t="s">
        <v>211</v>
      </c>
      <c r="C72" s="15" t="s">
        <v>1513</v>
      </c>
      <c r="D72" s="15" t="s">
        <v>1513</v>
      </c>
      <c r="E72" s="264">
        <v>1</v>
      </c>
      <c r="F72" s="15">
        <f t="shared" si="2"/>
        <v>108</v>
      </c>
      <c r="G72" s="205" t="s">
        <v>212</v>
      </c>
      <c r="H72" s="263" t="s">
        <v>613</v>
      </c>
    </row>
    <row r="73" spans="1:9" x14ac:dyDescent="0.25">
      <c r="A73" s="15">
        <v>71</v>
      </c>
      <c r="B73" s="296" t="s">
        <v>1283</v>
      </c>
      <c r="C73" s="15" t="s">
        <v>1515</v>
      </c>
      <c r="D73" s="303" t="s">
        <v>1553</v>
      </c>
      <c r="E73" s="264">
        <v>1</v>
      </c>
      <c r="F73" s="15">
        <f t="shared" si="2"/>
        <v>109</v>
      </c>
      <c r="G73" s="204" t="s">
        <v>213</v>
      </c>
      <c r="H73" s="263" t="s">
        <v>48</v>
      </c>
      <c r="I73" s="15">
        <v>0</v>
      </c>
    </row>
    <row r="74" spans="1:9" x14ac:dyDescent="0.25">
      <c r="A74" s="15">
        <v>72</v>
      </c>
      <c r="B74" s="296" t="s">
        <v>215</v>
      </c>
      <c r="C74" s="15" t="s">
        <v>1514</v>
      </c>
      <c r="D74" s="15" t="s">
        <v>1514</v>
      </c>
      <c r="E74" s="264">
        <v>1</v>
      </c>
      <c r="F74" s="15">
        <f t="shared" si="2"/>
        <v>110</v>
      </c>
      <c r="G74" s="204" t="s">
        <v>216</v>
      </c>
      <c r="H74" s="263" t="s">
        <v>214</v>
      </c>
      <c r="I74" s="15">
        <v>0</v>
      </c>
    </row>
    <row r="75" spans="1:9" x14ac:dyDescent="0.25">
      <c r="A75" s="15">
        <v>73</v>
      </c>
      <c r="B75" s="296" t="s">
        <v>217</v>
      </c>
      <c r="C75" s="15" t="s">
        <v>1514</v>
      </c>
      <c r="D75" s="15" t="s">
        <v>1514</v>
      </c>
      <c r="E75" s="264">
        <v>1</v>
      </c>
      <c r="F75" s="15">
        <f t="shared" si="2"/>
        <v>111</v>
      </c>
      <c r="G75" s="204" t="s">
        <v>218</v>
      </c>
      <c r="H75" s="263" t="s">
        <v>214</v>
      </c>
      <c r="I75" s="15">
        <v>0</v>
      </c>
    </row>
    <row r="76" spans="1:9" x14ac:dyDescent="0.25">
      <c r="A76" s="15">
        <v>74</v>
      </c>
      <c r="B76" s="296" t="s">
        <v>219</v>
      </c>
      <c r="C76" s="15" t="s">
        <v>1513</v>
      </c>
      <c r="D76" s="15" t="s">
        <v>1513</v>
      </c>
      <c r="E76" s="264">
        <v>1</v>
      </c>
      <c r="F76" s="15">
        <f t="shared" si="2"/>
        <v>112</v>
      </c>
      <c r="G76" s="205" t="s">
        <v>220</v>
      </c>
      <c r="H76" s="263" t="s">
        <v>613</v>
      </c>
    </row>
    <row r="77" spans="1:9" x14ac:dyDescent="0.25">
      <c r="A77" s="15">
        <v>75</v>
      </c>
      <c r="B77" s="296" t="s">
        <v>222</v>
      </c>
      <c r="C77" s="15" t="s">
        <v>1514</v>
      </c>
      <c r="D77" s="15" t="s">
        <v>1514</v>
      </c>
      <c r="E77" s="264">
        <v>7</v>
      </c>
      <c r="F77" s="15">
        <f t="shared" si="2"/>
        <v>113</v>
      </c>
      <c r="G77" s="204" t="s">
        <v>223</v>
      </c>
      <c r="H77" s="263" t="s">
        <v>221</v>
      </c>
      <c r="I77" s="15">
        <v>0</v>
      </c>
    </row>
    <row r="78" spans="1:9" ht="30" x14ac:dyDescent="0.25">
      <c r="A78" s="15">
        <v>76</v>
      </c>
      <c r="B78" s="296" t="s">
        <v>225</v>
      </c>
      <c r="C78" s="15" t="s">
        <v>1514</v>
      </c>
      <c r="D78" s="15" t="s">
        <v>1514</v>
      </c>
      <c r="E78" s="264">
        <v>1</v>
      </c>
      <c r="F78" s="15">
        <f t="shared" si="2"/>
        <v>120</v>
      </c>
      <c r="G78" s="204" t="s">
        <v>226</v>
      </c>
      <c r="H78" s="263" t="s">
        <v>224</v>
      </c>
      <c r="I78" s="15">
        <v>0</v>
      </c>
    </row>
    <row r="79" spans="1:9" x14ac:dyDescent="0.25">
      <c r="A79" s="15">
        <v>77</v>
      </c>
      <c r="B79" s="296" t="s">
        <v>674</v>
      </c>
      <c r="C79" s="15" t="s">
        <v>1513</v>
      </c>
      <c r="D79" s="15" t="s">
        <v>1513</v>
      </c>
      <c r="E79" s="264">
        <v>1</v>
      </c>
      <c r="F79" s="15">
        <f t="shared" si="2"/>
        <v>121</v>
      </c>
      <c r="G79" s="205" t="s">
        <v>227</v>
      </c>
      <c r="H79" s="263" t="s">
        <v>613</v>
      </c>
    </row>
    <row r="80" spans="1:9" x14ac:dyDescent="0.25">
      <c r="A80" s="15">
        <v>78</v>
      </c>
      <c r="B80" s="296" t="s">
        <v>228</v>
      </c>
      <c r="C80" s="15" t="s">
        <v>1514</v>
      </c>
      <c r="D80" s="15" t="s">
        <v>1514</v>
      </c>
      <c r="E80" s="264">
        <v>1</v>
      </c>
      <c r="F80" s="15">
        <f t="shared" si="2"/>
        <v>122</v>
      </c>
      <c r="G80" s="204" t="s">
        <v>229</v>
      </c>
      <c r="H80" s="263" t="s">
        <v>100</v>
      </c>
      <c r="I80" s="15">
        <v>0</v>
      </c>
    </row>
    <row r="81" spans="1:9" x14ac:dyDescent="0.25">
      <c r="A81" s="15">
        <v>79</v>
      </c>
      <c r="B81" s="296" t="s">
        <v>230</v>
      </c>
      <c r="C81" s="15" t="s">
        <v>1514</v>
      </c>
      <c r="D81" s="15" t="s">
        <v>1514</v>
      </c>
      <c r="E81" s="264">
        <v>1</v>
      </c>
      <c r="F81" s="15">
        <f t="shared" si="2"/>
        <v>123</v>
      </c>
      <c r="G81" s="204" t="s">
        <v>231</v>
      </c>
      <c r="H81" s="263" t="s">
        <v>100</v>
      </c>
      <c r="I81" s="15">
        <v>0</v>
      </c>
    </row>
    <row r="82" spans="1:9" x14ac:dyDescent="0.25">
      <c r="A82" s="15">
        <v>80</v>
      </c>
      <c r="B82" s="296" t="s">
        <v>232</v>
      </c>
      <c r="C82" s="15" t="s">
        <v>1514</v>
      </c>
      <c r="D82" s="15" t="s">
        <v>1514</v>
      </c>
      <c r="E82" s="264">
        <v>1</v>
      </c>
      <c r="F82" s="15">
        <f t="shared" si="2"/>
        <v>124</v>
      </c>
      <c r="G82" s="204" t="s">
        <v>233</v>
      </c>
      <c r="H82" s="263" t="s">
        <v>100</v>
      </c>
      <c r="I82" s="15">
        <v>0</v>
      </c>
    </row>
    <row r="83" spans="1:9" x14ac:dyDescent="0.25">
      <c r="A83" s="15">
        <v>81</v>
      </c>
      <c r="B83" s="296" t="s">
        <v>235</v>
      </c>
      <c r="C83" s="15" t="s">
        <v>1514</v>
      </c>
      <c r="D83" s="15" t="s">
        <v>1514</v>
      </c>
      <c r="E83" s="264">
        <v>1</v>
      </c>
      <c r="F83" s="15">
        <f t="shared" si="2"/>
        <v>125</v>
      </c>
      <c r="G83" s="207" t="s">
        <v>236</v>
      </c>
      <c r="H83" s="263" t="s">
        <v>234</v>
      </c>
      <c r="I83" s="15">
        <v>0</v>
      </c>
    </row>
    <row r="84" spans="1:9" x14ac:dyDescent="0.25">
      <c r="A84" s="15">
        <v>82</v>
      </c>
      <c r="B84" s="299" t="s">
        <v>1107</v>
      </c>
      <c r="C84" s="15" t="s">
        <v>1514</v>
      </c>
      <c r="D84" s="15" t="s">
        <v>1513</v>
      </c>
      <c r="E84" s="264">
        <v>1</v>
      </c>
      <c r="F84" s="15">
        <f t="shared" si="2"/>
        <v>126</v>
      </c>
      <c r="G84" s="207" t="s">
        <v>888</v>
      </c>
      <c r="H84" s="263" t="s">
        <v>48</v>
      </c>
      <c r="I84" s="15">
        <v>0</v>
      </c>
    </row>
    <row r="85" spans="1:9" x14ac:dyDescent="0.25">
      <c r="A85" s="15">
        <v>83</v>
      </c>
      <c r="B85" s="296" t="s">
        <v>1283</v>
      </c>
      <c r="D85" s="303" t="s">
        <v>1554</v>
      </c>
      <c r="E85" s="264">
        <v>1</v>
      </c>
      <c r="F85" s="15">
        <f t="shared" si="2"/>
        <v>127</v>
      </c>
      <c r="G85" s="207" t="s">
        <v>889</v>
      </c>
      <c r="H85" s="263" t="s">
        <v>48</v>
      </c>
      <c r="I85" s="15">
        <v>0</v>
      </c>
    </row>
    <row r="86" spans="1:9" x14ac:dyDescent="0.25">
      <c r="A86" s="15">
        <v>84</v>
      </c>
      <c r="B86" s="299" t="s">
        <v>238</v>
      </c>
      <c r="C86" s="15" t="s">
        <v>1513</v>
      </c>
      <c r="D86" s="15" t="s">
        <v>1513</v>
      </c>
      <c r="E86" s="264">
        <v>1</v>
      </c>
      <c r="F86" s="15">
        <f t="shared" si="2"/>
        <v>128</v>
      </c>
      <c r="G86" s="205" t="s">
        <v>239</v>
      </c>
      <c r="H86" s="260" t="s">
        <v>613</v>
      </c>
    </row>
    <row r="87" spans="1:9" ht="30" x14ac:dyDescent="0.25">
      <c r="A87" s="15">
        <v>85</v>
      </c>
      <c r="B87" s="299" t="s">
        <v>1507</v>
      </c>
      <c r="C87" s="15" t="s">
        <v>1516</v>
      </c>
      <c r="D87" s="303" t="s">
        <v>1520</v>
      </c>
      <c r="E87" s="264">
        <v>1</v>
      </c>
      <c r="F87" s="15">
        <f t="shared" si="2"/>
        <v>129</v>
      </c>
      <c r="G87" s="205" t="s">
        <v>240</v>
      </c>
      <c r="H87" s="263" t="s">
        <v>613</v>
      </c>
    </row>
    <row r="88" spans="1:9" x14ac:dyDescent="0.25">
      <c r="A88" s="15">
        <v>86</v>
      </c>
      <c r="B88" s="296" t="s">
        <v>242</v>
      </c>
      <c r="C88" s="15" t="s">
        <v>1514</v>
      </c>
      <c r="D88" s="15" t="s">
        <v>1514</v>
      </c>
      <c r="E88" s="264">
        <v>5</v>
      </c>
      <c r="F88" s="15">
        <f t="shared" si="2"/>
        <v>130</v>
      </c>
      <c r="G88" s="204" t="s">
        <v>243</v>
      </c>
      <c r="H88" s="263" t="s">
        <v>241</v>
      </c>
      <c r="I88" s="15">
        <v>0</v>
      </c>
    </row>
    <row r="89" spans="1:9" x14ac:dyDescent="0.25">
      <c r="A89" s="15">
        <v>87</v>
      </c>
      <c r="B89" s="299" t="s">
        <v>244</v>
      </c>
      <c r="C89" s="15" t="s">
        <v>1517</v>
      </c>
      <c r="D89" s="303" t="s">
        <v>1514</v>
      </c>
      <c r="E89" s="264">
        <v>1</v>
      </c>
      <c r="F89" s="15">
        <f t="shared" si="2"/>
        <v>135</v>
      </c>
      <c r="G89" s="205" t="s">
        <v>245</v>
      </c>
      <c r="H89" s="260" t="s">
        <v>613</v>
      </c>
    </row>
    <row r="93" spans="1:9" x14ac:dyDescent="0.25">
      <c r="B93" s="15" t="s">
        <v>1556</v>
      </c>
    </row>
    <row r="94" spans="1:9" x14ac:dyDescent="0.25">
      <c r="B94" s="303"/>
      <c r="C94" s="15" t="s">
        <v>1555</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2021-07-24T14:36:49Z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