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Limit" sheetId="2" r:id="rId5"/>
    <sheet state="visible" name="Organized" sheetId="3" r:id="rId6"/>
  </sheets>
  <definedNames/>
  <calcPr/>
</workbook>
</file>

<file path=xl/sharedStrings.xml><?xml version="1.0" encoding="utf-8"?>
<sst xmlns="http://schemas.openxmlformats.org/spreadsheetml/2006/main" count="28" uniqueCount="18">
  <si>
    <t>Timestamp</t>
  </si>
  <si>
    <t>Revised Option Name</t>
  </si>
  <si>
    <t>Email Address</t>
  </si>
  <si>
    <t>Student ID</t>
  </si>
  <si>
    <t>First and Last Name</t>
  </si>
  <si>
    <t>Select a Programming Session</t>
  </si>
  <si>
    <t>Monday (8:00AM - 11:00AM)</t>
  </si>
  <si>
    <t>Monday (12:00PM - 3:00PM)</t>
  </si>
  <si>
    <t>Monday (4:00PM - 7:00PM)</t>
  </si>
  <si>
    <t>Tuesday (8:00AM - 11:00AM)</t>
  </si>
  <si>
    <t>Tuesday (12:00PM - 3:00PM)</t>
  </si>
  <si>
    <t>Original Option Name</t>
  </si>
  <si>
    <t>Tuesday (4:00PM - 7:00PM)</t>
  </si>
  <si>
    <t>Option Count</t>
  </si>
  <si>
    <t>Option Limit</t>
  </si>
  <si>
    <t>Wednesday (8:00AM - 11:00AM)</t>
  </si>
  <si>
    <t>Wednesday (12:00PM - 3:00PM)</t>
  </si>
  <si>
    <t>Wednesday (4:00PM - 7:00PM)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</si>
</sst>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5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b/>
      <name val="Arial"/>
    </font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1" fillId="0" fontId="2" numFmtId="0" xfId="0" applyAlignment="1" applyBorder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2" fontId="4" numFmtId="0" xfId="0" applyFill="1" applyFont="1"/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2" fontId="4" numFmtId="164" xfId="0" applyFont="1" applyNumberFormat="1"/>
    <xf borderId="0" fillId="0" fontId="4" numFmtId="0" xfId="0" applyFont="1"/>
  </cellXfs>
  <cellStyles count="1">
    <cellStyle xfId="0" name="Normal" builtinId="0"/>
  </cellStyles>
  <dxfs count="1">
    <dxf>
      <font>
        <b/>
      </font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4" width="21.57"/>
    <col customWidth="1" min="5" max="5" width="33.0"/>
    <col customWidth="1" min="6" max="12" width="21.57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2" t="s">
        <v>2</v>
      </c>
    </row>
    <row r="2">
      <c r="E2" s="1"/>
    </row>
  </sheetData>
  <dataValidations>
    <dataValidation type="list" allowBlank="1" sqref="E2">
      <formula1>Limit!$B$2:$B$22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8.14"/>
    <col customWidth="1" min="3" max="3" width="14.43"/>
  </cols>
  <sheetData>
    <row r="1">
      <c r="A1" s="4" t="s">
        <v>1</v>
      </c>
      <c r="B1" s="4" t="s">
        <v>11</v>
      </c>
      <c r="C1" s="4" t="s">
        <v>13</v>
      </c>
      <c r="D1" s="4" t="s">
        <v>14</v>
      </c>
    </row>
    <row r="2">
      <c r="A2" s="8" t="str">
        <f t="shared" ref="A2:A10" si="1">if(C2&lt;D2,B2,"This session is full")</f>
        <v>Monday (8:00AM - 11:00AM)</v>
      </c>
      <c r="B2" s="4" t="s">
        <v>6</v>
      </c>
      <c r="C2" s="9">
        <f>countif('Form Responses 1'!E:E,B2)</f>
        <v>0</v>
      </c>
      <c r="D2" s="10">
        <v>1.0</v>
      </c>
    </row>
    <row r="3">
      <c r="A3" s="4" t="str">
        <f t="shared" si="1"/>
        <v>Monday (12:00PM - 3:00PM)</v>
      </c>
      <c r="B3" s="4" t="s">
        <v>7</v>
      </c>
      <c r="C3" s="9">
        <f>countif('Form Responses 1'!E:E,B3)</f>
        <v>0</v>
      </c>
      <c r="D3" s="10">
        <v>1.0</v>
      </c>
    </row>
    <row r="4">
      <c r="A4" s="4" t="str">
        <f t="shared" si="1"/>
        <v>Monday (4:00PM - 7:00PM)</v>
      </c>
      <c r="B4" s="4" t="s">
        <v>8</v>
      </c>
      <c r="C4" s="9">
        <f>countif('Form Responses 1'!E:E,B4)</f>
        <v>0</v>
      </c>
      <c r="D4" s="10">
        <v>1.0</v>
      </c>
    </row>
    <row r="5">
      <c r="A5" s="4" t="str">
        <f t="shared" si="1"/>
        <v>Tuesday (8:00AM - 11:00AM)</v>
      </c>
      <c r="B5" s="4" t="s">
        <v>9</v>
      </c>
      <c r="C5" s="9">
        <f>countif('Form Responses 1'!E:E,B5)</f>
        <v>0</v>
      </c>
      <c r="D5" s="10">
        <v>1.0</v>
      </c>
    </row>
    <row r="6">
      <c r="A6" s="4" t="str">
        <f t="shared" si="1"/>
        <v>Tuesday (12:00PM - 3:00PM)</v>
      </c>
      <c r="B6" s="4" t="s">
        <v>10</v>
      </c>
      <c r="C6" s="9">
        <f>countif('Form Responses 1'!E:E,B6)</f>
        <v>0</v>
      </c>
      <c r="D6" s="10">
        <v>1.0</v>
      </c>
    </row>
    <row r="7">
      <c r="A7" s="4" t="str">
        <f t="shared" si="1"/>
        <v>Tuesday (4:00PM - 7:00PM)</v>
      </c>
      <c r="B7" s="4" t="s">
        <v>12</v>
      </c>
      <c r="C7" s="9">
        <f>countif('Form Responses 1'!E:E,B7)</f>
        <v>0</v>
      </c>
      <c r="D7" s="10">
        <v>1.0</v>
      </c>
    </row>
    <row r="8">
      <c r="A8" s="4" t="str">
        <f t="shared" si="1"/>
        <v>Wednesday (8:00AM - 11:00AM)</v>
      </c>
      <c r="B8" s="4" t="s">
        <v>15</v>
      </c>
      <c r="C8" s="9">
        <f>countif('Form Responses 1'!E:E,B8)</f>
        <v>0</v>
      </c>
      <c r="D8" s="10">
        <v>1.0</v>
      </c>
    </row>
    <row r="9">
      <c r="A9" s="4" t="str">
        <f t="shared" si="1"/>
        <v>Wednesday (12:00PM - 3:00PM)</v>
      </c>
      <c r="B9" s="4" t="s">
        <v>16</v>
      </c>
      <c r="C9" s="9">
        <f>countif('Form Responses 1'!E:E,B9)</f>
        <v>0</v>
      </c>
      <c r="D9" s="10">
        <v>1.0</v>
      </c>
    </row>
    <row r="10">
      <c r="A10" s="4" t="str">
        <f t="shared" si="1"/>
        <v>Wednesday (4:00PM - 7:00PM)</v>
      </c>
      <c r="B10" s="4" t="s">
        <v>17</v>
      </c>
      <c r="C10" s="9">
        <f>countif('Form Responses 1'!E:E,B10)</f>
        <v>0</v>
      </c>
      <c r="D10" s="10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71"/>
    <col customWidth="1" hidden="1" min="2" max="2" width="24.86"/>
    <col customWidth="1" min="3" max="3" width="8.71"/>
    <col customWidth="1" min="4" max="4" width="26.14"/>
    <col customWidth="1" hidden="1" min="5" max="5" width="25.0"/>
    <col customWidth="1" min="6" max="6" width="7.71"/>
    <col customWidth="1" min="7" max="7" width="29.0"/>
    <col customWidth="1" hidden="1" min="8" max="8" width="24.0"/>
    <col customWidth="1" min="9" max="9" width="8.71"/>
    <col customWidth="1" min="10" max="10" width="29.0"/>
    <col customWidth="1" hidden="1" min="11" max="11" width="25.29"/>
    <col customWidth="1" min="12" max="12" width="9.29"/>
    <col customWidth="1" min="13" max="13" width="26.0"/>
    <col customWidth="1" hidden="1" min="14" max="14" width="25.43"/>
    <col customWidth="1" min="15" max="15" width="10.0"/>
    <col customWidth="1" min="16" max="16" width="25.0"/>
    <col customWidth="1" hidden="1" min="17" max="17" width="24.43"/>
    <col customWidth="1" min="18" max="18" width="4.86"/>
    <col customWidth="1" min="19" max="19" width="27.86"/>
    <col customWidth="1" hidden="1" min="20" max="20" width="28.0"/>
    <col customWidth="1" min="21" max="21" width="4.57"/>
    <col customWidth="1" min="22" max="22" width="28.86"/>
    <col customWidth="1" hidden="1" min="23" max="23" width="28.14"/>
    <col customWidth="1" min="24" max="24" width="5.43"/>
    <col customWidth="1" min="25" max="25" width="27.86"/>
    <col customWidth="1" min="26" max="26" width="0.43"/>
    <col customWidth="1" min="27" max="27" width="5.0"/>
    <col customWidth="1" min="28" max="28" width="26.14"/>
    <col customWidth="1" min="29" max="29" width="5.71"/>
    <col customWidth="1" min="30" max="30" width="5.14"/>
    <col customWidth="1" min="31" max="31" width="20.86"/>
    <col customWidth="1" min="32" max="32" width="8.29"/>
    <col customWidth="1" min="33" max="33" width="7.0"/>
    <col customWidth="1" min="34" max="34" width="20.57"/>
    <col customWidth="1" min="35" max="35" width="18.29"/>
    <col customWidth="1" min="36" max="36" width="20.57"/>
    <col customWidth="1" min="37" max="37" width="20.0"/>
    <col customWidth="1" min="38" max="38" width="17.29"/>
    <col customWidth="1" min="39" max="39" width="19.71"/>
    <col customWidth="1" min="40" max="40" width="17.86"/>
    <col customWidth="1" min="42" max="42" width="5.14"/>
  </cols>
  <sheetData>
    <row r="2">
      <c r="A2" s="2"/>
    </row>
    <row r="3">
      <c r="A3" s="3" t="s">
        <v>6</v>
      </c>
      <c r="B3" s="4"/>
      <c r="C3" s="4"/>
      <c r="D3" s="3" t="s">
        <v>7</v>
      </c>
      <c r="G3" s="5" t="s">
        <v>8</v>
      </c>
      <c r="J3" s="3" t="s">
        <v>9</v>
      </c>
      <c r="M3" s="3" t="s">
        <v>10</v>
      </c>
      <c r="N3" s="4"/>
      <c r="O3" s="4"/>
      <c r="P3" s="5" t="s">
        <v>12</v>
      </c>
      <c r="S3" s="6" t="s">
        <v>15</v>
      </c>
      <c r="V3" s="6" t="s">
        <v>16</v>
      </c>
      <c r="Y3" s="5" t="s">
        <v>17</v>
      </c>
      <c r="AB3" s="7"/>
      <c r="AI3" s="5"/>
      <c r="AO3" s="2"/>
      <c r="AP3" s="2"/>
    </row>
    <row r="4">
      <c r="A4" s="8" t="str">
        <f>IFERROR(__xludf.DUMMYFUNCTION("query('Form Responses 1'!D2:E1000,""Select * Where E='Monday (8:00AM - 11:00AM)'"")"),"#N/A")</f>
        <v>#N/A</v>
      </c>
      <c r="D4" s="11" t="str">
        <f>IFERROR(__xludf.DUMMYFUNCTION("query('Form Responses 1'!D2:E1000,""Select * Where E='Monday (12:00PM - 3:00PM)'"")"),"#N/A")</f>
        <v>#N/A</v>
      </c>
      <c r="G4" s="8" t="str">
        <f>IFERROR(__xludf.DUMMYFUNCTION("query('Form Responses 1'!D2:E1000,""Select * Where E='Monday (4:00PM - 7:00PM)'"")"),"#N/A")</f>
        <v>#N/A</v>
      </c>
      <c r="J4" s="12" t="str">
        <f>IFERROR(__xludf.DUMMYFUNCTION("query('Form Responses 1'!D2:E1000,""Select * Where E='Tuesday (8:00AM - 11:00AM)'"")"),"#N/A")</f>
        <v>#N/A</v>
      </c>
      <c r="M4" s="12" t="str">
        <f>IFERROR(__xludf.DUMMYFUNCTION("query('Form Responses 1'!D2:E1000,""Select * Where E='Tuesday (12:00PM - 3:00PM)'"")"),"#N/A")</f>
        <v>#N/A</v>
      </c>
      <c r="P4" s="8" t="str">
        <f>IFERROR(__xludf.DUMMYFUNCTION("query('Form Responses 1'!D2:E1000,""Select * Where E='Tuesday (4:00PM - 7:00PM)'"")"),"#N/A")</f>
        <v>#N/A</v>
      </c>
      <c r="S4" s="8" t="str">
        <f>IFERROR(__xludf.DUMMYFUNCTION("query('Form Responses 1'!D2:E1000,""Select * Where E='Wednesday (8:00AM - 11:00AM)'"")"),"#N/A")</f>
        <v>#N/A</v>
      </c>
      <c r="V4" s="8" t="str">
        <f>IFERROR(__xludf.DUMMYFUNCTION("query('Form Responses 1'!D2:E1000,""Select * Where E='Wednesday (12:00PM - 3:00PM)'"")"),"#N/A")</f>
        <v>#N/A</v>
      </c>
      <c r="Y4" s="8" t="str">
        <f>IFERROR(__xludf.DUMMYFUNCTION("query('Form Responses 1'!D2:E1000,""Select * Where E='Wednesday (4:00PM - 7:00PM)'"")"),"#N/A")</f>
        <v>#N/A</v>
      </c>
      <c r="AB4" s="8"/>
      <c r="AC4" s="8"/>
      <c r="AF4" s="8"/>
      <c r="AI4" s="8"/>
    </row>
    <row r="7">
      <c r="S7" s="12"/>
    </row>
    <row r="8">
      <c r="S8" s="8"/>
    </row>
    <row r="26">
      <c r="B26" s="4"/>
      <c r="C26" s="4"/>
      <c r="E26" s="4"/>
      <c r="F26" s="4"/>
    </row>
    <row r="52">
      <c r="A52" s="5"/>
    </row>
  </sheetData>
  <conditionalFormatting sqref="A3:AB3 AD3:AE3 AG3:AP3">
    <cfRule type="notContainsBlanks" dxfId="0" priority="1">
      <formula>LEN(TRIM(A3))&gt;0</formula>
    </cfRule>
  </conditionalFormatting>
  <drawing r:id="rId1"/>
</worksheet>
</file>