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asdaqapc-my.sharepoint.com/personal/jasyoo_nasdaq_com/Documents/Desktop/"/>
    </mc:Choice>
  </mc:AlternateContent>
  <xr:revisionPtr revIDLastSave="0" documentId="8_{9AB6826E-C319-487B-B6B1-A80BC3E4267F}" xr6:coauthVersionLast="47" xr6:coauthVersionMax="47" xr10:uidLastSave="{00000000-0000-0000-0000-000000000000}"/>
  <bookViews>
    <workbookView xWindow="32505" yWindow="4380" windowWidth="23970" windowHeight="13710" xr2:uid="{00000000-000D-0000-FFFF-FFFF00000000}"/>
  </bookViews>
  <sheets>
    <sheet name="Comparables" sheetId="7" r:id="rId1"/>
  </sheets>
  <externalReferences>
    <externalReference r:id="rId2"/>
  </externalReferences>
  <definedNames>
    <definedName name="_cellGUID_00184eaa79704dc1aa093d6af27932ef" localSheetId="0" hidden="1">Comparables!#REF!</definedName>
    <definedName name="_cellGUID_0035bba2cbec4cc3a8e6ab76c15277b2" localSheetId="0" hidden="1">Comparables!#REF!</definedName>
    <definedName name="_cellGUID_003e3faf40b54416b9b18f22e5f6cfcd" localSheetId="0" hidden="1">Comparables!#REF!</definedName>
    <definedName name="_cellGUID_0041c94a55034152a7d122358171635c" localSheetId="0" hidden="1">Comparables!#REF!</definedName>
    <definedName name="_cellGUID_007b21347e99422d9e9ea36bb450597f" localSheetId="0" hidden="1">Comparables!$D$35</definedName>
    <definedName name="_cellGUID_00956da732af4a118196a9a0b86c47a6" localSheetId="0" hidden="1">Comparables!$T$58</definedName>
    <definedName name="_cellGUID_009a220aff0e409e8905fa102722de35" localSheetId="0" hidden="1">Comparables!#REF!</definedName>
    <definedName name="_cellGUID_00b94b220af54bfa84b0c765ee08f2ad" localSheetId="0" hidden="1">Comparables!#REF!</definedName>
    <definedName name="_cellGUID_00f6e056acfc4b44a08630ca12847d75" localSheetId="0" hidden="1">Comparables!#REF!</definedName>
    <definedName name="_cellGUID_011fb87fdcfb47f787f13b8cc8a0dc93" localSheetId="0" hidden="1">Comparables!#REF!</definedName>
    <definedName name="_cellGUID_0125d71d8db44642bbff46ddf61b75c0" localSheetId="0" hidden="1">Comparables!#REF!</definedName>
    <definedName name="_cellGUID_012beeb47d384946ba2a6bed9be644a9" localSheetId="0" hidden="1">Comparables!#REF!</definedName>
    <definedName name="_cellGUID_012cf046359443fb9cab65a399fe0859" localSheetId="0" hidden="1">Comparables!#REF!</definedName>
    <definedName name="_cellGUID_013ae2a01f77499da9f98eae31b05199" localSheetId="0" hidden="1">Comparables!#REF!</definedName>
    <definedName name="_cellGUID_0140a31d1cfc4d8ab6f6f234626d62c3" localSheetId="0" hidden="1">Comparables!#REF!</definedName>
    <definedName name="_cellGUID_016123b07c8b435d822f99a41f249ec2" localSheetId="0" hidden="1">Comparables!#REF!</definedName>
    <definedName name="_cellGUID_0180a9f2c6b342769c7b4b84d069d682" localSheetId="0" hidden="1">Comparables!$C$42</definedName>
    <definedName name="_cellGUID_0182c3ddefdb442a9eefb058f61b14a1" localSheetId="0" hidden="1">Comparables!#REF!</definedName>
    <definedName name="_cellGUID_018fcace5f6d4103baf0a9d4d23d450a" localSheetId="0" hidden="1">Comparables!#REF!</definedName>
    <definedName name="_cellGUID_019e5a83f4584a4286c2fd61a00b6e0a" localSheetId="0" hidden="1">Comparables!#REF!</definedName>
    <definedName name="_cellGUID_01b130958793466ebfd92f304dd8a701" localSheetId="0" hidden="1">Comparables!#REF!</definedName>
    <definedName name="_cellGUID_01b5c48f64834f448d5d4876e5eeece4" localSheetId="0" hidden="1">Comparables!#REF!</definedName>
    <definedName name="_cellGUID_01d46d1600b74a1fa8d4abdef4e86328" localSheetId="0" hidden="1">Comparables!#REF!</definedName>
    <definedName name="_cellGUID_01e58167d4404be89b8285c1376c9fad" localSheetId="0" hidden="1">Comparables!#REF!</definedName>
    <definedName name="_cellGUID_01f0ba1d5a9044168064e03d53669f13" localSheetId="0" hidden="1">Comparables!$E$23</definedName>
    <definedName name="_cellGUID_0211e3a5bd0441fe9733fc899cb4db1d" localSheetId="0" hidden="1">Comparables!$AH$32</definedName>
    <definedName name="_cellGUID_021b68f5e1aa4448b67a2dea551646d0" localSheetId="0" hidden="1">Comparables!#REF!</definedName>
    <definedName name="_cellGUID_0222547482c6478bb9c9f02bc67f0b4b" localSheetId="0" hidden="1">Comparables!#REF!</definedName>
    <definedName name="_cellGUID_02396cbef8d24e8c8c838388112c977d" localSheetId="0" hidden="1">Comparables!#REF!</definedName>
    <definedName name="_cellGUID_0243f127ae664349b4e51e0ecd26a40b" localSheetId="0" hidden="1">Comparables!#REF!</definedName>
    <definedName name="_cellGUID_025c7f4bdc524670b4a28f6cfe6f8b0b" localSheetId="0" hidden="1">Comparables!$Z$40</definedName>
    <definedName name="_cellGUID_0269cd20e9ac41f1b626682102159fe6" localSheetId="0" hidden="1">Comparables!#REF!</definedName>
    <definedName name="_cellGUID_028261537bc9458dafcfe5b583c86043" localSheetId="0" hidden="1">Comparables!$AG$50</definedName>
    <definedName name="_cellGUID_028cd919bae04ffba84049c34e9eff38" localSheetId="0" hidden="1">Comparables!#REF!</definedName>
    <definedName name="_cellGUID_028ce6adea414d4689cfac3d3094a9f9" localSheetId="0" hidden="1">Comparables!#REF!</definedName>
    <definedName name="_cellGUID_02a1b2433194440a891e27acb8ded31f" localSheetId="0" hidden="1">'[1]Peer Price Comparison'!$D$16</definedName>
    <definedName name="_cellGUID_02a65d8028c94798aee3c9f84f5d3535" localSheetId="0" hidden="1">Comparables!#REF!</definedName>
    <definedName name="_cellGUID_02ab639406d24402a873ee22d173bcf0" localSheetId="0" hidden="1">Comparables!#REF!</definedName>
    <definedName name="_cellGUID_02ad8e4be81a4b3c9444d6e8f30c3098" localSheetId="0" hidden="1">Comparables!#REF!</definedName>
    <definedName name="_cellGUID_02b55e6fd81443ae852cd34fa6c6d4b6" localSheetId="0" hidden="1">Comparables!$T$27</definedName>
    <definedName name="_cellGUID_02c65fcf8e3e4286b7236995064c5072" localSheetId="0" hidden="1">Comparables!#REF!</definedName>
    <definedName name="_cellGUID_02e5084a5a8f4d6aba06dbca0de4b30c" localSheetId="0" hidden="1">Comparables!#REF!</definedName>
    <definedName name="_cellGUID_031e5f36404c4768ab70c27d3165ee79" localSheetId="0" hidden="1">Comparables!#REF!</definedName>
    <definedName name="_cellGUID_031ff8db38f240b5b9385169158910cb" localSheetId="0" hidden="1">Comparables!#REF!</definedName>
    <definedName name="_cellGUID_032be7da2ad84eee9df04d3d2620a76a" localSheetId="0" hidden="1">Comparables!#REF!</definedName>
    <definedName name="_cellGUID_0370690223dc4911ba259724f0ade95f" localSheetId="0" hidden="1">Comparables!#REF!</definedName>
    <definedName name="_cellGUID_03722556064541829bf26af1b3a85733" localSheetId="0" hidden="1">Comparables!#REF!</definedName>
    <definedName name="_cellGUID_0377304a4bc8479ea5254d415167bf1a" localSheetId="0" hidden="1">Comparables!$AJ$7</definedName>
    <definedName name="_cellGUID_0377304a4bc8479ea5254d415167bf1a_NameLabels" localSheetId="0" hidden="1">Comparables!$AI$7</definedName>
    <definedName name="_cellGUID_037b336ea67a4df0a2ffdca38eb0ba9a" localSheetId="0" hidden="1">Comparables!$L$57</definedName>
    <definedName name="_cellGUID_037f12f8fde84c7ca223a69031ff6da8" localSheetId="0" hidden="1">Comparables!#REF!</definedName>
    <definedName name="_cellGUID_0394e9d0749a4bd89a1e04412a1e7c6b" localSheetId="0" hidden="1">Comparables!#REF!</definedName>
    <definedName name="_cellGUID_039d059619f643d28dd5d657aa45ef33" localSheetId="0" hidden="1">Comparables!#REF!</definedName>
    <definedName name="_cellGUID_03a310fc4b5840f38667c040ae4280cb" localSheetId="0" hidden="1">Comparables!#REF!</definedName>
    <definedName name="_cellGUID_03b7f942d6dd4aec9ca1a61b5e0fd257" localSheetId="0" hidden="1">Comparables!$AF$25</definedName>
    <definedName name="_cellGUID_03db20086d0f43ce9acd8a1ad5fbb5e1" localSheetId="0" hidden="1">Comparables!#REF!</definedName>
    <definedName name="_cellGUID_03dc5ab6082445a2b15a1f1ea8459158" localSheetId="0" hidden="1">Comparables!#REF!</definedName>
    <definedName name="_cellGUID_03de734f3210409b92a142a55acdab2b" localSheetId="0" hidden="1">Comparables!#REF!</definedName>
    <definedName name="_cellGUID_03eb632a67fc42f998e8ca74c2319597" localSheetId="0" hidden="1">Comparables!#REF!</definedName>
    <definedName name="_cellGUID_03f2f27de57d4a8c81fd67aa77ad0d2e" localSheetId="0" hidden="1">Comparables!$T$31</definedName>
    <definedName name="_cellGUID_03f6697917c24e059cfbe436842fb6a6" localSheetId="0" hidden="1">Comparables!#REF!</definedName>
    <definedName name="_cellGUID_04146b325e1c4beca7a400cb53b05908" localSheetId="0" hidden="1">Comparables!#REF!</definedName>
    <definedName name="_cellGUID_042112eb91f84afbbfc3117b674f1e39" localSheetId="0" hidden="1">Comparables!#REF!</definedName>
    <definedName name="_cellGUID_0425ef277b8e4de68481bce64d4e8c71" localSheetId="0" hidden="1">Comparables!#REF!</definedName>
    <definedName name="_cellGUID_0429ec659b894d24a552c5e10414f5ac" localSheetId="0" hidden="1">Comparables!#REF!</definedName>
    <definedName name="_cellGUID_04411981841d4683a06185ccc22558d8" localSheetId="0" hidden="1">Comparables!$C$40</definedName>
    <definedName name="_cellGUID_0448d9e1c77045d6b4d7578f976317f4" localSheetId="0" hidden="1">Comparables!#REF!</definedName>
    <definedName name="_cellGUID_044e0a5952874d35a1b857cadd66b573" localSheetId="0" hidden="1">Comparables!#REF!</definedName>
    <definedName name="_cellGUID_045e6d9b1fad4a509c53af212007bb57" localSheetId="0" hidden="1">Comparables!#REF!</definedName>
    <definedName name="_cellGUID_04604d0270cd4aecb4053fae41e74efc" localSheetId="0" hidden="1">Comparables!#REF!</definedName>
    <definedName name="_cellGUID_0467a1aa65db4979956bca7fc88b1fa9" localSheetId="0" hidden="1">Comparables!$Z$61</definedName>
    <definedName name="_cellGUID_0473f4d51ef942e5b6e75199fbbdf109" localSheetId="0" hidden="1">Comparables!$AB$56</definedName>
    <definedName name="_cellGUID_0491862a9d004bd1aa7baf1107b0bced" localSheetId="0" hidden="1">Comparables!#REF!</definedName>
    <definedName name="_cellGUID_04ad1f094b5f47c8af628515763b47fe" localSheetId="0" hidden="1">Comparables!#REF!</definedName>
    <definedName name="_cellGUID_04adea28d6e74e66ac4723285bbe5cee" localSheetId="0" hidden="1">Comparables!#REF!</definedName>
    <definedName name="_cellGUID_04bb476b99fd4f079433092ffd34169a" localSheetId="0" hidden="1">Comparables!$AF$24</definedName>
    <definedName name="_cellGUID_04e03138d0b5465d8a4207aa02f55681" localSheetId="0" hidden="1">Comparables!$AB$61</definedName>
    <definedName name="_cellGUID_04e320bda43c4bc9b3b22da1fc9f39f6" localSheetId="0" hidden="1">Comparables!#REF!</definedName>
    <definedName name="_cellGUID_04f3142504fc4cf68c4ce23d6e7e342c" localSheetId="0" hidden="1">Comparables!$M$37</definedName>
    <definedName name="_cellGUID_04ff1f06ffa5478ebe508f31095923ce" localSheetId="0" hidden="1">Comparables!#REF!</definedName>
    <definedName name="_cellGUID_0502e1ac8a634971b3c1dcbff98fd766" localSheetId="0" hidden="1">Comparables!#REF!</definedName>
    <definedName name="_cellGUID_05144fc549274e8094ed760cc70abfb2" localSheetId="0" hidden="1">Comparables!#REF!</definedName>
    <definedName name="_cellGUID_0544cac3f4c443c082513a2b7e8c3ba2" localSheetId="0" hidden="1">Comparables!#REF!</definedName>
    <definedName name="_cellGUID_05556fd6b7504061a6923b8691e14682" localSheetId="0" hidden="1">Comparables!#REF!</definedName>
    <definedName name="_cellGUID_055baffce2a34b198414a6db4998d213" localSheetId="0" hidden="1">Comparables!$AH$37</definedName>
    <definedName name="_cellGUID_0561e7bd5260444db962d538565e45c4" localSheetId="0" hidden="1">Comparables!#REF!</definedName>
    <definedName name="_cellGUID_0565b78051b94716856ed5b29abc2b33" localSheetId="0" hidden="1">Comparables!#REF!</definedName>
    <definedName name="_cellGUID_05777d4b41304df48ef2b4bd5c32f7be" localSheetId="0" hidden="1">Comparables!#REF!</definedName>
    <definedName name="_cellGUID_0579dd567b2d45e7836a655f3c0e7295" localSheetId="0" hidden="1">Comparables!#REF!</definedName>
    <definedName name="_cellGUID_057f5c55b3e1427ab9be093f185fbe14" localSheetId="0" hidden="1">Comparables!#REF!</definedName>
    <definedName name="_cellGUID_058279831eab4c27a132d985016012fb" localSheetId="0" hidden="1">Comparables!#REF!</definedName>
    <definedName name="_cellGUID_05a22f7594fd46f58f88040a434c2bd4" localSheetId="0" hidden="1">Comparables!#REF!</definedName>
    <definedName name="_cellGUID_05af2cc93827414bb1fe34b44d86a67e" localSheetId="0" hidden="1">Comparables!$D$40</definedName>
    <definedName name="_cellGUID_05ba097f30354bb0b0c96d95b4635b19" localSheetId="0" hidden="1">Comparables!#REF!</definedName>
    <definedName name="_cellGUID_05d490571be34f6d93ef90d2ec4ad4d6" localSheetId="0" hidden="1">Comparables!$AB$35</definedName>
    <definedName name="_cellGUID_05dc7f4ebe884a0eb68b25ea5681d3b0" localSheetId="0" hidden="1">Comparables!$AH$30</definedName>
    <definedName name="_cellGUID_05dcbcbba91147669f1f26ca2d29a985" localSheetId="0" hidden="1">Comparables!#REF!</definedName>
    <definedName name="_cellGUID_05ec710f58294f838f32a8843d56a165" localSheetId="0" hidden="1">Comparables!#REF!</definedName>
    <definedName name="_cellGUID_05f0c13bafdd4b13819ed8719a7c234d" localSheetId="0" hidden="1">Comparables!$D$39</definedName>
    <definedName name="_cellGUID_05f6a701b3b142d9999dd2355f3e3860" localSheetId="0" hidden="1">Comparables!#REF!</definedName>
    <definedName name="_cellGUID_060342d5bc9a44d581e67baf4f997373" localSheetId="0" hidden="1">Comparables!#REF!</definedName>
    <definedName name="_cellGUID_060b1a2b53d84407aabb2733eba7df41" localSheetId="0" hidden="1">Comparables!#REF!</definedName>
    <definedName name="_cellGUID_0613f72deff74081a19bff39d2749859" localSheetId="0" hidden="1">Comparables!$T$21</definedName>
    <definedName name="_cellGUID_061cd7e8a0ee4e049af69a53503d7e6d" localSheetId="0" hidden="1">Comparables!$X$33</definedName>
    <definedName name="_cellGUID_0632d88a905d4875b9d23a660678808a" localSheetId="0" hidden="1">Comparables!$X$36</definedName>
    <definedName name="_cellGUID_066b75ed8c4741d8807cd85c865b8a4a" localSheetId="0" hidden="1">Comparables!$AB$51</definedName>
    <definedName name="_cellGUID_066df18c99474d51b296d52d6d19760c" localSheetId="0" hidden="1">Comparables!#REF!</definedName>
    <definedName name="_cellGUID_0674c12060fd4b45b382682069397723" localSheetId="0" hidden="1">Comparables!#REF!</definedName>
    <definedName name="_cellGUID_0692f6260a314a359daa0b919b45e8c5" localSheetId="0" hidden="1">Comparables!#REF!</definedName>
    <definedName name="_cellGUID_0694031f3944405cab77ecbf525943a7" localSheetId="0" hidden="1">Comparables!#REF!</definedName>
    <definedName name="_cellGUID_06a5a68f4a6b49c598f274c9baf63680" localSheetId="0" hidden="1">Comparables!#REF!</definedName>
    <definedName name="_cellGUID_06a5b0505d604a8d8ea3ead5fb312a5e" localSheetId="0" hidden="1">Comparables!#REF!</definedName>
    <definedName name="_cellGUID_06abe6044dd54fd7ae83e89e3e71ec84" localSheetId="0" hidden="1">Comparables!#REF!</definedName>
    <definedName name="_cellGUID_06c21f1a46c24a2a92c67f6d079ab609" localSheetId="0" hidden="1">Comparables!#REF!</definedName>
    <definedName name="_cellGUID_06c71d703a0242f0a0c2d175cbb78655" localSheetId="0" hidden="1">Comparables!$M$50</definedName>
    <definedName name="_cellGUID_06daa6d9449f45b3a5b1e79d97b68bac" localSheetId="0" hidden="1">Comparables!$BR$15</definedName>
    <definedName name="_cellGUID_06daa6d9449f45b3a5b1e79d97b68bac_Data2" localSheetId="0" hidden="1">Comparables!$BR$16:$BR$267</definedName>
    <definedName name="_cellGUID_06dcc56512e64aa49c6b0216aadaf010" localSheetId="0" hidden="1">Comparables!$J$34</definedName>
    <definedName name="_cellGUID_06f1358ebeca4439a9e02fac568adcd5" localSheetId="0" hidden="1">Comparables!#REF!</definedName>
    <definedName name="_cellGUID_071090f9abf34bb5bed830c48d85aae8" localSheetId="0" hidden="1">Comparables!#REF!</definedName>
    <definedName name="_cellGUID_07137f714c2f4d26bb8762b2d4e4d9b0" localSheetId="0" hidden="1">Comparables!#REF!</definedName>
    <definedName name="_cellGUID_072c78c3429c4e8db63c881e56d67ff1" localSheetId="0" hidden="1">Comparables!$AH$47</definedName>
    <definedName name="_cellGUID_07488c48f9984095ad3dd91f733c6626" localSheetId="0" hidden="1">Comparables!#REF!</definedName>
    <definedName name="_cellGUID_074bad3e7fc1465d93ec841218cabb57" localSheetId="0" hidden="1">Comparables!$G$43</definedName>
    <definedName name="_cellGUID_074cb463b29b41cdbca5e226cc2e5a6e" localSheetId="0" hidden="1">Comparables!#REF!</definedName>
    <definedName name="_cellGUID_076686c4b4da41e3bcc79eb3b7532364" localSheetId="0" hidden="1">Comparables!#REF!</definedName>
    <definedName name="_cellGUID_07784500f8024f62966e9a247d777bc7" localSheetId="0" hidden="1">Comparables!#REF!</definedName>
    <definedName name="_cellGUID_078517e1530146ab913d77a9ec48425d" localSheetId="0" hidden="1">Comparables!#REF!</definedName>
    <definedName name="_cellGUID_078c68928982469a8b12ea715407f547" localSheetId="0" hidden="1">Comparables!#REF!</definedName>
    <definedName name="_cellGUID_079d7611b6b347558a0c807daadf5765" localSheetId="0" hidden="1">Comparables!#REF!</definedName>
    <definedName name="_cellGUID_079dab38164a47d196678ca573cc6b52" localSheetId="0" hidden="1">Comparables!$C$61</definedName>
    <definedName name="_cellGUID_07afd89b664145e8b92f84181b84c2ba" localSheetId="0" hidden="1">Comparables!$L$50</definedName>
    <definedName name="_cellGUID_07c17e52feaa44d29c88483b1d527b11" localSheetId="0" hidden="1">Comparables!$P$22</definedName>
    <definedName name="_cellGUID_07cbf9198cf04b67b7c937d35127c5c1" localSheetId="0" hidden="1">Comparables!#REF!</definedName>
    <definedName name="_cellGUID_07db6d468acb4e31b9ec07d3738ec9e0" localSheetId="0" hidden="1">Comparables!#REF!</definedName>
    <definedName name="_cellGUID_07e3b6b2470941b880319d82772fecce" localSheetId="0" hidden="1">Comparables!#REF!</definedName>
    <definedName name="_cellGUID_07f70c1217f94a9f84a868ad20abc6cd" localSheetId="0" hidden="1">Comparables!#REF!</definedName>
    <definedName name="_cellGUID_07f7168f1b0e47feb0343cc20840ab3f" localSheetId="0" hidden="1">Comparables!$D$28</definedName>
    <definedName name="_cellGUID_07f80017e8af440fbc1a5c9ba77575e7" localSheetId="0" hidden="1">Comparables!#REF!</definedName>
    <definedName name="_cellGUID_08099de0a0614b349b7000f85d00fb95" localSheetId="0" hidden="1">Comparables!$AH$56</definedName>
    <definedName name="_cellGUID_08412a99b2e045748d5abe81364f9840" localSheetId="0" hidden="1">Comparables!$Z$34</definedName>
    <definedName name="_cellGUID_084335c5903f40398674342eebb1c8e0" localSheetId="0" hidden="1">Comparables!#REF!</definedName>
    <definedName name="_cellGUID_08738883d1284b358d0d7a4a5898d9b2" localSheetId="0" hidden="1">Comparables!$E$47</definedName>
    <definedName name="_cellGUID_087c680e301246a7be39cc698ee2340a" localSheetId="0" hidden="1">Comparables!#REF!</definedName>
    <definedName name="_cellGUID_087e948662d647c88f68174fb979ed8d" localSheetId="0" hidden="1">Comparables!#REF!</definedName>
    <definedName name="_cellGUID_089955ca420641dcb2c0d010d04e70fc" localSheetId="0" hidden="1">Comparables!#REF!</definedName>
    <definedName name="_cellGUID_08996e15bccc4dddbf6e9c37826a312f" localSheetId="0" hidden="1">Comparables!#REF!</definedName>
    <definedName name="_cellGUID_08a6cdd3f5ea4b7b86ecd0f1f79f079e" localSheetId="0" hidden="1">Comparables!#REF!</definedName>
    <definedName name="_cellGUID_08b93ce76ae549aeade796cf2a0871e3" localSheetId="0" hidden="1">Comparables!$X$39</definedName>
    <definedName name="_cellGUID_08ba4ada8e4e4b2c8d9ca1fcbe747938" localSheetId="0" hidden="1">Comparables!#REF!</definedName>
    <definedName name="_cellGUID_08c850c985e544c5b6517b7df6df01d8" localSheetId="0" hidden="1">Comparables!#REF!</definedName>
    <definedName name="_cellGUID_08ea9fa8c174406da330ff3eeabc9767" localSheetId="0" hidden="1">Comparables!#REF!</definedName>
    <definedName name="_cellGUID_0914716934834120867e9d31cc933650" localSheetId="0" hidden="1">Comparables!#REF!</definedName>
    <definedName name="_cellGUID_0925aba2f4bf4d6bbb89ed238ec70e6c" localSheetId="0" hidden="1">Comparables!#REF!</definedName>
    <definedName name="_cellGUID_0930d3c3fa9e4d8c9dee34166e3bf1a7" localSheetId="0" hidden="1">Comparables!#REF!</definedName>
    <definedName name="_cellGUID_0932123a3f054225921fef6698b727f9" localSheetId="0" hidden="1">Comparables!#REF!</definedName>
    <definedName name="_cellGUID_095d5815b9a04cac9976fabd8f68c2fd" localSheetId="0" hidden="1">Comparables!#REF!</definedName>
    <definedName name="_cellGUID_0964b651dee8420b9b664655e3d661b0" localSheetId="0" hidden="1">Comparables!#REF!</definedName>
    <definedName name="_cellGUID_0964d11e3386481ca7f04e372cfd294d" localSheetId="0" hidden="1">Comparables!$P$33</definedName>
    <definedName name="_cellGUID_09668ab9d5dc492cbeeb9efed9fcbbec" localSheetId="0" hidden="1">Comparables!#REF!</definedName>
    <definedName name="_cellGUID_097282ccb420461599528a13bce02210" localSheetId="0" hidden="1">Comparables!#REF!</definedName>
    <definedName name="_cellGUID_098415e1fba14bc7807a20345e1d73d9" localSheetId="0" hidden="1">Comparables!#REF!</definedName>
    <definedName name="_cellGUID_098b2aa0b4594626b9f838bbda21a60b" localSheetId="0" hidden="1">Comparables!#REF!</definedName>
    <definedName name="_cellGUID_09a352f00bef408699c2d0bfdbc28ead" localSheetId="0" hidden="1">Comparables!#REF!</definedName>
    <definedName name="_cellGUID_09b0ef4692d449c5ba35fc88319c0838" localSheetId="0" hidden="1">Comparables!$D$38</definedName>
    <definedName name="_cellGUID_09b2654363d2455eb410beb93ef08472" localSheetId="0" hidden="1">Comparables!#REF!</definedName>
    <definedName name="_cellGUID_09b68de7c1d1452e8d8bc79453e338f3" localSheetId="0" hidden="1">Comparables!#REF!</definedName>
    <definedName name="_cellGUID_09b9c3bbece64d1d8b2f02141d3d5c9a" localSheetId="0" hidden="1">Comparables!#REF!</definedName>
    <definedName name="_cellGUID_09bed6c3081b405d89077b481940dee7" localSheetId="0" hidden="1">Comparables!$O$24</definedName>
    <definedName name="_cellGUID_09c2905669c6499689f39f3e53ff6486" localSheetId="0" hidden="1">Comparables!#REF!</definedName>
    <definedName name="_cellGUID_09c5a221d8d945c68c524002b66f5dfe" localSheetId="0" hidden="1">Comparables!#REF!</definedName>
    <definedName name="_cellGUID_09c78462a28444228513bec840a298dd" localSheetId="0" hidden="1">Comparables!#REF!</definedName>
    <definedName name="_cellGUID_09cb035855a6406db5d31e5cc9adb064" localSheetId="0" hidden="1">Comparables!#REF!</definedName>
    <definedName name="_cellGUID_09cea9cc5f39437f923c491da1402fcf" localSheetId="0" hidden="1">Comparables!#REF!</definedName>
    <definedName name="_cellGUID_09e0e978a462484e8b9fe6af6240f591" localSheetId="0" hidden="1">Comparables!#REF!</definedName>
    <definedName name="_cellGUID_09ed85e2cef542e6afb55064580cfba1" localSheetId="0" hidden="1">Comparables!#REF!</definedName>
    <definedName name="_cellGUID_09f7ae5b0a7f4d3fb9ea76254f1bb9fc" localSheetId="0" hidden="1">Comparables!#REF!</definedName>
    <definedName name="_cellGUID_0a03e00fe1584f5b9bbf0719c908e4a8" localSheetId="0" hidden="1">Comparables!#REF!</definedName>
    <definedName name="_cellGUID_0a0d9be1b2374b01ab7bb8a2364070fa" localSheetId="0" hidden="1">Comparables!#REF!</definedName>
    <definedName name="_cellGUID_0a15ef0a05f54995b869605cd944bdab" localSheetId="0" hidden="1">Comparables!#REF!</definedName>
    <definedName name="_cellGUID_0a184613a66c4e2d9630335a8996b6b1" localSheetId="0" hidden="1">Comparables!#REF!</definedName>
    <definedName name="_cellGUID_0a36efd5ef6544999da58336cdfa20b3" localSheetId="0" hidden="1">Comparables!#REF!</definedName>
    <definedName name="_cellGUID_0a37661e0f4d4be4b7839ff01c0995e4" localSheetId="0" hidden="1">Comparables!#REF!</definedName>
    <definedName name="_cellGUID_0a3e33626b4c452f85817167cf207ba5" localSheetId="0" hidden="1">Comparables!#REF!</definedName>
    <definedName name="_cellGUID_0a55952af1934404bd5598b14414091a" localSheetId="0" hidden="1">Comparables!$AG$57</definedName>
    <definedName name="_cellGUID_0a5b0a5e04964fbb834f43735ab25cd7" localSheetId="0" hidden="1">Comparables!#REF!</definedName>
    <definedName name="_cellGUID_0a5cba1ba13d47d5a1f52855d3956a72" localSheetId="0" hidden="1">Comparables!$K$27</definedName>
    <definedName name="_cellGUID_0a72c2db145e42b0bbea8f23fd7684e3" localSheetId="0" hidden="1">Comparables!#REF!</definedName>
    <definedName name="_cellGUID_0a759d6135794c81a411c47b9b673824" localSheetId="0" hidden="1">Comparables!#REF!</definedName>
    <definedName name="_cellGUID_0a9b48c49b7c4a2999a4c88691a8ac8f" localSheetId="0" hidden="1">Comparables!$AB$45</definedName>
    <definedName name="_cellGUID_0aaa6aa933ec4cc391466921d150d35a" localSheetId="0" hidden="1">Comparables!#REF!</definedName>
    <definedName name="_cellGUID_0abc6b544c11436f845f3ff98b16914f" localSheetId="0" hidden="1">Comparables!#REF!</definedName>
    <definedName name="_cellGUID_0abdb184db694543839726af3457d7e5" localSheetId="0" hidden="1">Comparables!#REF!</definedName>
    <definedName name="_cellGUID_0acb51fb48024fd0a76d3a9a31a08b5f" localSheetId="0" hidden="1">Comparables!#REF!</definedName>
    <definedName name="_cellGUID_0ad4b6cc6aa9425db85b565da1e77a17" localSheetId="0" hidden="1">Comparables!$AB$58</definedName>
    <definedName name="_cellGUID_0ae0fc0d503940478243909ecf7678e0" localSheetId="0" hidden="1">Comparables!#REF!</definedName>
    <definedName name="_cellGUID_0b0bc90923534c0db90cd3f9d273b851" localSheetId="0" hidden="1">Comparables!#REF!</definedName>
    <definedName name="_cellGUID_0b331a8d25d34c67b2476497c4e62dde" localSheetId="0" hidden="1">Comparables!#REF!</definedName>
    <definedName name="_cellGUID_0b3a7ce778c743f1b2e75a6dee9b6c22" localSheetId="0" hidden="1">Comparables!$B$9</definedName>
    <definedName name="_cellGUID_0b3a7ce778c743f1b2e75a6dee9b6c22_Data2" localSheetId="0" hidden="1">Comparables!$B$10:$B$18</definedName>
    <definedName name="_cellGUID_0b43d855de524d8aa94f2023b3eec957" localSheetId="0" hidden="1">Comparables!#REF!</definedName>
    <definedName name="_cellGUID_0b507295fe6a4eafbf5006b89a90da11" localSheetId="0" hidden="1">Comparables!#REF!</definedName>
    <definedName name="_cellGUID_0b56d34188d944979571870de0a2c573" localSheetId="0" hidden="1">Comparables!$AD$60</definedName>
    <definedName name="_cellGUID_0b5a525a271840588e219192c0c8bcdf" localSheetId="0" hidden="1">Comparables!#REF!</definedName>
    <definedName name="_cellGUID_0b6862f557e745069ea23d1fc8f2202b" localSheetId="0" hidden="1">Comparables!#REF!</definedName>
    <definedName name="_cellGUID_0b6d8e6ea6e64017aee27485b3e8ea55" localSheetId="0" hidden="1">Comparables!#REF!</definedName>
    <definedName name="_cellGUID_0b8c05db126f42b780b54c556c269807" localSheetId="0" hidden="1">Comparables!#REF!</definedName>
    <definedName name="_cellGUID_0ba049d091534d53821d7d293a655758" localSheetId="0" hidden="1">Comparables!#REF!</definedName>
    <definedName name="_cellGUID_0ba7b80698d04383bde22a857f09cf74" localSheetId="0" hidden="1">Comparables!$AG$20</definedName>
    <definedName name="_cellGUID_0bac39ab639e40919b49ab9ce9aab8f5" localSheetId="0" hidden="1">Comparables!$T$57</definedName>
    <definedName name="_cellGUID_0bb6c637d3fd4f97bde2d3b3347d9545" localSheetId="0" hidden="1">Comparables!#REF!</definedName>
    <definedName name="_cellGUID_0bb98414dcd14f8eb84436a989c9ee50" localSheetId="0" hidden="1">Comparables!#REF!</definedName>
    <definedName name="_cellGUID_0bb9ef9dbebf4609b18b62871e89921a" localSheetId="0" hidden="1">Comparables!#REF!</definedName>
    <definedName name="_cellGUID_0bc9f5e44ce24335bb1451daf1e090db" localSheetId="0" hidden="1">Comparables!$M$40</definedName>
    <definedName name="_cellGUID_0bce7844e6b9483ebb0d10f3487c3d27" localSheetId="0" hidden="1">Comparables!#REF!</definedName>
    <definedName name="_cellGUID_0bd8fe527670493d9b57b3eb2ddef874" localSheetId="0" hidden="1">Comparables!#REF!</definedName>
    <definedName name="_cellGUID_0bfb57a175074ec49673b99c7329fdc3" localSheetId="0" hidden="1">Comparables!$AB$40</definedName>
    <definedName name="_cellGUID_0c0091e945c7418798e01d9523984261" localSheetId="0" hidden="1">Comparables!$AG$60</definedName>
    <definedName name="_cellGUID_0c0cb49e15544a2ba55791d77f1cda9f" localSheetId="0" hidden="1">Comparables!#REF!</definedName>
    <definedName name="_cellGUID_0c11d110671749b6a6da23794fab8d7b" localSheetId="0" hidden="1">Comparables!#REF!</definedName>
    <definedName name="_cellGUID_0c184272fd7f470fb1307c77fdda6eb4" localSheetId="0" hidden="1">Comparables!#REF!</definedName>
    <definedName name="_cellGUID_0c20187c3b9049fd8a3760ff0352fe49" localSheetId="0" hidden="1">Comparables!#REF!</definedName>
    <definedName name="_cellGUID_0c3cc425c30f436387d46e705cae43b4" localSheetId="0" hidden="1">Comparables!#REF!</definedName>
    <definedName name="_cellGUID_0c6c4bfba4da4ded9d967c77266bd9bb" localSheetId="0" hidden="1">Comparables!#REF!</definedName>
    <definedName name="_cellGUID_0c86577b4795419ab64b293b373e1256" localSheetId="0" hidden="1">Comparables!#REF!</definedName>
    <definedName name="_cellGUID_0cc65d80d2b4490fbe6d617b3ad76430" localSheetId="0" hidden="1">Comparables!#REF!</definedName>
    <definedName name="_cellGUID_0ce8372e809240a6bc5f5892ab67699e" localSheetId="0" hidden="1">Comparables!#REF!</definedName>
    <definedName name="_cellGUID_0cea9a7bc1294559b6c230f2317651db" localSheetId="0" hidden="1">Comparables!#REF!</definedName>
    <definedName name="_cellGUID_0cedd43f2a6a440184c28f5c385b3bee" localSheetId="0" hidden="1">Comparables!#REF!</definedName>
    <definedName name="_cellGUID_0cf77005593646ccb2df749fd632070f" localSheetId="0" hidden="1">Comparables!#REF!</definedName>
    <definedName name="_cellGUID_0d0080148c90429387c4f66732c05ce8" localSheetId="0" hidden="1">Comparables!$G$50</definedName>
    <definedName name="_cellGUID_0d23d3eb493a4741abb2599fd62f2b24" localSheetId="0" hidden="1">Comparables!#REF!</definedName>
    <definedName name="_cellGUID_0d2c5b284585462e802ec5f695fa53dc" localSheetId="0" hidden="1">Comparables!#REF!</definedName>
    <definedName name="_cellGUID_0d3f772057d8423f8e2e8ed593dfc1c5" localSheetId="0" hidden="1">Comparables!#REF!</definedName>
    <definedName name="_cellGUID_0d4054a1152f440780a66b9500341308" localSheetId="0" hidden="1">Comparables!$AD$59</definedName>
    <definedName name="_cellGUID_0d452b2cfa0646348766a0e1434b0301" localSheetId="0" hidden="1">Comparables!#REF!</definedName>
    <definedName name="_cellGUID_0d471053f35a45f5890ef1636ce482a8" localSheetId="0" hidden="1">Comparables!$M$56</definedName>
    <definedName name="_cellGUID_0d50643fd6d747d7998458b3cafa27e6" localSheetId="0" hidden="1">Comparables!$K$26</definedName>
    <definedName name="_cellGUID_0d68854051f348b29274c58d8e2b396f" localSheetId="0" hidden="1">Comparables!#REF!</definedName>
    <definedName name="_cellGUID_0d6d61846897458ea857e27307c0041d" localSheetId="0" hidden="1">Comparables!#REF!</definedName>
    <definedName name="_cellGUID_0d7ab03d247c41fe85954a50b76824c6" localSheetId="0" hidden="1">Comparables!$M$29</definedName>
    <definedName name="_cellGUID_0d88bfd82da440b2a0e8279bf4923094" localSheetId="0" hidden="1">Comparables!#REF!</definedName>
    <definedName name="_cellGUID_0d88fcb57bc340b783473f4d37085dd2" localSheetId="0" hidden="1">Comparables!$AH$42</definedName>
    <definedName name="_cellGUID_0d8a4cc7470f42d39dc10e10a3ae6893" localSheetId="0" hidden="1">Comparables!#REF!</definedName>
    <definedName name="_cellGUID_0d9ef055d63940bc901faef58ed9b981" localSheetId="0" hidden="1">Comparables!#REF!</definedName>
    <definedName name="_cellGUID_0da1aa4fb56f44049121a5de9e9c822f" localSheetId="0" hidden="1">Comparables!#REF!</definedName>
    <definedName name="_cellGUID_0da4419c32d14675b1635846dc66b305" localSheetId="0" hidden="1">Comparables!#REF!</definedName>
    <definedName name="_cellGUID_0dac31126aa44afab976471b2bfa9421" localSheetId="0" hidden="1">Comparables!#REF!</definedName>
    <definedName name="_cellGUID_0dad349851a94672b11ada2a25013058" localSheetId="0" hidden="1">Comparables!$D$37</definedName>
    <definedName name="_cellGUID_0dc72a39ad5d47c4b029908c959c36c4" localSheetId="0" hidden="1">Comparables!$D$45</definedName>
    <definedName name="_cellGUID_0de3765474564dcca9fea97cd3cc4abc" localSheetId="0" hidden="1">Comparables!$D$23</definedName>
    <definedName name="_cellGUID_0dfa3523636f4e5c89d97c1166750a3b" localSheetId="0" hidden="1">Comparables!#REF!</definedName>
    <definedName name="_cellGUID_0ea88ac6c3cd46c3b821ff132d838385" localSheetId="0" hidden="1">Comparables!#REF!</definedName>
    <definedName name="_cellGUID_0eabb81729b043fe8da104de8fa7d128" localSheetId="0" hidden="1">Comparables!#REF!</definedName>
    <definedName name="_cellGUID_0eafcce1a9c24d40a38182e3594e55fe" localSheetId="0" hidden="1">Comparables!$AH$43</definedName>
    <definedName name="_cellGUID_0ec4a21d6fb7433daa515edf489c6059" localSheetId="0" hidden="1">Comparables!#REF!</definedName>
    <definedName name="_cellGUID_0edba8355cfc45e4b3077c50f110e2b1" localSheetId="0" hidden="1">Comparables!#REF!</definedName>
    <definedName name="_cellGUID_0ee3a800c91f42b2b45cb256c1871e6e" localSheetId="0" hidden="1">Comparables!#REF!</definedName>
    <definedName name="_cellGUID_0ef7f151c62d4a43ad4462e478bc06b4" localSheetId="0" hidden="1">Comparables!#REF!</definedName>
    <definedName name="_cellGUID_0f19137a56de4728816171b8cae08a0d" localSheetId="0" hidden="1">Comparables!$X$60</definedName>
    <definedName name="_cellGUID_0f1c6a694e884ee785b892e2ab6e87d8" localSheetId="0" hidden="1">Comparables!$I$62</definedName>
    <definedName name="_cellGUID_0f20bb4ffa1c44b9a50a4dbe8a54618d" localSheetId="0" hidden="1">Comparables!#REF!</definedName>
    <definedName name="_cellGUID_0f37388f0f85450f868762b05858f9b8" localSheetId="0" hidden="1">Comparables!#REF!</definedName>
    <definedName name="_cellGUID_0f41a3072fa349afaeb733dbda2f8c15" localSheetId="0" hidden="1">Comparables!$V$37</definedName>
    <definedName name="_cellGUID_0f67be9cbe144df181d065f547af8fa6" localSheetId="0" hidden="1">Comparables!$AF$35</definedName>
    <definedName name="_cellGUID_0f6ef5e145c24f5b83104029707b56d6" localSheetId="0" hidden="1">Comparables!#REF!</definedName>
    <definedName name="_cellGUID_0f7c27a7095b4deab4f532eaf5bb453f" localSheetId="0" hidden="1">Comparables!$H$54</definedName>
    <definedName name="_cellGUID_0f87c235cb8446b3be7c02283b157f3a" localSheetId="0" hidden="1">Comparables!$Z$59</definedName>
    <definedName name="_cellGUID_0f8b736164d4416cb48e7e1156ecd980" localSheetId="0" hidden="1">Comparables!#REF!</definedName>
    <definedName name="_cellGUID_0f9926ac9b8749ba854bbc3fa9565413" localSheetId="0" hidden="1">Comparables!#REF!</definedName>
    <definedName name="_cellGUID_0f9d3bbf85e2496aa0974e6cbe041df1" localSheetId="0" hidden="1">Comparables!#REF!</definedName>
    <definedName name="_cellGUID_0fa58ce7557140e2be21179381e08fe1" localSheetId="0" hidden="1">Comparables!#REF!</definedName>
    <definedName name="_cellGUID_0fafad5a29d94e4295d27237aa6429f5" localSheetId="0" hidden="1">Comparables!#REF!</definedName>
    <definedName name="_cellGUID_0fb590d99ad14c1fa62db98a7c6ba17a" localSheetId="0" hidden="1">Comparables!#REF!</definedName>
    <definedName name="_cellGUID_0fbb2281a0de4afeaa08142684ba4f37" localSheetId="0" hidden="1">Comparables!$C$26</definedName>
    <definedName name="_cellGUID_0fbe42d611cc41608568820a1132794f" localSheetId="0" hidden="1">Comparables!#REF!</definedName>
    <definedName name="_cellGUID_0fda1eb017d84e4c9436d7e5ac06ead6" localSheetId="0" hidden="1">Comparables!#REF!</definedName>
    <definedName name="_cellGUID_0fdc43e495754e64b16fcf0c28c6a9ae" localSheetId="0" hidden="1">Comparables!#REF!</definedName>
    <definedName name="_cellGUID_0fec02cfc65c4e5088d57138df353e66" localSheetId="0" hidden="1">Comparables!#REF!</definedName>
    <definedName name="_cellGUID_10078d199eeb4b86a622ed2a76819b7f" localSheetId="0" hidden="1">Comparables!$H$28</definedName>
    <definedName name="_cellGUID_100e460ee508414883c613f7e1a590e3" localSheetId="0" hidden="1">Comparables!$R$32</definedName>
    <definedName name="_cellGUID_101b0870a8a946919e0c2d542b09b340" localSheetId="0" hidden="1">Comparables!#REF!</definedName>
    <definedName name="_cellGUID_1021ee8b2fae41f69d8518fe1e75366f" localSheetId="0" hidden="1">Comparables!#REF!</definedName>
    <definedName name="_cellGUID_102e197b49ab4a8e991bc1237395e5ad" localSheetId="0" hidden="1">Comparables!#REF!</definedName>
    <definedName name="_cellGUID_10399318fc3b460ea9b2a43aaccd64d3" localSheetId="0" hidden="1">Comparables!#REF!</definedName>
    <definedName name="_cellGUID_107905f521a74e86a0bda302fd15b0a7" localSheetId="0" hidden="1">Comparables!#REF!</definedName>
    <definedName name="_cellGUID_107e16e2bd364d5d9179b0f2fb811590" localSheetId="0" hidden="1">Comparables!#REF!</definedName>
    <definedName name="_cellGUID_10868d27f46e4891900bbaaca7cf0265" localSheetId="0" hidden="1">Comparables!$R$56</definedName>
    <definedName name="_cellGUID_1095db935891491c953d936d0638cef1" localSheetId="0" hidden="1">Comparables!#REF!</definedName>
    <definedName name="_cellGUID_10dc9cfccc714b19bf6d1af338246a81" localSheetId="0" hidden="1">Comparables!$L$44</definedName>
    <definedName name="_cellGUID_10e7491aa23b4681985460c7e9d2d96c" localSheetId="0" hidden="1">Comparables!#REF!</definedName>
    <definedName name="_cellGUID_10e7ea0a9adc49709c9f249870d2663b" localSheetId="0" hidden="1">Comparables!#REF!</definedName>
    <definedName name="_cellGUID_10e9d5c638454fbabc5532e7619bc1cc" localSheetId="0" hidden="1">Comparables!$R$31</definedName>
    <definedName name="_cellGUID_1124c33e85d24dcfb5afed99923af468" localSheetId="0" hidden="1">Comparables!$AF$57</definedName>
    <definedName name="_cellGUID_113a0c2825ba420aa835452e5fc4f0e6" localSheetId="0" hidden="1">Comparables!$I$52</definedName>
    <definedName name="_cellGUID_113c9ab964504c97bfc1deed3cb2ed39" localSheetId="0" hidden="1">Comparables!#REF!</definedName>
    <definedName name="_cellGUID_11849f12720c46c387073ca630e874ab" localSheetId="0" hidden="1">Comparables!#REF!</definedName>
    <definedName name="_cellGUID_1190e5515ed94ad19d155e8d6f1a781f" localSheetId="0" hidden="1">Comparables!#REF!</definedName>
    <definedName name="_cellGUID_11943807666c46f287df02f859e8b638" localSheetId="0" hidden="1">Comparables!#REF!</definedName>
    <definedName name="_cellGUID_119e0247d1ac49c5a65819b2cff95f9b" localSheetId="0" hidden="1">Comparables!#REF!</definedName>
    <definedName name="_cellGUID_11a584ad122b405da635ca8d41f5e6d7" localSheetId="0" hidden="1">Comparables!$C$54</definedName>
    <definedName name="_cellGUID_11bb4aa8250b427088acc1a40966b6d2" localSheetId="0" hidden="1">Comparables!#REF!</definedName>
    <definedName name="_cellGUID_11bdcb5922eb425aa3d5f8ee4d303652" localSheetId="0" hidden="1">Comparables!#REF!</definedName>
    <definedName name="_cellGUID_11c4d8e246ba4a999df94d882fa917d4" localSheetId="0" hidden="1">Comparables!#REF!</definedName>
    <definedName name="_cellGUID_11d2fb3657c84e4283316cfa0f9329ce" localSheetId="0" hidden="1">Comparables!$N$26</definedName>
    <definedName name="_cellGUID_11df52be3bb240abb7877baefa388088" localSheetId="0" hidden="1">Comparables!$AF$39</definedName>
    <definedName name="_cellGUID_11e41bb117b44af5bdaf36cf1c69039d" localSheetId="0" hidden="1">Comparables!#REF!</definedName>
    <definedName name="_cellGUID_11f59c6dd4944a6c9835ea6d176883d5" localSheetId="0" hidden="1">Comparables!#REF!</definedName>
    <definedName name="_cellGUID_12049ea87aa04ccfa3b05e47b7cd8f31" localSheetId="0" hidden="1">Comparables!#REF!</definedName>
    <definedName name="_cellGUID_120dec699a2d4076a601198f6e79306a" localSheetId="0" hidden="1">Comparables!#REF!</definedName>
    <definedName name="_cellGUID_121b90ca30b9455c876babaf2a436374" localSheetId="0" hidden="1">Comparables!#REF!</definedName>
    <definedName name="_cellGUID_123ae6e99b914db7b5924fd75eebbd04" localSheetId="0" hidden="1">Comparables!$AG$37</definedName>
    <definedName name="_cellGUID_12501090a7144959a2f4e26bcce51c12" localSheetId="0" hidden="1">Comparables!#REF!</definedName>
    <definedName name="_cellGUID_12556225260f4cff8833b9d1b84ca6e0" localSheetId="0" hidden="1">Comparables!$R$38</definedName>
    <definedName name="_cellGUID_127bf9870b7544b1b61911f0b8e2dc25" localSheetId="0" hidden="1">Comparables!$X$51</definedName>
    <definedName name="_cellGUID_1287fb4271954c7181d49be13050371b" localSheetId="0" hidden="1">Comparables!#REF!</definedName>
    <definedName name="_cellGUID_1290c83c9c294d8187234817eb6bf671" localSheetId="0" hidden="1">Comparables!$C$21</definedName>
    <definedName name="_cellGUID_1291be0a1a7d417f8f793cfd413e8e8a" localSheetId="0" hidden="1">Comparables!#REF!</definedName>
    <definedName name="_cellGUID_1295af92d5b84233950bc858143b6985" localSheetId="0" hidden="1">Comparables!#REF!</definedName>
    <definedName name="_cellGUID_12a57a64e30746da991257de0808e7d9" localSheetId="0" hidden="1">Comparables!$M$42</definedName>
    <definedName name="_cellGUID_12cf2443836c4194862d882fc989d1ae" localSheetId="0" hidden="1">Comparables!#REF!</definedName>
    <definedName name="_cellGUID_12d096e91d3f4f7ca6d8411c999f6403" localSheetId="0" hidden="1">Comparables!#REF!</definedName>
    <definedName name="_cellGUID_12e510657e134246a23b8f72f21854c9" localSheetId="0" hidden="1">Comparables!#REF!</definedName>
    <definedName name="_cellGUID_12e524ca17614b55812221c425ad5239" localSheetId="0" hidden="1">Comparables!#REF!</definedName>
    <definedName name="_cellGUID_132c29f5d1ac449cb3b2a6edc7ba0611" localSheetId="0" hidden="1">Comparables!#REF!</definedName>
    <definedName name="_cellGUID_134e5e7f28244e2e85153c1984d9c2d8" localSheetId="0" hidden="1">Comparables!$K$34</definedName>
    <definedName name="_cellGUID_136b00d2436a4e8f9afc5dc8b4f3dc50" localSheetId="0" hidden="1">Comparables!#REF!</definedName>
    <definedName name="_cellGUID_137d0720d7db479a83bd34e25beeea73" localSheetId="0" hidden="1">Comparables!#REF!</definedName>
    <definedName name="_cellGUID_137f5a30ae3848db982142d8283bc9d4" localSheetId="0" hidden="1">Comparables!#REF!</definedName>
    <definedName name="_cellGUID_138ca1f13b2f4072987a67be2fea3349" localSheetId="0" hidden="1">Comparables!#REF!</definedName>
    <definedName name="_cellGUID_139387e7d9c74b0885429416c6b8a338" localSheetId="0" hidden="1">Comparables!#REF!</definedName>
    <definedName name="_cellGUID_139dfed10fa945ed820cd6e122e5d1a7" localSheetId="0" hidden="1">Comparables!#REF!</definedName>
    <definedName name="_cellGUID_13b6792626024c208c33a5da42abcd67" localSheetId="0" hidden="1">Comparables!#REF!</definedName>
    <definedName name="_cellGUID_13e1947976ca4a88a70e703429aa6f17" localSheetId="0" hidden="1">Comparables!$BO$15</definedName>
    <definedName name="_cellGUID_13e1947976ca4a88a70e703429aa6f17_Data2" localSheetId="0" hidden="1">Comparables!$BO$16:$BO$267</definedName>
    <definedName name="_cellGUID_13e25c3c37094122a0ca2e41b52b3ad0" localSheetId="0" hidden="1">Comparables!#REF!</definedName>
    <definedName name="_cellGUID_13ea56f11e164ae3a184a9f4f1cbd757" localSheetId="0" hidden="1">Comparables!#REF!</definedName>
    <definedName name="_cellGUID_13eda9ae6be74d01912a638aff84667f" localSheetId="0" hidden="1">Comparables!$J$46</definedName>
    <definedName name="_cellGUID_140778a9078a4660aab8d7a65f82585c" localSheetId="0" hidden="1">Comparables!#REF!</definedName>
    <definedName name="_cellGUID_1413a7e8d2c54937bc8c231847c50404" localSheetId="0" hidden="1">Comparables!#REF!</definedName>
    <definedName name="_cellGUID_14385264bde14ddca18866b7b49d7dc8" localSheetId="0" hidden="1">Comparables!#REF!</definedName>
    <definedName name="_cellGUID_14484695255241fd937fd7e44244f9bf" localSheetId="0" hidden="1">Comparables!$K$44</definedName>
    <definedName name="_cellGUID_144b26f176874e4f8cf767166f5724f0" localSheetId="0" hidden="1">Comparables!#REF!</definedName>
    <definedName name="_cellGUID_1450629b69bc42108e1a65b517b39933" localSheetId="0" hidden="1">Comparables!#REF!</definedName>
    <definedName name="_cellGUID_14565b5eb6fa49728b35b5e6434afe00" localSheetId="0" hidden="1">Comparables!#REF!</definedName>
    <definedName name="_cellGUID_14c4839b65ee4eeaa547445f7191d418" localSheetId="0" hidden="1">Comparables!#REF!</definedName>
    <definedName name="_cellGUID_14e9cdcd4bb54adaa8da7a7084249fc7" localSheetId="0" hidden="1">Comparables!$E$37</definedName>
    <definedName name="_cellGUID_151e6dbdbb9948c8bc839c59f7ec58b1" localSheetId="0" hidden="1">Comparables!#REF!</definedName>
    <definedName name="_cellGUID_15214181117741a9b95738e3c5b5ddda" localSheetId="0" hidden="1">Comparables!#REF!</definedName>
    <definedName name="_cellGUID_152468d6be1f4b62810c948f6a231455" localSheetId="0" hidden="1">Comparables!#REF!</definedName>
    <definedName name="_cellGUID_1538176d2b17417eb85a54b72b6687a0" localSheetId="0" hidden="1">Comparables!$AF$48</definedName>
    <definedName name="_cellGUID_15597eb8e4b04c65b82351801c486a23" localSheetId="0" hidden="1">Comparables!#REF!</definedName>
    <definedName name="_cellGUID_155cdcc92dfa4166a46aaaf899f736fb" localSheetId="0" hidden="1">Comparables!#REF!</definedName>
    <definedName name="_cellGUID_157453eb95bf41bf97c9dc2bf49501f0" localSheetId="0" hidden="1">Comparables!#REF!</definedName>
    <definedName name="_cellGUID_157659a12b6840ebb642c27eeabc1e8c" localSheetId="0" hidden="1">Comparables!$V$53</definedName>
    <definedName name="_cellGUID_158e7336b15343bea8bb757f2cec10d5" localSheetId="0" hidden="1">Comparables!#REF!</definedName>
    <definedName name="_cellGUID_15956b61f4dd453296af26f13cd153a7" localSheetId="0" hidden="1">Comparables!$X$41</definedName>
    <definedName name="_cellGUID_15c656619d6942a683ed029578a7c387" localSheetId="0" hidden="1">Comparables!#REF!</definedName>
    <definedName name="_cellGUID_15ca4967c15f4bbbb755c4aa2bb43627" localSheetId="0" hidden="1">Comparables!$J$47</definedName>
    <definedName name="_cellGUID_15d8d519dc3847ebb7b32a62cd104c0f" localSheetId="0" hidden="1">Comparables!$AD$43</definedName>
    <definedName name="_cellGUID_15e552cba79c4c20ac9e514263a6fbcb" localSheetId="0" hidden="1">Comparables!#REF!</definedName>
    <definedName name="_cellGUID_15fb101a967c483e8841277eaa77abe0" localSheetId="0" hidden="1">Comparables!$AF$26</definedName>
    <definedName name="_cellGUID_161b55a39ef742fba51e9fe9ac68e86d" localSheetId="0" hidden="1">Comparables!$AD$40</definedName>
    <definedName name="_cellGUID_16318fb18192431286aceceedbde1bec" localSheetId="0" hidden="1">Comparables!$K$51</definedName>
    <definedName name="_cellGUID_1637aba16b534153ac60da00edf9e5ab" localSheetId="0" hidden="1">Comparables!#REF!</definedName>
    <definedName name="_cellGUID_163fa7795fde4a92b3ca42bc65ac9e47" localSheetId="0" hidden="1">Comparables!#REF!</definedName>
    <definedName name="_cellGUID_16902ac882834742a8de4d39f91913d8" localSheetId="0" hidden="1">Comparables!$AD$39</definedName>
    <definedName name="_cellGUID_16a619c5fd4b4fa6ab198cf5d2d01599" localSheetId="0" hidden="1">Comparables!#REF!</definedName>
    <definedName name="_cellGUID_16b8629f00fb4bb4b31a0bf1c79b352d" localSheetId="0" hidden="1">Comparables!$AG$23</definedName>
    <definedName name="_cellGUID_16bddf69cd4b4d869c8977923ffb463d" localSheetId="0" hidden="1">Comparables!$P$61</definedName>
    <definedName name="_cellGUID_16c0c53422524cf0b32d4ba3d288293d" localSheetId="0" hidden="1">Comparables!#REF!</definedName>
    <definedName name="_cellGUID_16d745f68ec74f528532f4fc3980d347" localSheetId="0" hidden="1">Comparables!#REF!</definedName>
    <definedName name="_cellGUID_16e77af1eacf49bdae874180286171a7" localSheetId="0" hidden="1">Comparables!$T$48</definedName>
    <definedName name="_cellGUID_16e78562924f4dc693d3dd72ff81d06d" localSheetId="0" hidden="1">Comparables!$D$61</definedName>
    <definedName name="_cellGUID_16efd44ca9c540239087834e8b57b6d3" localSheetId="0" hidden="1">Comparables!#REF!</definedName>
    <definedName name="_cellGUID_16f07c35088c42f7a333d574e8228482" localSheetId="0" hidden="1">Comparables!$J$48</definedName>
    <definedName name="_cellGUID_17302c4bb41b4c63a9bef7a8215e6947" localSheetId="0" hidden="1">Comparables!#REF!</definedName>
    <definedName name="_cellGUID_175bfa5595354339b442f2c073fac81a" localSheetId="0" hidden="1">Comparables!#REF!</definedName>
    <definedName name="_cellGUID_177dca8fa23742ee969b1a0300b83125" localSheetId="0" hidden="1">Comparables!#REF!</definedName>
    <definedName name="_cellGUID_177f73a1d1564b4db0e1b25a2354aec1" localSheetId="0" hidden="1">Comparables!#REF!</definedName>
    <definedName name="_cellGUID_1785fc77ed6f406ea340ad413dff3fb4" localSheetId="0" hidden="1">Comparables!$AF$56</definedName>
    <definedName name="_cellGUID_17c7006e876740448095501287ceae34" localSheetId="0" hidden="1">Comparables!#REF!</definedName>
    <definedName name="_cellGUID_17f979eeb92d48fa8339e682729625d1" localSheetId="0" hidden="1">Comparables!#REF!</definedName>
    <definedName name="_cellGUID_1825ef24ad214a34a3880d418f2691f6" localSheetId="0" hidden="1">Comparables!#REF!</definedName>
    <definedName name="_cellGUID_18323ac8c6844392929d38872aa22c0b" localSheetId="0" hidden="1">Comparables!#REF!</definedName>
    <definedName name="_cellGUID_183fcb88fc934360a2eec7d1fb1f6310" localSheetId="0" hidden="1">Comparables!$N$29</definedName>
    <definedName name="_cellGUID_185c35747b844cb9921b699453a662b1" localSheetId="0" hidden="1">Comparables!#REF!</definedName>
    <definedName name="_cellGUID_185ca294958f43ea9aadd624aa84a5e5" localSheetId="0" hidden="1">Comparables!#REF!</definedName>
    <definedName name="_cellGUID_1867e08879014462ac9f2d142519ce88" localSheetId="0" hidden="1">Comparables!#REF!</definedName>
    <definedName name="_cellGUID_186ff783d1ef4c29b01b2742744833aa" localSheetId="0" hidden="1">Comparables!#REF!</definedName>
    <definedName name="_cellGUID_187eb03dbe184b25a589572f18249fe5" localSheetId="0" hidden="1">Comparables!#REF!</definedName>
    <definedName name="_cellGUID_188b062bfb8543b19ca0179c134f38d3" localSheetId="0" hidden="1">Comparables!$X$46</definedName>
    <definedName name="_cellGUID_189f8a26387345e0a4c9e8c3b664102c" localSheetId="0" hidden="1">Comparables!#REF!</definedName>
    <definedName name="_cellGUID_18b2c2ed16cf4ac099ed01cb46c88e88" localSheetId="0" hidden="1">Comparables!$AB$24</definedName>
    <definedName name="_cellGUID_18c19ced380c4878abbff8befc1ffec6" localSheetId="0" hidden="1">Comparables!$H$24</definedName>
    <definedName name="_cellGUID_18d549fd4d4344539336cdd1dbbafe3d" localSheetId="0" hidden="1">Comparables!#REF!</definedName>
    <definedName name="_cellGUID_18d8830655544fc193e04255020092f4" localSheetId="0" hidden="1">Comparables!#REF!</definedName>
    <definedName name="_cellGUID_18e9b905d04e40c28ca65d3818e52db4" localSheetId="0" hidden="1">Comparables!#REF!</definedName>
    <definedName name="_cellGUID_18ed7b82c317446f9866de43b48b06a5" localSheetId="0" hidden="1">Comparables!#REF!</definedName>
    <definedName name="_cellGUID_190374e2788947db94cd89776c0c9e1e" localSheetId="0" hidden="1">Comparables!#REF!</definedName>
    <definedName name="_cellGUID_190560a24ab845a3ab25f3bd397ec672" localSheetId="0" hidden="1">Comparables!#REF!</definedName>
    <definedName name="_cellGUID_1931fc5f905c4f0a80319cc950b2f9cb" localSheetId="0" hidden="1">Comparables!#REF!</definedName>
    <definedName name="_cellGUID_19432d346f634eec8766223695d3aa96" localSheetId="0" hidden="1">Comparables!#REF!</definedName>
    <definedName name="_cellGUID_195ae8497ef64269bd2eca25e94844c2" localSheetId="0" hidden="1">Comparables!#REF!</definedName>
    <definedName name="_cellGUID_1979cee7ec94415d8c44338ae44c4c49" localSheetId="0" hidden="1">Comparables!#REF!</definedName>
    <definedName name="_cellGUID_1995923823a94dbe81340e7b0573b8bb" localSheetId="0" hidden="1">Comparables!#REF!</definedName>
    <definedName name="_cellGUID_19a41ac0bb944768b24c198fbeb7113e" localSheetId="0" hidden="1">Comparables!$R$47</definedName>
    <definedName name="_cellGUID_19a4dc9f691546aaad389d5cc7f17e8c" localSheetId="0" hidden="1">Comparables!#REF!</definedName>
    <definedName name="_cellGUID_19a5368c22bc41c9b0227feb6f72296d" localSheetId="0" hidden="1">Comparables!#REF!</definedName>
    <definedName name="_cellGUID_19bf7d5a0d2f4b0d8a768b0214a7c8f3" localSheetId="0" hidden="1">Comparables!#REF!</definedName>
    <definedName name="_cellGUID_19c30d116ae34fc9bfc2bc5e2b1781c8" localSheetId="0" hidden="1">Comparables!#REF!</definedName>
    <definedName name="_cellGUID_19c924d6bfa94810b0c158a92ad80c1b" localSheetId="0" hidden="1">Comparables!#REF!</definedName>
    <definedName name="_cellGUID_19ef7d62ea674e91a770cbb265b74d34" localSheetId="0" hidden="1">Comparables!#REF!</definedName>
    <definedName name="_cellGUID_1a03e08a67824319943aca0b94889dea" localSheetId="0" hidden="1">Comparables!#REF!</definedName>
    <definedName name="_cellGUID_1a06213e2b03408b9ebc32bc85baa907" localSheetId="0" hidden="1">Comparables!$P$43</definedName>
    <definedName name="_cellGUID_1a0ef69922ba482aac758e8e05851936" localSheetId="0" hidden="1">Comparables!$AG$42</definedName>
    <definedName name="_cellGUID_1a1308e47fdd41f78f08cf25e958ea74" localSheetId="0" hidden="1">Comparables!#REF!</definedName>
    <definedName name="_cellGUID_1a20905019fe4cb5ae359a1de04af981" localSheetId="0" hidden="1">Comparables!#REF!</definedName>
    <definedName name="_cellGUID_1a2bc71e827d400dbac34bf15dbb38fa" localSheetId="0" hidden="1">Comparables!$I$49</definedName>
    <definedName name="_cellGUID_1a2bff13c6274b29998961f614cd1eb5" localSheetId="0" hidden="1">Comparables!#REF!</definedName>
    <definedName name="_cellGUID_1a5ce0c2687749d3b850cccbcf1d739a" localSheetId="0" hidden="1">Comparables!#REF!</definedName>
    <definedName name="_cellGUID_1a7b5bdd89f444e9b4fc849c97991586" localSheetId="0" hidden="1">Comparables!#REF!</definedName>
    <definedName name="_cellGUID_1a7fc8d551a542839b14b4d4f5a5db61" localSheetId="0" hidden="1">Comparables!#REF!</definedName>
    <definedName name="_cellGUID_1a8c3cfb0056488b810cec3566c7807c" localSheetId="0" hidden="1">Comparables!#REF!</definedName>
    <definedName name="_cellGUID_1a8fe96e26444c95bb02cee6e7c0dd61" localSheetId="0" hidden="1">Comparables!#REF!</definedName>
    <definedName name="_cellGUID_1aba6aa71c394e9a895bab78c8377b1b" localSheetId="0" hidden="1">Comparables!#REF!</definedName>
    <definedName name="_cellGUID_1adf8318659c40b39cb1395609c50335" localSheetId="0" hidden="1">Comparables!#REF!</definedName>
    <definedName name="_cellGUID_1aeef3976c134f2e9bbd43bd413e46a1" localSheetId="0" hidden="1">Comparables!#REF!</definedName>
    <definedName name="_cellGUID_1b077dba920847f4bfe0926539aef598" localSheetId="0" hidden="1">Comparables!#REF!</definedName>
    <definedName name="_cellGUID_1b15103bdb074a66b1463b85b398c288" localSheetId="0" hidden="1">Comparables!#REF!</definedName>
    <definedName name="_cellGUID_1b18d47dca9f4925a6b3ef378b062bf4" localSheetId="0" hidden="1">Comparables!#REF!</definedName>
    <definedName name="_cellGUID_1b1e3be7a12d47d0a2e8db8a0a580125" localSheetId="0" hidden="1">Comparables!#REF!</definedName>
    <definedName name="_cellGUID_1b2aa49a0540443fb433bace99f389c9" localSheetId="0" hidden="1">Comparables!#REF!</definedName>
    <definedName name="_cellGUID_1b3e337b9fcc41c2969a01b18b962a50" localSheetId="0" hidden="1">Comparables!#REF!</definedName>
    <definedName name="_cellGUID_1b445bfcb00945ccb26b09b96839a318" localSheetId="0" hidden="1">Comparables!#REF!</definedName>
    <definedName name="_cellGUID_1b6ed2701ca0441d8774a77dfd1bba6e" localSheetId="0" hidden="1">Comparables!#REF!</definedName>
    <definedName name="_cellGUID_1b6f341714d54e04b179c92823c32693" localSheetId="0" hidden="1">Comparables!#REF!</definedName>
    <definedName name="_cellGUID_1b773ae21ac54a2581fd2fad02db16aa" localSheetId="0" hidden="1">Comparables!#REF!</definedName>
    <definedName name="_cellGUID_1b8f72db94d34ffcbca074172500f370" localSheetId="0" hidden="1">Comparables!#REF!</definedName>
    <definedName name="_cellGUID_1b9fc5938eeb442d91114751044bc27e" localSheetId="0" hidden="1">Comparables!$C$44</definedName>
    <definedName name="_cellGUID_1ba8d7ffa1e44b469b71f60235baab9d" localSheetId="0" hidden="1">Comparables!$AG$34</definedName>
    <definedName name="_cellGUID_1baa54802fba4a2088d1736600cc169f" localSheetId="0" hidden="1">Comparables!#REF!</definedName>
    <definedName name="_cellGUID_1babe159381d4fa3bc7d7abc2a117a07" localSheetId="0" hidden="1">Comparables!#REF!</definedName>
    <definedName name="_cellGUID_1bce45078d094cf097a717c79065798e" localSheetId="0" hidden="1">Comparables!#REF!</definedName>
    <definedName name="_cellGUID_1bd85ef1f3a243e89bb6ad84f5b4d85a" localSheetId="0" hidden="1">Comparables!#REF!</definedName>
    <definedName name="_cellGUID_1be04c12a24a4a228010c890fac5e6f5" localSheetId="0" hidden="1">Comparables!$AQ$13</definedName>
    <definedName name="_cellGUID_1be04c12a24a4a228010c890fac5e6f5_Data2" localSheetId="0" hidden="1">Comparables!$AQ$14:$AQ$22</definedName>
    <definedName name="_cellGUID_1beaaea2773a4667ab20c4c9cfc6e034" localSheetId="0" hidden="1">Comparables!#REF!</definedName>
    <definedName name="_cellGUID_1bf597e62d2e4864b96b1183f2515324" localSheetId="0" hidden="1">Comparables!#REF!</definedName>
    <definedName name="_cellGUID_1c0ea3970e2a42b990418e5b177e96d9" localSheetId="0" hidden="1">Comparables!#REF!</definedName>
    <definedName name="_cellGUID_1c0f5eb1f12b46c89f50f085abcb2e08" localSheetId="0" hidden="1">Comparables!#REF!</definedName>
    <definedName name="_cellGUID_1c22b63dbdd340f58cb3f503a834191a" localSheetId="0" hidden="1">Comparables!#REF!</definedName>
    <definedName name="_cellGUID_1c34b0d12f984bd8ab78b09efcfe0e2b" localSheetId="0" hidden="1">Comparables!#REF!</definedName>
    <definedName name="_cellGUID_1c5864be973f4b1d998f73198ad836b9" localSheetId="0" hidden="1">Comparables!#REF!</definedName>
    <definedName name="_cellGUID_1c5a433bf3e04e129931c1eb434b0a26" localSheetId="0" hidden="1">Comparables!#REF!</definedName>
    <definedName name="_cellGUID_1c6d5af3a7e74298920f64faf58b86dc" localSheetId="0" hidden="1">Comparables!#REF!</definedName>
    <definedName name="_cellGUID_1c90f9d6505d47f9aeb2810b14ade850" localSheetId="0" hidden="1">Comparables!#REF!</definedName>
    <definedName name="_cellGUID_1ca395cd3d464a83a7ef951c89c1c856" localSheetId="0" hidden="1">Comparables!#REF!</definedName>
    <definedName name="_cellGUID_1cd425e64a1f4bb6bd9280ead834470d" localSheetId="0" hidden="1">Comparables!#REF!</definedName>
    <definedName name="_cellGUID_1cde5161dfd64cf884fd2dc8fe4234a3" localSheetId="0" hidden="1">Comparables!#REF!</definedName>
    <definedName name="_cellGUID_1ce237a40c2246abab541c49a19493fa" localSheetId="0" hidden="1">Comparables!#REF!</definedName>
    <definedName name="_cellGUID_1ce8ddebbae24892b0b5e9ab63a94c3f" localSheetId="0" hidden="1">Comparables!#REF!</definedName>
    <definedName name="_cellGUID_1cf1e90239e3474abc687a78373fd581" localSheetId="0" hidden="1">Comparables!#REF!</definedName>
    <definedName name="_cellGUID_1cf4d6012eb74a0580c9087f5b7e4d04" localSheetId="0" hidden="1">Comparables!#REF!</definedName>
    <definedName name="_cellGUID_1cfacf51ad9f4034946e3a76b9129b4a" localSheetId="0" hidden="1">Comparables!#REF!</definedName>
    <definedName name="_cellGUID_1d128069cab94fcdb9057e453c6d79fa" localSheetId="0" hidden="1">Comparables!#REF!</definedName>
    <definedName name="_cellGUID_1d2cec7a7cc3450d81ae7ef48585fb30" localSheetId="0" hidden="1">Comparables!$E$28</definedName>
    <definedName name="_cellGUID_1d2dcc3c506c42a8a4996b335e5406cc" localSheetId="0" hidden="1">Comparables!$K$9</definedName>
    <definedName name="_cellGUID_1d2dcc3c506c42a8a4996b335e5406cc_Data2" localSheetId="0" hidden="1">Comparables!$K$10:$K$18</definedName>
    <definedName name="_cellGUID_1d33cd3c15804b1c86672d0b0b46212a" localSheetId="0" hidden="1">Comparables!$E$62</definedName>
    <definedName name="_cellGUID_1d3708a54013431b85a03536cd70352a" localSheetId="0" hidden="1">Comparables!#REF!</definedName>
    <definedName name="_cellGUID_1d3a4435edc74f549d1c0fd788c48e07" localSheetId="0" hidden="1">Comparables!$AB$34</definedName>
    <definedName name="_cellGUID_1d664bbddf284f6196fedb7e81eac475" localSheetId="0" hidden="1">Comparables!#REF!</definedName>
    <definedName name="_cellGUID_1d672429f5364bafa260c91dd28a130f" localSheetId="0" hidden="1">Comparables!#REF!</definedName>
    <definedName name="_cellGUID_1d7920d7a17b4b6992575fe8ffbd9d80" localSheetId="0" hidden="1">Comparables!#REF!</definedName>
    <definedName name="_cellGUID_1d7b94e67600419ea8b6dc9332c31916" localSheetId="0" hidden="1">Comparables!#REF!</definedName>
    <definedName name="_cellGUID_1d98b24dbf034e718363be1ee43d64fd" localSheetId="0" hidden="1">Comparables!#REF!</definedName>
    <definedName name="_cellGUID_1db71100489b44baaf024d5a60803b8d" localSheetId="0" hidden="1">Comparables!$Z$43</definedName>
    <definedName name="_cellGUID_1dd654fdb1f44a0383269963a2dc0281" localSheetId="0" hidden="1">Comparables!$T$59</definedName>
    <definedName name="_cellGUID_1df53c97cfdc4b22871e06476551a413" localSheetId="0" hidden="1">Comparables!#REF!</definedName>
    <definedName name="_cellGUID_1e09b2c3c66148079f201ecc1d6b0c31" localSheetId="0" hidden="1">Comparables!$BJ$15</definedName>
    <definedName name="_cellGUID_1e09b2c3c66148079f201ecc1d6b0c31_Data2" localSheetId="0" hidden="1">Comparables!$BJ$16:$BJ$260</definedName>
    <definedName name="_cellGUID_1e0a7ea16e98401d8c2250047a7b0a75" localSheetId="0" hidden="1">Comparables!#REF!</definedName>
    <definedName name="_cellGUID_1e0b5c4ec54d4e9d9a9f2feae340dde4" localSheetId="0" hidden="1">Comparables!$L$4</definedName>
    <definedName name="_cellGUID_1e18fd03e6be4f26bfa31b2080154dad" localSheetId="0" hidden="1">Comparables!#REF!</definedName>
    <definedName name="_cellGUID_1e20398a78d24545b2bc8ae6ce0d2774" localSheetId="0" hidden="1">Comparables!#REF!</definedName>
    <definedName name="_cellGUID_1e31ed86dc5d464b96099c0ffb632567" localSheetId="0" hidden="1">Comparables!#REF!</definedName>
    <definedName name="_cellGUID_1e466e3e2dbe4ab985524d4d577d81ea" localSheetId="0" hidden="1">Comparables!#REF!</definedName>
    <definedName name="_cellGUID_1e52ca1b97f04f39aa8998664ef7a84c" localSheetId="0" hidden="1">Comparables!#REF!</definedName>
    <definedName name="_cellGUID_1e65b9a8f788472e92ff10cad6bc378c" localSheetId="0" hidden="1">Comparables!#REF!</definedName>
    <definedName name="_cellGUID_1e6bffb3bf0e4ee5a5d0f36814dcd0f2" localSheetId="0" hidden="1">Comparables!$L$28</definedName>
    <definedName name="_cellGUID_1e777311267b4e6baf6e92f18dee946e" localSheetId="0" hidden="1">Comparables!$P$30</definedName>
    <definedName name="_cellGUID_1e9e6f079cd84235950228eb5789c72e" localSheetId="0" hidden="1">Comparables!$C$25</definedName>
    <definedName name="_cellGUID_1ebe31e4c8d047bfa1363740e8334523" localSheetId="0" hidden="1">Comparables!#REF!</definedName>
    <definedName name="_cellGUID_1ecd089d660249e68282839900ad551a" localSheetId="0" hidden="1">Comparables!#REF!</definedName>
    <definedName name="_cellGUID_1ed2a5fd0a584e5ea9e8a9224a8e22af" localSheetId="0" hidden="1">Comparables!#REF!</definedName>
    <definedName name="_cellGUID_1ed305c8aad6443a92bcc843609fa23f" localSheetId="0" hidden="1">Comparables!#REF!</definedName>
    <definedName name="_cellGUID_1ef5f75fcee0431aa7c2905df246a2f0" localSheetId="0" hidden="1">Comparables!#REF!</definedName>
    <definedName name="_cellGUID_1f0886d840114ae6a88059f8b04c3543" localSheetId="0" hidden="1">Comparables!$K$55</definedName>
    <definedName name="_cellGUID_1f0b6a0daf6d47debdde16b10d1030f8" localSheetId="0" hidden="1">Comparables!#REF!</definedName>
    <definedName name="_cellGUID_1f2504bc560746c1b0b2d4943477fa6f" localSheetId="0" hidden="1">Comparables!$AD$24</definedName>
    <definedName name="_cellGUID_1f28e06af5634b929f872746f06d471a" localSheetId="0" hidden="1">Comparables!#REF!</definedName>
    <definedName name="_cellGUID_1f2e90945eb0497194933f8780f995e4" localSheetId="0" hidden="1">Comparables!#REF!</definedName>
    <definedName name="_cellGUID_1f42fd57cb4345a9bdbd5d23023cebd0" localSheetId="0" hidden="1">Comparables!#REF!</definedName>
    <definedName name="_cellGUID_1f63b99742fa409fae248cc3703eefac" localSheetId="0" hidden="1">Comparables!#REF!</definedName>
    <definedName name="_cellGUID_1f733aff5c42494a9a2ea67c71aac965" localSheetId="0" hidden="1">Comparables!#REF!</definedName>
    <definedName name="_cellGUID_1f9009100d6c406fbf6abfbb9ef46cc0" localSheetId="0" hidden="1">Comparables!#REF!</definedName>
    <definedName name="_cellGUID_1f90fccc44644e53b9384f46552c3fd6" localSheetId="0" hidden="1">Comparables!#REF!</definedName>
    <definedName name="_cellGUID_1fa57133d4eb4e899711aceba7e783b8" localSheetId="0" hidden="1">Comparables!$H$52</definedName>
    <definedName name="_cellGUID_1faf853e63e24bf5b2861256b4cfed59" localSheetId="0" hidden="1">Comparables!#REF!</definedName>
    <definedName name="_cellGUID_1fb8b35e72944764b32efadb6f4c20aa" localSheetId="0" hidden="1">Comparables!#REF!</definedName>
    <definedName name="_cellGUID_1fbe4d6daf1e46138e99710b5fde67a2" localSheetId="0" hidden="1">Comparables!#REF!</definedName>
    <definedName name="_cellGUID_1fc004f6e4eb41f0834cd26e746ee222" localSheetId="0" hidden="1">Comparables!#REF!</definedName>
    <definedName name="_cellGUID_1fd978b253124f6b9d681af886830c8d" localSheetId="0" hidden="1">Comparables!$Z$22</definedName>
    <definedName name="_cellGUID_1fe22491d1cf40648db173883445d508" localSheetId="0" hidden="1">Comparables!#REF!</definedName>
    <definedName name="_cellGUID_1fe36e185bcd430abf228aca0b39633f" localSheetId="0" hidden="1">Comparables!#REF!</definedName>
    <definedName name="_cellGUID_200339214200471da2e8874605979c06" localSheetId="0" hidden="1">Comparables!#REF!</definedName>
    <definedName name="_cellGUID_203b204d681b44f686b3c10893d883fb" localSheetId="0" hidden="1">Comparables!$E$41</definedName>
    <definedName name="_cellGUID_204731a36dd24b3ba269be5c0042035b" localSheetId="0" hidden="1">Comparables!#REF!</definedName>
    <definedName name="_cellGUID_205c99f612624fce840a21f60e4244a7" localSheetId="0" hidden="1">Comparables!$M$51</definedName>
    <definedName name="_cellGUID_207fbc1e9c7d4b2ba8a8d2599b20cbab" localSheetId="0" hidden="1">Comparables!#REF!</definedName>
    <definedName name="_cellGUID_20852cffa293400694746cd448083ee8" localSheetId="0" hidden="1">Comparables!#REF!</definedName>
    <definedName name="_cellGUID_208a43063786409e8af9b8ea9b3a4bb6" localSheetId="0" hidden="1">Comparables!$C$62</definedName>
    <definedName name="_cellGUID_209bbe3fe4bf4916b60b8d33619ba02d" localSheetId="0" hidden="1">Comparables!#REF!</definedName>
    <definedName name="_cellGUID_209ebd8c1d88425296007c5ecc16ab77" localSheetId="0" hidden="1">Comparables!$H$46</definedName>
    <definedName name="_cellGUID_20a90c3791d247eab88cb158b1184b8e" localSheetId="0" hidden="1">Comparables!#REF!</definedName>
    <definedName name="_cellGUID_20c123d3f6434fd295afd4ea8098629a" localSheetId="0" hidden="1">Comparables!$AH$63</definedName>
    <definedName name="_cellGUID_20c3250accac494b84313111e721f071" localSheetId="0" hidden="1">Comparables!#REF!</definedName>
    <definedName name="_cellGUID_20c8607b863b42fc82cd86db97ee00e4" localSheetId="0" hidden="1">Comparables!#REF!</definedName>
    <definedName name="_cellGUID_20cb2d5ffc34492e8ef5987e9142979d" localSheetId="0" hidden="1">Comparables!#REF!</definedName>
    <definedName name="_cellGUID_210dd10759eb44829ff707ab7a546b4d" localSheetId="0" hidden="1">Comparables!$AB$41</definedName>
    <definedName name="_cellGUID_210f4bd280e244c49b4e103ee9894500" localSheetId="0" hidden="1">Comparables!#REF!</definedName>
    <definedName name="_cellGUID_21161f8a391649c090cb4431bd06f3c6" localSheetId="0" hidden="1">Comparables!#REF!</definedName>
    <definedName name="_cellGUID_211b4290ee3c4384892c162030afc5fd" localSheetId="0" hidden="1">Comparables!$AH$64</definedName>
    <definedName name="_cellGUID_211cbecac50045c6b4b57ded21b36700" localSheetId="0" hidden="1">Comparables!#REF!</definedName>
    <definedName name="_cellGUID_212ae17094bf43b4b28246d804a3fcb3" localSheetId="0" hidden="1">Comparables!#REF!</definedName>
    <definedName name="_cellGUID_2141fe90cdb744299a15c0c0eb1e48d9" localSheetId="0" hidden="1">Comparables!#REF!</definedName>
    <definedName name="_cellGUID_21539b94e40f432aad562c057100d8e3" localSheetId="0" hidden="1">Comparables!#REF!</definedName>
    <definedName name="_cellGUID_2160958c18524c19b771051bc018d5e0" localSheetId="0" hidden="1">Comparables!#REF!</definedName>
    <definedName name="_cellGUID_2169ede11933484fac29d30dbededd0c" localSheetId="0" hidden="1">Comparables!#REF!</definedName>
    <definedName name="_cellGUID_21723ea951e648629bd9e0a3054a007c" localSheetId="0" hidden="1">Comparables!#REF!</definedName>
    <definedName name="_cellGUID_2196ef7e640a48e78d17a68d052fd410" localSheetId="0" hidden="1">Comparables!#REF!</definedName>
    <definedName name="_cellGUID_219a04f77d68436a935d5f9b1fc1759e" localSheetId="0" hidden="1">Comparables!#REF!</definedName>
    <definedName name="_cellGUID_219a17e076454f249a49c167329db38d" localSheetId="0" hidden="1">Comparables!#REF!</definedName>
    <definedName name="_cellGUID_21ce3bb1c41942c4a5444dd1f8a0ccdc" localSheetId="0" hidden="1">Comparables!$AG$32</definedName>
    <definedName name="_cellGUID_21d26e80b527413dac148051b8515e31" localSheetId="0" hidden="1">Comparables!#REF!</definedName>
    <definedName name="_cellGUID_21ddf481e72a403c915017e213fe895f" localSheetId="0" hidden="1">Comparables!$L$49</definedName>
    <definedName name="_cellGUID_22005a8cd31343b28e6a074d72ca504e" localSheetId="0" hidden="1">Comparables!$J$44</definedName>
    <definedName name="_cellGUID_22029f454b95417586eba41645f28d14" localSheetId="0" hidden="1">Comparables!#REF!</definedName>
    <definedName name="_cellGUID_22068a683ba944ed9857f5e6d5f7005c" localSheetId="0" hidden="1">Comparables!#REF!</definedName>
    <definedName name="_cellGUID_2212580ad1e8453f9e83bbc77f2201f1" localSheetId="0" hidden="1">Comparables!#REF!</definedName>
    <definedName name="_cellGUID_22331fd1e32c4c9f974156db93667165" localSheetId="0" hidden="1">Comparables!$P$47</definedName>
    <definedName name="_cellGUID_223d7a97c7f1489e8a0a476d2ea03c2d" localSheetId="0" hidden="1">Comparables!$K$40</definedName>
    <definedName name="_cellGUID_2253286171be4365a9198ab8a31b5267" localSheetId="0" hidden="1">Comparables!#REF!</definedName>
    <definedName name="_cellGUID_2261727b8a314b9c904b5c737190e973" localSheetId="0" hidden="1">Comparables!#REF!</definedName>
    <definedName name="_cellGUID_22626f4bf1104fb9a291bdecc3b577ad" localSheetId="0" hidden="1">Comparables!#REF!</definedName>
    <definedName name="_cellGUID_2269423d46a0404eac9adb281b390312" localSheetId="0" hidden="1">Comparables!#REF!</definedName>
    <definedName name="_cellGUID_226f8cccd43743028195dca1215985d8" localSheetId="0" hidden="1">Comparables!#REF!</definedName>
    <definedName name="_cellGUID_2278e1ada897497daf3b5eabafb3c39a" localSheetId="0" hidden="1">Comparables!#REF!</definedName>
    <definedName name="_cellGUID_22941388732941e9b26d6dfda6787519" localSheetId="0" hidden="1">Comparables!$E$31</definedName>
    <definedName name="_cellGUID_22aa2d9db5f445b9abd5211c0f85d42c" localSheetId="0" hidden="1">Comparables!#REF!</definedName>
    <definedName name="_cellGUID_22aff896c5734989ac865145ebf955aa" localSheetId="0" hidden="1">Comparables!#REF!</definedName>
    <definedName name="_cellGUID_22b6b067b58a4d398dde92c8bf66ccb9" localSheetId="0" hidden="1">Comparables!#REF!</definedName>
    <definedName name="_cellGUID_22cfcec34490482babe4d61f6cba222a" localSheetId="0" hidden="1">Comparables!$V$62</definedName>
    <definedName name="_cellGUID_22d4af78935f4e47aef31d43d2c7fa0f" localSheetId="0" hidden="1">Comparables!#REF!</definedName>
    <definedName name="_cellGUID_22fc23d27af6488a8ad66435c8bb2ae2" localSheetId="0" hidden="1">Comparables!#REF!</definedName>
    <definedName name="_cellGUID_230bcbc522de48fea698a8c06d47fb1e" localSheetId="0" hidden="1">Comparables!$T$34</definedName>
    <definedName name="_cellGUID_2368ff7e95b044f484845c8d69a9a965" localSheetId="0" hidden="1">Comparables!#REF!</definedName>
    <definedName name="_cellGUID_2374f4237cde4ef48cbbac1f13b6d8f8" localSheetId="0" hidden="1">Comparables!$AF$28</definedName>
    <definedName name="_cellGUID_237a7bf18edf41878998ed19ed3af5b8" localSheetId="0" hidden="1">Comparables!#REF!</definedName>
    <definedName name="_cellGUID_238bd021147a4b39ac778600329b7b8e" localSheetId="0" hidden="1">Comparables!#REF!</definedName>
    <definedName name="_cellGUID_23a6fedadfa44c6984de38916946b3ae" localSheetId="0" hidden="1">Comparables!#REF!</definedName>
    <definedName name="_cellGUID_23b56a474a8444d69e9111ac2c44517a" localSheetId="0" hidden="1">Comparables!#REF!</definedName>
    <definedName name="_cellGUID_23c953fb603d4fa7a70b2531d2cb5b2b" localSheetId="0" hidden="1">Comparables!#REF!</definedName>
    <definedName name="_cellGUID_23d7a6a5d9ea4bb5be074840e59cde22" localSheetId="0" hidden="1">Comparables!#REF!</definedName>
    <definedName name="_cellGUID_23ef8563522d4611aadfeaccaedcf534" localSheetId="0" hidden="1">Comparables!#REF!</definedName>
    <definedName name="_cellGUID_23f9b32f81df4cf8b4ae9985bc59491e" localSheetId="0" hidden="1">Comparables!#REF!</definedName>
    <definedName name="_cellGUID_240ea6017dc64a28b0d1784fe9e9eb75" localSheetId="0" hidden="1">Comparables!$M$26</definedName>
    <definedName name="_cellGUID_2428975f43b843d8953bddc246b3ae3f" localSheetId="0" hidden="1">Comparables!#REF!</definedName>
    <definedName name="_cellGUID_242b5c6a978d4a2aa25e3c3f4dc4fd04" localSheetId="0" hidden="1">Comparables!$G$48</definedName>
    <definedName name="_cellGUID_242e62bdfd9849988337f40a99775810" localSheetId="0" hidden="1">Comparables!#REF!</definedName>
    <definedName name="_cellGUID_24312151f50a4f95abf0dab0bfb14900" localSheetId="0" hidden="1">Comparables!#REF!</definedName>
    <definedName name="_cellGUID_2439b88072304e2cbd5104bf2859eb7b" localSheetId="0" hidden="1">Comparables!$P$28</definedName>
    <definedName name="_cellGUID_243dccaa34394c82a006cdb2173d42ea" localSheetId="0" hidden="1">Comparables!#REF!</definedName>
    <definedName name="_cellGUID_2453c28a307a4abe915e37ffc0ea6e7c" localSheetId="0" hidden="1">Comparables!#REF!</definedName>
    <definedName name="_cellGUID_24679ca0300c4e4da5c9c612499f0583" localSheetId="0" hidden="1">Comparables!#REF!</definedName>
    <definedName name="_cellGUID_24b15b51db864752a822433ae0d468fb" localSheetId="0" hidden="1">Comparables!#REF!</definedName>
    <definedName name="_cellGUID_24cf02f6471a4042832e12f7b3b81f37" localSheetId="0" hidden="1">Comparables!#REF!</definedName>
    <definedName name="_cellGUID_24cf68722f0443619dd21f1c4313fb05" localSheetId="0" hidden="1">Comparables!#REF!</definedName>
    <definedName name="_cellGUID_24da69fa179e4408900624de721591b7" localSheetId="0" hidden="1">Comparables!#REF!</definedName>
    <definedName name="_cellGUID_24f0c5db6e0643caadbec2cdf1e7e631" localSheetId="0" hidden="1">Comparables!$AG$49</definedName>
    <definedName name="_cellGUID_251a4ea65590456d9256e7effc1295c1" localSheetId="0" hidden="1">Comparables!#REF!</definedName>
    <definedName name="_cellGUID_255090b0b7ac41f8add0732d68a183df" localSheetId="0" hidden="1">Comparables!$AD$46</definedName>
    <definedName name="_cellGUID_255dbb401e63405099e9c9658dce0848" localSheetId="0" hidden="1">Comparables!#REF!</definedName>
    <definedName name="_cellGUID_25717afae7124ed9a7f226c1fdc51f10" localSheetId="0" hidden="1">Comparables!$C$41</definedName>
    <definedName name="_cellGUID_2576dd845cea40f3990c6247d13c6f02" localSheetId="0" hidden="1">Comparables!#REF!</definedName>
    <definedName name="_cellGUID_25b1ad0a7df44ab5bd644cdc6f021095" localSheetId="0" hidden="1">Comparables!$AG$53</definedName>
    <definedName name="_cellGUID_25bf4cedc1bf4f9b805d439ad080331c" localSheetId="0" hidden="1">Comparables!#REF!</definedName>
    <definedName name="_cellGUID_25d6e59c190e4deca7d6b0cba43a1a6e" localSheetId="0" hidden="1">Comparables!#REF!</definedName>
    <definedName name="_cellGUID_25d91fa5e6e54779b4f1aba5b7e2c046" localSheetId="0" hidden="1">Comparables!#REF!</definedName>
    <definedName name="_cellGUID_260a2dbda7a244e28fe1716df255cf64" localSheetId="0" hidden="1">Comparables!#REF!</definedName>
    <definedName name="_cellGUID_262aaf0aaf144de59fbc8a590e9e1146" localSheetId="0" hidden="1">Comparables!#REF!</definedName>
    <definedName name="_cellGUID_262f542842e34f15bd34ef4456359e62" localSheetId="0" hidden="1">Comparables!$L$48</definedName>
    <definedName name="_cellGUID_263a0a9b437547bfb2ff75f71e2bb38c" localSheetId="0" hidden="1">Comparables!#REF!</definedName>
    <definedName name="_cellGUID_26422de873894c83833466e32075e8de" localSheetId="0" hidden="1">Comparables!#REF!</definedName>
    <definedName name="_cellGUID_2648475184d945b898696d96d119be2b" localSheetId="0" hidden="1">Comparables!#REF!</definedName>
    <definedName name="_cellGUID_264dbd119c4749d290fe44b9b9bd72da" localSheetId="0" hidden="1">Comparables!$T$32</definedName>
    <definedName name="_cellGUID_265c656537994fc0b35b0caca5ef4263" localSheetId="0" hidden="1">Comparables!#REF!</definedName>
    <definedName name="_cellGUID_2669883da02e485ea0015102a28b8bf6" localSheetId="0" hidden="1">Comparables!$L$62</definedName>
    <definedName name="_cellGUID_2675990ee027475f8a55dda598bc1b50" localSheetId="0" hidden="1">Comparables!#REF!</definedName>
    <definedName name="_cellGUID_268ef8e525054f81b5d391d0038842d2" localSheetId="0" hidden="1">Comparables!$X$29</definedName>
    <definedName name="_cellGUID_2699a121a537476a84eb9c3b77406070" localSheetId="0" hidden="1">Comparables!$AG$43</definedName>
    <definedName name="_cellGUID_26a3e38bf6c24256a0c0dabcc4bac4a5" localSheetId="0" hidden="1">Comparables!$X$59</definedName>
    <definedName name="_cellGUID_26a8f0d3d75d43779d3614b6ab56aa25" localSheetId="0" hidden="1">Comparables!#REF!</definedName>
    <definedName name="_cellGUID_26ac0b268f5a4ed998af444cac5ca56f" localSheetId="0" hidden="1">Comparables!#REF!</definedName>
    <definedName name="_cellGUID_26caca5358d24533a878bc345c8593b6" localSheetId="0" hidden="1">Comparables!$D$50</definedName>
    <definedName name="_cellGUID_27162613d0c242d7b368f6660c2f06ab" localSheetId="0" hidden="1">Comparables!#REF!</definedName>
    <definedName name="_cellGUID_273739d815d54ce689186eb69890b36a" localSheetId="0" hidden="1">Comparables!#REF!</definedName>
    <definedName name="_cellGUID_27490a9f9c364ae5a5211997fdbad6d1" localSheetId="0" hidden="1">Comparables!#REF!</definedName>
    <definedName name="_cellGUID_275ccc4ef93e42dfb236fe68b6a3cd89" localSheetId="0" hidden="1">Comparables!#REF!</definedName>
    <definedName name="_cellGUID_27664ba284784d3fa6d2c052a2d2df66" localSheetId="0" hidden="1">Comparables!#REF!</definedName>
    <definedName name="_cellGUID_2771b67366d540c0b24508111bb14727" localSheetId="0" hidden="1">Comparables!#REF!</definedName>
    <definedName name="_cellGUID_277ebe54a0cb488380a3675281fa6e8a" localSheetId="0" hidden="1">Comparables!#REF!</definedName>
    <definedName name="_cellGUID_277fc2948deb4d26b64d9c370afde974" localSheetId="0" hidden="1">Comparables!#REF!</definedName>
    <definedName name="_cellGUID_27996dddd1f8438d97ac0ab2ffecec7f" localSheetId="0" hidden="1">Comparables!#REF!</definedName>
    <definedName name="_cellGUID_27b792300d7347feb43f745664a36f14" localSheetId="0" hidden="1">Comparables!#REF!</definedName>
    <definedName name="_cellGUID_27cde75bfb1347888d474e7606b3471a" localSheetId="0" hidden="1">Comparables!#REF!</definedName>
    <definedName name="_cellGUID_27d8a940adae4d639ea93ef0ec0b55f0" localSheetId="0" hidden="1">Comparables!#REF!</definedName>
    <definedName name="_cellGUID_27ed9a64183a40b89d1a26d6bf3a3651" localSheetId="0" hidden="1">Comparables!#REF!</definedName>
    <definedName name="_cellGUID_28045ea1c66b4279a760e62959e9e44a" localSheetId="0" hidden="1">Comparables!#REF!</definedName>
    <definedName name="_cellGUID_280c792023b64678b25e19b0b2a24c01" localSheetId="0" hidden="1">Comparables!$P$39</definedName>
    <definedName name="_cellGUID_280f4186ba834d0d9a558d9ab29210a6" localSheetId="0" hidden="1">Comparables!#REF!</definedName>
    <definedName name="_cellGUID_2820c2714bbc4bb289935ea8d8fb653b" localSheetId="0" hidden="1">Comparables!$H$32</definedName>
    <definedName name="_cellGUID_282546b342cd48ba965692a79986105b" localSheetId="0" hidden="1">Comparables!$X$61</definedName>
    <definedName name="_cellGUID_283ffb37e56045daba18317ff9c07eb8" localSheetId="0" hidden="1">Comparables!#REF!</definedName>
    <definedName name="_cellGUID_284b6909309c47cfafdeb9887f721b67" localSheetId="0" hidden="1">Comparables!#REF!</definedName>
    <definedName name="_cellGUID_28643807cae6440ba9c60a21974fdead" localSheetId="0" hidden="1">Comparables!$P$50</definedName>
    <definedName name="_cellGUID_2875957da96a48538586f0b48bfdc10f" localSheetId="0" hidden="1">Comparables!#REF!</definedName>
    <definedName name="_cellGUID_28977f75aa02410a8a79d645349cca5d" localSheetId="0" hidden="1">Comparables!$AD$42</definedName>
    <definedName name="_cellGUID_289b1c0bb5384746a3c8d0138e8619e3" localSheetId="0" hidden="1">Comparables!#REF!</definedName>
    <definedName name="_cellGUID_28babbfddbee4901acb83ed80b628ac3" localSheetId="0" hidden="1">Comparables!#REF!</definedName>
    <definedName name="_cellGUID_28c1dcb899184ff88e36f74c82b7ce43" localSheetId="0" hidden="1">Comparables!$L$42</definedName>
    <definedName name="_cellGUID_28dffe923dc8449ab43a9674e7b563a9" localSheetId="0" hidden="1">Comparables!#REF!</definedName>
    <definedName name="_cellGUID_29114c5403ec4af0a286db5edafdf67a" localSheetId="0" hidden="1">Comparables!#REF!</definedName>
    <definedName name="_cellGUID_29126db247614ed9a35c498b22e004dc" localSheetId="0" hidden="1">Comparables!$Z$37</definedName>
    <definedName name="_cellGUID_293a34dadd974c49842787d1e92cdd89" localSheetId="0" hidden="1">Comparables!$E$45</definedName>
    <definedName name="_cellGUID_2952c31399f34263a40c363eb9053ed8" localSheetId="0" hidden="1">Comparables!$AG$21</definedName>
    <definedName name="_cellGUID_295496fe80a94e978c4f2001f5d33b2b" localSheetId="0" hidden="1">Comparables!#REF!</definedName>
    <definedName name="_cellGUID_2959619fcb564c1aaa65af58fc41399e" localSheetId="0" hidden="1">Comparables!$H$49</definedName>
    <definedName name="_cellGUID_29633b1b40264729ab9e8f294da8e6b3" localSheetId="0" hidden="1">Comparables!#REF!</definedName>
    <definedName name="_cellGUID_296e6d63d98b4deaa460148658683062" localSheetId="0" hidden="1">Comparables!#REF!</definedName>
    <definedName name="_cellGUID_297dc49f207941a3adaa6c0afec85a89" localSheetId="0" hidden="1">Comparables!$C$55</definedName>
    <definedName name="_cellGUID_2984bcc8b5b745c2aaf5ed25101fc122" localSheetId="0" hidden="1">Comparables!#REF!</definedName>
    <definedName name="_cellGUID_29a6c9d1d5364a7fb2c2aca42d4ea185" localSheetId="0" hidden="1">Comparables!#REF!</definedName>
    <definedName name="_cellGUID_29d346c866a44179be7d1f45ff3b7511" localSheetId="0" hidden="1">Comparables!$AF$45</definedName>
    <definedName name="_cellGUID_29e2264e45bc481da0935f32655a3417" localSheetId="0" hidden="1">Comparables!#REF!</definedName>
    <definedName name="_cellGUID_29f1938b5fa74813abb3d764613dac06" localSheetId="0" hidden="1">Comparables!#REF!</definedName>
    <definedName name="_cellGUID_2a1fb3df386e437594dfd492efbdb44d" localSheetId="0" hidden="1">Comparables!$AH$25</definedName>
    <definedName name="_cellGUID_2a238ebb2172484cb93de20bbcbe5750" localSheetId="0" hidden="1">Comparables!#REF!</definedName>
    <definedName name="_cellGUID_2a4746f2959747a3b98c55abeb3277b4" localSheetId="0" hidden="1">Comparables!#REF!</definedName>
    <definedName name="_cellGUID_2a475a4ecb4245ebb939661e3a0b1b07" localSheetId="0" hidden="1">Comparables!#REF!</definedName>
    <definedName name="_cellGUID_2a59f9ab4c2545f09435a1cae945ad02" localSheetId="0" hidden="1">Comparables!#REF!</definedName>
    <definedName name="_cellGUID_2a5dac338f894f7cac122aa732f3ee4e" localSheetId="0" hidden="1">Comparables!$Z$56</definedName>
    <definedName name="_cellGUID_2a708511461f44cabfd147c2a573324c" localSheetId="0" hidden="1">Comparables!#REF!</definedName>
    <definedName name="_cellGUID_2a83db55ae0b4cad98a9f2a76838c20a" localSheetId="0" hidden="1">Comparables!$V$22</definedName>
    <definedName name="_cellGUID_2a8915293f7647d7879163235f9dd60b" localSheetId="0" hidden="1">Comparables!#REF!</definedName>
    <definedName name="_cellGUID_2a89addece99400fb885d7d07766174c" localSheetId="0" hidden="1">Comparables!#REF!</definedName>
    <definedName name="_cellGUID_2a8d9264bb404294bb0a27f9facf2ce1" localSheetId="0" hidden="1">Comparables!#REF!</definedName>
    <definedName name="_cellGUID_2a8e2f3300c943d581e8d6c36a5713ad" localSheetId="0" hidden="1">Comparables!#REF!</definedName>
    <definedName name="_cellGUID_2a8ea58609ef4426ae2c0b9384e86bc9" localSheetId="0" hidden="1">Comparables!#REF!</definedName>
    <definedName name="_cellGUID_2aa33c048f294fa3892c7fab9d3b4d83" localSheetId="0" hidden="1">Comparables!$AD$47</definedName>
    <definedName name="_cellGUID_2aac2d8a1fe64341a03a1efe150818fe" localSheetId="0" hidden="1">Comparables!#REF!</definedName>
    <definedName name="_cellGUID_2aba6d12a8dc4b9d9cbee12d487e98a0" localSheetId="0" hidden="1">Comparables!#REF!</definedName>
    <definedName name="_cellGUID_2abab4b501b248f4818808d336732245" localSheetId="0" hidden="1">Comparables!#REF!</definedName>
    <definedName name="_cellGUID_2abf2b956ebd4c81aa849289019cec8a" localSheetId="0" hidden="1">Comparables!$I$33</definedName>
    <definedName name="_cellGUID_2ac4dfebb4ec43f4be95274c39011bc6" localSheetId="0" hidden="1">Comparables!#REF!</definedName>
    <definedName name="_cellGUID_2adf9a5fff104bcea0d4b2aeccca0d8a" localSheetId="0" hidden="1">Comparables!$AF$58</definedName>
    <definedName name="_cellGUID_2af7211656a3408ba4739740627a1db0" localSheetId="0" hidden="1">Comparables!#REF!</definedName>
    <definedName name="_cellGUID_2af802069aef4da7a63f70826890c5a5" localSheetId="0" hidden="1">Comparables!#REF!</definedName>
    <definedName name="_cellGUID_2b0466a024184ff6b8cc8dd75e230400" localSheetId="0" hidden="1">Comparables!#REF!</definedName>
    <definedName name="_cellGUID_2b06890bd20f4b56a8a837cb2140bba5" localSheetId="0" hidden="1">Comparables!$E$50</definedName>
    <definedName name="_cellGUID_2b1f6245a39a4ef08dae1dfbfee8dad1" localSheetId="0" hidden="1">Comparables!#REF!</definedName>
    <definedName name="_cellGUID_2b41d16e098e4e87ab66541465319179" localSheetId="0" hidden="1">Comparables!#REF!</definedName>
    <definedName name="_cellGUID_2b51166ed00e48c8838687281ba21dbd" localSheetId="0" hidden="1">Comparables!#REF!</definedName>
    <definedName name="_cellGUID_2b532ac04e6f46e79f425947b760fdee" localSheetId="0" hidden="1">Comparables!#REF!</definedName>
    <definedName name="_cellGUID_2b7fadaa00e84d32a6fc184621d48034" localSheetId="0" hidden="1">Comparables!#REF!</definedName>
    <definedName name="_cellGUID_2ba0f756b7c847fcbcf6156cd14c5eee" localSheetId="0" hidden="1">Comparables!#REF!</definedName>
    <definedName name="_cellGUID_2bb10fdfc1794ec8a489abd69640d2fa" localSheetId="0" hidden="1">Comparables!#REF!</definedName>
    <definedName name="_cellGUID_2bc08fccd61a4785975c55bd9c7efe50" localSheetId="0" hidden="1">Comparables!#REF!</definedName>
    <definedName name="_cellGUID_2be46cc497dd433d8072ea27a3cba111" localSheetId="0" hidden="1">Comparables!#REF!</definedName>
    <definedName name="_cellGUID_2beae865924e425a81f16401beb77cd6" localSheetId="0" hidden="1">Comparables!#REF!</definedName>
    <definedName name="_cellGUID_2bec47e59db7499ab340c477ed7dc07e" localSheetId="0" hidden="1">Comparables!#REF!</definedName>
    <definedName name="_cellGUID_2bf4a8c8a2614ab7b11cbf5a3f776c59" localSheetId="0" hidden="1">Comparables!$I$43</definedName>
    <definedName name="_cellGUID_2c00989e969247a1ac65ddd8ea9e2e7c" localSheetId="0" hidden="1">Comparables!#REF!</definedName>
    <definedName name="_cellGUID_2c060f4f645f45229c210e4931ae4593" localSheetId="0" hidden="1">Comparables!#REF!</definedName>
    <definedName name="_cellGUID_2c0d7560d93049d9bb1a3631ccebbd7d" localSheetId="0" hidden="1">Comparables!#REF!</definedName>
    <definedName name="_cellGUID_2c0fe9f3126e498e88d196cd16c4b417" localSheetId="0" hidden="1">Comparables!#REF!</definedName>
    <definedName name="_cellGUID_2c293b66d9ee4ab38f9c4a9294b72b21" localSheetId="0" hidden="1">Comparables!#REF!</definedName>
    <definedName name="_cellGUID_2c47301f6d764d81be141b25b8b42559" localSheetId="0" hidden="1">Comparables!#REF!</definedName>
    <definedName name="_cellGUID_2c545fedf68145a0b2a70df7a373f264" localSheetId="0" hidden="1">Comparables!#REF!</definedName>
    <definedName name="_cellGUID_2c724536495d4628a89e8f4852d0b23b" localSheetId="0" hidden="1">Comparables!#REF!</definedName>
    <definedName name="_cellGUID_2c76ba75988242b6b73941b6754adf86" localSheetId="0" hidden="1">Comparables!#REF!</definedName>
    <definedName name="_cellGUID_2c884d230f1249edb4b1b28572575edd" localSheetId="0" hidden="1">Comparables!#REF!</definedName>
    <definedName name="_cellGUID_2c9ee3ae40a7434cbee8dcd442325e4d" localSheetId="0" hidden="1">Comparables!#REF!</definedName>
    <definedName name="_cellGUID_2cad0d6f7aa14197a0ded56e3628b583" localSheetId="0" hidden="1">Comparables!#REF!</definedName>
    <definedName name="_cellGUID_2cc8925c9d07440da791fc46c3c57493" localSheetId="0" hidden="1">Comparables!#REF!</definedName>
    <definedName name="_cellGUID_2ccf0e1ade57426bba376aeac39160ad" localSheetId="0" hidden="1">Comparables!#REF!</definedName>
    <definedName name="_cellGUID_2cd36b14a7cf430fba60d1d3664532d3" localSheetId="0" hidden="1">Comparables!$D$51</definedName>
    <definedName name="_cellGUID_2cea7452147f4a329c420111d9f10fa0" localSheetId="0" hidden="1">Comparables!#REF!</definedName>
    <definedName name="_cellGUID_2d07e17d1bab457cbd38c74bb80fe6af" localSheetId="0" hidden="1">Comparables!$AD$34</definedName>
    <definedName name="_cellGUID_2d2a426d9d0f4ec3bd33e98799effc29" localSheetId="0" hidden="1">Comparables!#REF!</definedName>
    <definedName name="_cellGUID_2d3aba1bdc064d52936d58cf4775f8c1" localSheetId="0" hidden="1">Comparables!$G$52</definedName>
    <definedName name="_cellGUID_2d508065d22e453dbff1b2e480128494" localSheetId="0" hidden="1">Comparables!$M$60</definedName>
    <definedName name="_cellGUID_2d6aa0c981f6402e84842c60077b99be" localSheetId="0" hidden="1">Comparables!#REF!</definedName>
    <definedName name="_cellGUID_2da7c94112874ab28088b588c24aaf10" localSheetId="0" hidden="1">Comparables!#REF!</definedName>
    <definedName name="_cellGUID_2dae9c45ed8342a3acd456f4cbf31d7c" localSheetId="0" hidden="1">Comparables!#REF!</definedName>
    <definedName name="_cellGUID_2daff3fdce1e40a59c4fd21e41b4c844" localSheetId="0" hidden="1">Comparables!$I$23</definedName>
    <definedName name="_cellGUID_2db4e256321144ecbdace1525c8a629f" localSheetId="0" hidden="1">Comparables!#REF!</definedName>
    <definedName name="_cellGUID_2dba43c762a34e3995a6f9ea3fd4eab1" localSheetId="0" hidden="1">Comparables!#REF!</definedName>
    <definedName name="_cellGUID_2ddbdd1601744d699e8a0e6e4b9b974d" localSheetId="0" hidden="1">Comparables!#REF!</definedName>
    <definedName name="_cellGUID_2de3b9ffe85c432e93393d7dc41da587" localSheetId="0" hidden="1">Comparables!#REF!</definedName>
    <definedName name="_cellGUID_2de7a6a646fd4bffb0d5c25edced9659" localSheetId="0" hidden="1">Comparables!#REF!</definedName>
    <definedName name="_cellGUID_2df8d8aca2e642dd879affad512aab66" localSheetId="0" hidden="1">Comparables!#REF!</definedName>
    <definedName name="_cellGUID_2e10a266f09e4dee9f1aadf455b1d127" localSheetId="0" hidden="1">Comparables!#REF!</definedName>
    <definedName name="_cellGUID_2e2a48dad8f44f528991042263f99286" localSheetId="0" hidden="1">Comparables!#REF!</definedName>
    <definedName name="_cellGUID_2e3180fdcd4945cbbc290b5216394fb0" localSheetId="0" hidden="1">Comparables!#REF!</definedName>
    <definedName name="_cellGUID_2e39d0d1fb4f4419ad505f82e91f118a" localSheetId="0" hidden="1">Comparables!#REF!</definedName>
    <definedName name="_cellGUID_2e4055c8ac674076a2407840106b513a" localSheetId="0" hidden="1">Comparables!#REF!</definedName>
    <definedName name="_cellGUID_2e47bdbafcf34f8099ca4d209f4b5c85" localSheetId="0" hidden="1">Comparables!$C$60</definedName>
    <definedName name="_cellGUID_2e8c600c3ba44f26930d4a6abf16d5ab" localSheetId="0" hidden="1">Comparables!#REF!</definedName>
    <definedName name="_cellGUID_2e98f50b8185484fbfe6d9e0d29016c4" localSheetId="0" hidden="1">Comparables!#REF!</definedName>
    <definedName name="_cellGUID_2eb1c17dd6314103a5dc77020650f572" localSheetId="0" hidden="1">Comparables!#REF!</definedName>
    <definedName name="_cellGUID_2ebd487e17a94ca09216aad8d494140d" localSheetId="0" hidden="1">Comparables!$X$55</definedName>
    <definedName name="_cellGUID_2ec7eedcb309413f94e2041143689ce0" localSheetId="0" hidden="1">Comparables!#REF!</definedName>
    <definedName name="_cellGUID_2ed3cb4fdc9c4405b559d98d1fbb6185" localSheetId="0" hidden="1">Comparables!#REF!</definedName>
    <definedName name="_cellGUID_2eeaf49f5c7d47448acc2f242351668e" localSheetId="0" hidden="1">Comparables!$AB$33</definedName>
    <definedName name="_cellGUID_2eec199576e141a78d2f427531d5e3cb" localSheetId="0" hidden="1">Comparables!$D$47</definedName>
    <definedName name="_cellGUID_2ef08aa248b040cca95b71ebad6abc9d" localSheetId="0" hidden="1">Comparables!#REF!</definedName>
    <definedName name="_cellGUID_2ef11b7252e24a1ca7d93796788515a0" localSheetId="0" hidden="1">Comparables!#REF!</definedName>
    <definedName name="_cellGUID_2f04a29a8bf04a9ba7092ba60a41b26e" localSheetId="0" hidden="1">Comparables!$E$6</definedName>
    <definedName name="_cellGUID_2f1b51bfcad344ffb986f9615e1e66fe" localSheetId="0" hidden="1">Comparables!$K$58</definedName>
    <definedName name="_cellGUID_2f2f331172c84c648b3367530361bbe9" localSheetId="0" hidden="1">Comparables!$AB$36</definedName>
    <definedName name="_cellGUID_2f382adbeca848e29e30dd87794c37b9" localSheetId="0" hidden="1">Comparables!#REF!</definedName>
    <definedName name="_cellGUID_2f46846d5a194886aa008e8d29077c44" localSheetId="0" hidden="1">Comparables!#REF!</definedName>
    <definedName name="_cellGUID_2f5a8be9f7e849dc890c25d5f627ff17" localSheetId="0" hidden="1">Comparables!#REF!</definedName>
    <definedName name="_cellGUID_2f67c88c763f44b8a118c4713acec3aa" localSheetId="0" hidden="1">Comparables!#REF!</definedName>
    <definedName name="_cellGUID_2f7333870b8b414896aaf507c756c381" localSheetId="0" hidden="1">Comparables!#REF!</definedName>
    <definedName name="_cellGUID_2f7c674116a048b692bae40742a3950e" localSheetId="0" hidden="1">Comparables!$J$59</definedName>
    <definedName name="_cellGUID_2f84376b08cb4509b64d97e7b0c27033" localSheetId="0" hidden="1">Comparables!$J$58</definedName>
    <definedName name="_cellGUID_2f8620dfc235468f80dc9a8b789deb2b" localSheetId="0" hidden="1">Comparables!#REF!</definedName>
    <definedName name="_cellGUID_2f8db6fa74664ff88d62d6e5e592f646" localSheetId="0" hidden="1">Comparables!$K$35</definedName>
    <definedName name="_cellGUID_2f94d91b856f47918bf6718d7685454f" localSheetId="0" hidden="1">Comparables!#REF!</definedName>
    <definedName name="_cellGUID_2f9dfa125b314354a76c74684e98ece4" localSheetId="0" hidden="1">Comparables!#REF!</definedName>
    <definedName name="_cellGUID_2fb1b5b808cb4424b3f7888b28a53984" localSheetId="0" hidden="1">Comparables!#REF!</definedName>
    <definedName name="_cellGUID_2fbb81805a8c46cfbb43eefd1969ce74" localSheetId="0" hidden="1">Comparables!#REF!</definedName>
    <definedName name="_cellGUID_2fc4d09356ec42768c62c8a2dd61a873" localSheetId="0" hidden="1">Comparables!#REF!</definedName>
    <definedName name="_cellGUID_2fc7a1d383ee41388630cb4cfe410f1b" localSheetId="0" hidden="1">Comparables!$AB$31</definedName>
    <definedName name="_cellGUID_2fdea55eaa8f445387ac84bf4553379c" localSheetId="0" hidden="1">Comparables!#REF!</definedName>
    <definedName name="_cellGUID_2fe06659e7184c109ecebdf0c2709a9d" localSheetId="0" hidden="1">Comparables!#REF!</definedName>
    <definedName name="_cellGUID_2feda9afb532494da2c2db95409b7c1c" localSheetId="0" hidden="1">Comparables!#REF!</definedName>
    <definedName name="_cellGUID_3001ac72be864e91a64febd508f3d7fd" localSheetId="0" hidden="1">Comparables!#REF!</definedName>
    <definedName name="_cellGUID_30072943a71340f99e1d07a2f54cc225" localSheetId="0" hidden="1">Comparables!#REF!</definedName>
    <definedName name="_cellGUID_304cc4d7636448998be727c0b76bd8e9" localSheetId="0" hidden="1">Comparables!#REF!</definedName>
    <definedName name="_cellGUID_305ef6aaf647492fa30a7b988dd66b3c" localSheetId="0" hidden="1">Comparables!$G$29</definedName>
    <definedName name="_cellGUID_306df60a4da44449b2ebc2223db397d9" localSheetId="0" hidden="1">Comparables!#REF!</definedName>
    <definedName name="_cellGUID_3074b6eecd5f4cfeb1c542f958cc9311" localSheetId="0" hidden="1">Comparables!#REF!</definedName>
    <definedName name="_cellGUID_307ee1bb0c10415d9a9ce58848b1fd97" localSheetId="0" hidden="1">Comparables!#REF!</definedName>
    <definedName name="_cellGUID_3093226dff0a404ea5a9a295f6937f6c" localSheetId="0" hidden="1">Comparables!#REF!</definedName>
    <definedName name="_cellGUID_30a6e717387d4df1a22ee0b59d81a4bd" localSheetId="0" hidden="1">Comparables!#REF!</definedName>
    <definedName name="_cellGUID_30d23a258339479f909e9305dc6ef712" localSheetId="0" hidden="1">Comparables!#REF!</definedName>
    <definedName name="_cellGUID_3105bbec5d914b0799b467c40cfdb0c5" localSheetId="0" hidden="1">Comparables!#REF!</definedName>
    <definedName name="_cellGUID_31098da11a084b348c7ba0def9e8fc9d" localSheetId="0" hidden="1">Comparables!#REF!</definedName>
    <definedName name="_cellGUID_311891b08c3a4310a7544156838ed133" localSheetId="0" hidden="1">Comparables!#REF!</definedName>
    <definedName name="_cellGUID_311d7a0cc2a14a4da69a34d0851967c6" localSheetId="0" hidden="1">Comparables!$AJ$15</definedName>
    <definedName name="_cellGUID_311d7a0cc2a14a4da69a34d0851967c6_NameLabels" localSheetId="0" hidden="1">Comparables!$AI$15</definedName>
    <definedName name="_cellGUID_31203ae4d276465e8b3962a800faefbd" localSheetId="0" hidden="1">Comparables!#REF!</definedName>
    <definedName name="_cellGUID_31206a90fff4416190d4a417ed36e364" localSheetId="0" hidden="1">Comparables!$T$41</definedName>
    <definedName name="_cellGUID_312ed0cddb944d4fa713a1fe179e060c" localSheetId="0" hidden="1">Comparables!$BL$15</definedName>
    <definedName name="_cellGUID_312ed0cddb944d4fa713a1fe179e060c_Data2" localSheetId="0" hidden="1">Comparables!$BL$16:$BL$260</definedName>
    <definedName name="_cellGUID_3147c4c2c6c54c54bc7f238eb5d4e329" localSheetId="0" hidden="1">Comparables!#REF!</definedName>
    <definedName name="_cellGUID_314c0a004e2d4031be2eeeacf3690876" localSheetId="0" hidden="1">Comparables!#REF!</definedName>
    <definedName name="_cellGUID_315d22cbe12647c58afeaf4effe6657f" localSheetId="0" hidden="1">Comparables!#REF!</definedName>
    <definedName name="_cellGUID_3161989c72f14ebda68f50971bd506ef" localSheetId="0" hidden="1">Comparables!#REF!</definedName>
    <definedName name="_cellGUID_3162e43de9aa45ac985d736f2042a480" localSheetId="0" hidden="1">Comparables!#REF!</definedName>
    <definedName name="_cellGUID_316348343bfd496c838165b16db0d7c4" localSheetId="0" hidden="1">Comparables!#REF!</definedName>
    <definedName name="_cellGUID_3177b511820045599e52c92520e62a6c" localSheetId="0" hidden="1">Comparables!#REF!</definedName>
    <definedName name="_cellGUID_3179fa3e98594cbc898f0c2ba2edc994" localSheetId="0" hidden="1">Comparables!#REF!</definedName>
    <definedName name="_cellGUID_317b7f5e1fe44b68ae4ea3e672fc228a" localSheetId="0" hidden="1">Comparables!#REF!</definedName>
    <definedName name="_cellGUID_3186e9bc8c2d4036ab2cd5f7e3b55a3a" localSheetId="0" hidden="1">Comparables!#REF!</definedName>
    <definedName name="_cellGUID_31df6eb18e7046ce989fb24eebbcd557" localSheetId="0" hidden="1">Comparables!#REF!</definedName>
    <definedName name="_cellGUID_31e8485e7ab4418e80909aed97c1fdba" localSheetId="0" hidden="1">Comparables!#REF!</definedName>
    <definedName name="_cellGUID_31efd65af5d3493fadb72e17d6717108" localSheetId="0" hidden="1">Comparables!#REF!</definedName>
    <definedName name="_cellGUID_3226c45327fa4510a8e6852369bfcca6" localSheetId="0" hidden="1">Comparables!#REF!</definedName>
    <definedName name="_cellGUID_32304b1fcd684e8098c64ed0d9096979" localSheetId="0" hidden="1">Comparables!$AG$25</definedName>
    <definedName name="_cellGUID_323c76557cd74c6aaf7ac9c8f7ebf4f9" localSheetId="0" hidden="1">Comparables!#REF!</definedName>
    <definedName name="_cellGUID_3244db7d0d8c4aaea92ab224eda4944d" localSheetId="0" hidden="1">Comparables!#REF!</definedName>
    <definedName name="_cellGUID_32494561261d47169539e6eabfacbf12" localSheetId="0" hidden="1">Comparables!#REF!</definedName>
    <definedName name="_cellGUID_325144fe0ce94cc084fc0641e1dd3240" localSheetId="0" hidden="1">Comparables!#REF!</definedName>
    <definedName name="_cellGUID_3254a4e6f35b4946a80932aee1ae3ad5" localSheetId="0" hidden="1">Comparables!$E$49</definedName>
    <definedName name="_cellGUID_325931f8ec5d4f04bc3ea3446f5da563" localSheetId="0" hidden="1">Comparables!#REF!</definedName>
    <definedName name="_cellGUID_32888e6a7c014a85ab394474badbf84a" localSheetId="0" hidden="1">Comparables!#REF!</definedName>
    <definedName name="_cellGUID_3296be451ca948b58d86888d846132d4" localSheetId="0" hidden="1">Comparables!$D$24</definedName>
    <definedName name="_cellGUID_329fd2442cd142bd8e02f1e5868fff31" localSheetId="0" hidden="1">Comparables!#REF!</definedName>
    <definedName name="_cellGUID_32bd69afe0814537be3f47dfdd6baf71" localSheetId="0" hidden="1">Comparables!#REF!</definedName>
    <definedName name="_cellGUID_32e793605dd44f39b717746363a262c7" localSheetId="0" hidden="1">Comparables!#REF!</definedName>
    <definedName name="_cellGUID_32f32ed9746a47e0aeb563bba8db63bb" localSheetId="0" hidden="1">Comparables!#REF!</definedName>
    <definedName name="_cellGUID_330abac2987a4ea8a1dc21da3f6e4959" localSheetId="0" hidden="1">Comparables!#REF!</definedName>
    <definedName name="_cellGUID_331248adcb1f4626b22a47add4ba2ae9" localSheetId="0" hidden="1">Comparables!#REF!</definedName>
    <definedName name="_cellGUID_334c98df0e1d4ca6bce3af88e6d745f0" localSheetId="0" hidden="1">Comparables!#REF!</definedName>
    <definedName name="_cellGUID_335d6ae1b6be4ad389ff505ec3f89e90" localSheetId="0" hidden="1">Comparables!#REF!</definedName>
    <definedName name="_cellGUID_3366722b4d1544fa82b5567e3a881bf7" localSheetId="0" hidden="1">Comparables!#REF!</definedName>
    <definedName name="_cellGUID_3399469322624220be65004f55e40814" localSheetId="0" hidden="1">Comparables!$AB$60</definedName>
    <definedName name="_cellGUID_33baa49399e744f9b5287dbe5d6573ec" localSheetId="0" hidden="1">Comparables!#REF!</definedName>
    <definedName name="_cellGUID_33cea7dc0daf44dfa663f9cb76a78495" localSheetId="0" hidden="1">Comparables!#REF!</definedName>
    <definedName name="_cellGUID_33d08c086c614d7eb237c6f161785446" localSheetId="0" hidden="1">Comparables!$R$59</definedName>
    <definedName name="_cellGUID_33d4980e8d0f4d60b8c626020d9ac785" localSheetId="0" hidden="1">Comparables!#REF!</definedName>
    <definedName name="_cellGUID_33dd9ec31586448181b757eca997cf33" localSheetId="0" hidden="1">Comparables!#REF!</definedName>
    <definedName name="_cellGUID_33de3b0496bc489092e39896f592adcf" localSheetId="0" hidden="1">Comparables!#REF!</definedName>
    <definedName name="_cellGUID_33ee6ea4061f44b2b1399fab530588df" localSheetId="0" hidden="1">Comparables!#REF!</definedName>
    <definedName name="_cellGUID_33fd23e297a44678a4264df7bb7b06ac" localSheetId="0" hidden="1">Comparables!#REF!</definedName>
    <definedName name="_cellGUID_34120c062c4e4e50b300c552a3fcea22" localSheetId="0" hidden="1">Comparables!#REF!</definedName>
    <definedName name="_cellGUID_34138e5c12724bc480a84b08c820be0a" localSheetId="0" hidden="1">Comparables!#REF!</definedName>
    <definedName name="_cellGUID_3420b0d1993f40e6ad20cab61a5769c3" localSheetId="0" hidden="1">Comparables!$M$28</definedName>
    <definedName name="_cellGUID_3429c429981b452f9d7e20b313167fdc" localSheetId="0" hidden="1">Comparables!#REF!</definedName>
    <definedName name="_cellGUID_345487d78b2f463c8acb1964bf3af059" localSheetId="0" hidden="1">Comparables!#REF!</definedName>
    <definedName name="_cellGUID_345c9bdd45964750a122246f012b2c19" localSheetId="0" hidden="1">Comparables!#REF!</definedName>
    <definedName name="_cellGUID_347c00b6c898448e9732f450b0d07515" localSheetId="0" hidden="1">Comparables!#REF!</definedName>
    <definedName name="_cellGUID_348deb36e42b48f4bc212a39757b7046" localSheetId="0" hidden="1">Comparables!#REF!</definedName>
    <definedName name="_cellGUID_348e3a61080d4bc8a0917b822e34277f" localSheetId="0" hidden="1">Comparables!#REF!</definedName>
    <definedName name="_cellGUID_34a309f84b3744dc9bf10e88232b92d4" localSheetId="0" hidden="1">Comparables!#REF!</definedName>
    <definedName name="_cellGUID_34acd5ec548946419a694292617f44fc" localSheetId="0" hidden="1">Comparables!#REF!</definedName>
    <definedName name="_cellGUID_34b0773987e84af797cedebae3f3cad4" localSheetId="0" hidden="1">Comparables!#REF!</definedName>
    <definedName name="_cellGUID_34b4463c2c944c65b4b38abec5346afe" localSheetId="0" hidden="1">Comparables!#REF!</definedName>
    <definedName name="_cellGUID_34b4fb2b6d544ed7a4fe42af1e18c162" localSheetId="0" hidden="1">Comparables!#REF!</definedName>
    <definedName name="_cellGUID_34c2154855b544788a8971a981105dbf" localSheetId="0" hidden="1">Comparables!#REF!</definedName>
    <definedName name="_cellGUID_34ce6b4295744ee9bc60bd7ae1e19ded" localSheetId="0" hidden="1">Comparables!$AH$27</definedName>
    <definedName name="_cellGUID_34cff86cfb20468bbfc0a2ff4e02ea6a" localSheetId="0" hidden="1">Comparables!$I$51</definedName>
    <definedName name="_cellGUID_34d812b24c5447beb4b2d854c61b053c" localSheetId="0" hidden="1">Comparables!#REF!</definedName>
    <definedName name="_cellGUID_34def47126444a15b57297d1e3ab4627" localSheetId="0" hidden="1">Comparables!#REF!</definedName>
    <definedName name="_cellGUID_34e652ae29154ed6b30adc62171448a6" localSheetId="0" hidden="1">Comparables!#REF!</definedName>
    <definedName name="_cellGUID_3507a34bba624a158396abaddad49342" localSheetId="0" hidden="1">Comparables!#REF!</definedName>
    <definedName name="_cellGUID_351c4e636ad54ce49312dd96048b3858" localSheetId="0" hidden="1">Comparables!$AH$34</definedName>
    <definedName name="_cellGUID_353b5c796e42439b9e1727557933f6df" localSheetId="0" hidden="1">Comparables!#REF!</definedName>
    <definedName name="_cellGUID_354e0ed2423d4fc6a5ca16b27ba58e28" localSheetId="0" hidden="1">Comparables!$X$28</definedName>
    <definedName name="_cellGUID_35694b36880e4858a49fea88c71d7531" localSheetId="0" hidden="1">Comparables!#REF!</definedName>
    <definedName name="_cellGUID_3577145a5e594afeae9fdce22eec7f93" localSheetId="0" hidden="1">Comparables!$D$54</definedName>
    <definedName name="_cellGUID_358638fa5e944c90baeb26e57f21e719" localSheetId="0" hidden="1">Comparables!#REF!</definedName>
    <definedName name="_cellGUID_35ac433bc2d6468bb76c28e77b0d6868" localSheetId="0" hidden="1">Comparables!#REF!</definedName>
    <definedName name="_cellGUID_35c783ef882b4514b287d1db61225dc3" localSheetId="0" hidden="1">Comparables!#REF!</definedName>
    <definedName name="_cellGUID_35d3df30a5d04546b5d07ebc6aab9e17" localSheetId="0" hidden="1">Comparables!#REF!</definedName>
    <definedName name="_cellGUID_35db077131564aa5a6e5af42c9031778" localSheetId="0" hidden="1">Comparables!$H$39</definedName>
    <definedName name="_cellGUID_35e40f605c0d4e41924a1d060d3aab75" localSheetId="0" hidden="1">Comparables!#REF!</definedName>
    <definedName name="_cellGUID_35ed9f3367bc4d969b26573df01099aa" localSheetId="0" hidden="1">Comparables!$H$44</definedName>
    <definedName name="_cellGUID_35ef37efad964299b008ade41bda692b" localSheetId="0" hidden="1">Comparables!#REF!</definedName>
    <definedName name="_cellGUID_3600d0584c064afbb8260e6c96c2a2d9" localSheetId="0" hidden="1">Comparables!$C$59</definedName>
    <definedName name="_cellGUID_362f0b78b12f41afb9fb6ec9b30bc9e4" localSheetId="0" hidden="1">Comparables!#REF!</definedName>
    <definedName name="_cellGUID_363366af14cb4736bbb8f674d93c5ad9" localSheetId="0" hidden="1">Comparables!#REF!</definedName>
    <definedName name="_cellGUID_364337812f3640cdad6b915f532c661c" localSheetId="0" hidden="1">Comparables!#REF!</definedName>
    <definedName name="_cellGUID_36497b926ed64efeac86dc889f37f048" localSheetId="0" hidden="1">Comparables!#REF!</definedName>
    <definedName name="_cellGUID_365f232270da44d7871a2c591468f619" localSheetId="0" hidden="1">Comparables!#REF!</definedName>
    <definedName name="_cellGUID_366e6edff4854a9cbdba82128d8cbff1" localSheetId="0" hidden="1">Comparables!$AG$41</definedName>
    <definedName name="_cellGUID_3692a17a1c8e4b02b2d9b07d44eda8af" localSheetId="0" hidden="1">Comparables!#REF!</definedName>
    <definedName name="_cellGUID_36a1fbeeef2c4d28940a887c9ca113a7" localSheetId="0" hidden="1">Comparables!#REF!</definedName>
    <definedName name="_cellGUID_36aedf93d90c443ba2db20c29bd37b8d" localSheetId="0" hidden="1">Comparables!#REF!</definedName>
    <definedName name="_cellGUID_36b0ad19e5034142ac51f33c28c4573a" localSheetId="0" hidden="1">Comparables!#REF!</definedName>
    <definedName name="_cellGUID_36b6efa80ddb40fab8389daf3e248287" localSheetId="0" hidden="1">Comparables!#REF!</definedName>
    <definedName name="_cellGUID_36bbd52b7d454822ae16b2b38041524d" localSheetId="0" hidden="1">Comparables!#REF!</definedName>
    <definedName name="_cellGUID_36ce1d9ed2c24b77a07a206c0ee3485a" localSheetId="0" hidden="1">Comparables!#REF!</definedName>
    <definedName name="_cellGUID_36e35bd6c0a34b8aa24f238c14ff5b1d" localSheetId="0" hidden="1">Comparables!#REF!</definedName>
    <definedName name="_cellGUID_36e9238d5e624795b259688063306010" localSheetId="0" hidden="1">Comparables!$C$56</definedName>
    <definedName name="_cellGUID_3703911afa444111bbd582d45556c106" localSheetId="0" hidden="1">Comparables!#REF!</definedName>
    <definedName name="_cellGUID_37121e2ec1794bcab2c97532714d61cf" localSheetId="0" hidden="1">Comparables!$Z$25</definedName>
    <definedName name="_cellGUID_373096972f3a474084d4a1be3d50201c" localSheetId="0" hidden="1">Comparables!#REF!</definedName>
    <definedName name="_cellGUID_373697e103f145c199d81b8b3402fcc8" localSheetId="0" hidden="1">Comparables!#REF!</definedName>
    <definedName name="_cellGUID_374890f690804639bbbad07d18254b31" localSheetId="0" hidden="1">Comparables!$AF$44</definedName>
    <definedName name="_cellGUID_37498aacea5346eea5a4411b207772e2" localSheetId="0" hidden="1">Comparables!#REF!</definedName>
    <definedName name="_cellGUID_3762804bbfd34c6cbd1a7318f64a8a4f" localSheetId="0" hidden="1">Comparables!#REF!</definedName>
    <definedName name="_cellGUID_3780b1e2ad744d328c9c7cc986a03db6" localSheetId="0" hidden="1">Comparables!#REF!</definedName>
    <definedName name="_cellGUID_3787fd42696d4bc19e90f4806cef5dd3" localSheetId="0" hidden="1">Comparables!#REF!</definedName>
    <definedName name="_cellGUID_378a7e1a99f14feebffe7e0195777e96" localSheetId="0" hidden="1">Comparables!#REF!</definedName>
    <definedName name="_cellGUID_3794703df68a48a6b3e133d4cb15bb41" localSheetId="0" hidden="1">Comparables!#REF!</definedName>
    <definedName name="_cellGUID_3794ad73760c445ba0b297e0cfcb673e" localSheetId="0" hidden="1">Comparables!#REF!</definedName>
    <definedName name="_cellGUID_37a843a87aac448e89ecf239f3a16b77" localSheetId="0" hidden="1">Comparables!#REF!</definedName>
    <definedName name="_cellGUID_37bc468c8bed48b183731bfb960b3be0" localSheetId="0" hidden="1">Comparables!#REF!</definedName>
    <definedName name="_cellGUID_37c00f3465504ecb89719cc164227b6a" localSheetId="0" hidden="1">Comparables!#REF!</definedName>
    <definedName name="_cellGUID_37e202e518db4f6f8249293a777fb502" localSheetId="0" hidden="1">Comparables!$AH$55</definedName>
    <definedName name="_cellGUID_37ea4365080f4ea9ac3941823f3c4202" localSheetId="0" hidden="1">Comparables!#REF!</definedName>
    <definedName name="_cellGUID_37eae14d62134444842717d7ed27236e" localSheetId="0" hidden="1">Comparables!#REF!</definedName>
    <definedName name="_cellGUID_37f2c1677584417d842e1caed2baa8f0" localSheetId="0" hidden="1">Comparables!#REF!</definedName>
    <definedName name="_cellGUID_381a0ea351fc4167ad5f99aef405def1" localSheetId="0" hidden="1">Comparables!#REF!</definedName>
    <definedName name="_cellGUID_381ac23e3c554b8da09f68472852e85c" localSheetId="0" hidden="1">Comparables!#REF!</definedName>
    <definedName name="_cellGUID_381c8d291b1f4fa6bc47772b70f9af63" localSheetId="0" hidden="1">Comparables!#REF!</definedName>
    <definedName name="_cellGUID_3826b934c0d14cf1b3caf08cf136049a" localSheetId="0" hidden="1">Comparables!#REF!</definedName>
    <definedName name="_cellGUID_3831dbc561ce49a2bafd1cc83f29f1a5" localSheetId="0" hidden="1">'[1]Peer Price Comparison'!$D$21</definedName>
    <definedName name="_cellGUID_383866e426364ceca2e76d357d29e57c" localSheetId="0" hidden="1">Comparables!#REF!</definedName>
    <definedName name="_cellGUID_383cb49fe0474143ae15cc9861dec75d" localSheetId="0" hidden="1">Comparables!#REF!</definedName>
    <definedName name="_cellGUID_38491634b4fe490cbc179ff371e758e1" localSheetId="0" hidden="1">Comparables!#REF!</definedName>
    <definedName name="_cellGUID_3849df7e8f824356aa49b7a724757816" localSheetId="0" hidden="1">Comparables!#REF!</definedName>
    <definedName name="_cellGUID_3852b44840d9460ea23a623098b13308" localSheetId="0" hidden="1">Comparables!#REF!</definedName>
    <definedName name="_cellGUID_38647e0b20c849eeaad518c25a0d0351" localSheetId="0" hidden="1">Comparables!$L$58</definedName>
    <definedName name="_cellGUID_386d00707ca846e5a359b6361520a25a" localSheetId="0" hidden="1">Comparables!#REF!</definedName>
    <definedName name="_cellGUID_3874925c81a747e8805e646062573711" localSheetId="0" hidden="1">Comparables!#REF!</definedName>
    <definedName name="_cellGUID_387bebce69c6452d88f69614a28ed11e" localSheetId="0" hidden="1">Comparables!#REF!</definedName>
    <definedName name="_cellGUID_388d31a88d1549b88ac0a104df543afe" localSheetId="0" hidden="1">Comparables!$K$52</definedName>
    <definedName name="_cellGUID_38a0f64d101e4fa99935a5470dbbc5c4" localSheetId="0" hidden="1">Comparables!$K$49</definedName>
    <definedName name="_cellGUID_38b5637374da4d51b6c432365e1f7649" localSheetId="0" hidden="1">Comparables!$Z$60</definedName>
    <definedName name="_cellGUID_38b89f4682944bf9b846ea6239ce2ac1" localSheetId="0" hidden="1">Comparables!#REF!</definedName>
    <definedName name="_cellGUID_38c3e1dee5b94afd9d894454c7685886" localSheetId="0" hidden="1">Comparables!$AH$51</definedName>
    <definedName name="_cellGUID_38e0bc2a64954ac098e58befadd9b7fe" localSheetId="0" hidden="1">Comparables!#REF!</definedName>
    <definedName name="_cellGUID_38e3d5c3859443cca39a5c280975f73a" localSheetId="0" hidden="1">Comparables!#REF!</definedName>
    <definedName name="_cellGUID_39155a9060ea4a8b80d89312b4815e19" localSheetId="0" hidden="1">Comparables!$AG$28</definedName>
    <definedName name="_cellGUID_392fe8f1c9b14e3ab593a771ac595576" localSheetId="0" hidden="1">Comparables!#REF!</definedName>
    <definedName name="_cellGUID_393ea8a3980f479b9a7a8f24b19eaf36" localSheetId="0" hidden="1">Comparables!#REF!</definedName>
    <definedName name="_cellGUID_39409fcc903e4f7699690b999979f672" localSheetId="0" hidden="1">Comparables!$R$49</definedName>
    <definedName name="_cellGUID_395b6757b43d4398b54bb28c5b7ff19d" localSheetId="0" hidden="1">Comparables!#REF!</definedName>
    <definedName name="_cellGUID_396cf56b8a754d0d81b3bdd368d9e3d1" localSheetId="0" hidden="1">Comparables!#REF!</definedName>
    <definedName name="_cellGUID_39700069e9cf4baeae52972a41733616" localSheetId="0" hidden="1">Comparables!#REF!</definedName>
    <definedName name="_cellGUID_3971bedc2cb74d6ca15f2d578fc1daa6" localSheetId="0" hidden="1">Comparables!#REF!</definedName>
    <definedName name="_cellGUID_397b5676965a4230b682b0991417be51" localSheetId="0" hidden="1">Comparables!$R$33</definedName>
    <definedName name="_cellGUID_3988000e302a41749d30e47ff5e3f051" localSheetId="0" hidden="1">Comparables!#REF!</definedName>
    <definedName name="_cellGUID_398ebf853f4e4397afbb822dbbce2b5a" localSheetId="0" hidden="1">Comparables!#REF!</definedName>
    <definedName name="_cellGUID_39cf5606df83476091295c53130a8560" localSheetId="0" hidden="1">Comparables!#REF!</definedName>
    <definedName name="_cellGUID_39de347a39eb4823872b03d7e973c1ff" localSheetId="0" hidden="1">Comparables!#REF!</definedName>
    <definedName name="_cellGUID_39e10e11b2604e85bd026770596357a6" localSheetId="0" hidden="1">'[1]Peer Price Comparison'!$C$21</definedName>
    <definedName name="_cellGUID_39e66ee08d804003a43a98f1096561a3" localSheetId="0" hidden="1">Comparables!#REF!</definedName>
    <definedName name="_cellGUID_3a084a2b191f40f089317a3ad75d9d5d" localSheetId="0" hidden="1">Comparables!$R$36</definedName>
    <definedName name="_cellGUID_3a0b69ca8d0c4537aeccb7f494392701" localSheetId="0" hidden="1">Comparables!$Z$39</definedName>
    <definedName name="_cellGUID_3a211922d03c49118291cc6ebfd604d5" localSheetId="0" hidden="1">Comparables!#REF!</definedName>
    <definedName name="_cellGUID_3a466c0f1147486e8a4bf3c86b6d6730" localSheetId="0" hidden="1">Comparables!#REF!</definedName>
    <definedName name="_cellGUID_3a4966b9dc9c4a17aba70dc6e607928d" localSheetId="0" hidden="1">Comparables!#REF!</definedName>
    <definedName name="_cellGUID_3a5ed47e6885479a88faad73480ea299" localSheetId="0" hidden="1">Comparables!#REF!</definedName>
    <definedName name="_cellGUID_3a60d4720c474da3af8124780a431bf7" localSheetId="0" hidden="1">Comparables!#REF!</definedName>
    <definedName name="_cellGUID_3a74dfb89a6340b0a705dc6f8a20c28b" localSheetId="0" hidden="1">Comparables!#REF!</definedName>
    <definedName name="_cellGUID_3a75e9f24c5545e58394424a63bdc3fd" localSheetId="0" hidden="1">Comparables!#REF!</definedName>
    <definedName name="_cellGUID_3a92b08cd9e64dbeb2182418f1e9b9e8" localSheetId="0" hidden="1">Comparables!$AF$60</definedName>
    <definedName name="_cellGUID_3abe55e5ee9c4b8395eac428363f7419" localSheetId="0" hidden="1">Comparables!#REF!</definedName>
    <definedName name="_cellGUID_3ad5f73f6a1c417c8439e84588513b9d" localSheetId="0" hidden="1">Comparables!#REF!</definedName>
    <definedName name="_cellGUID_3ad9dee7ccfb44599dc01bb99d9e794f" localSheetId="0" hidden="1">Comparables!$M$21</definedName>
    <definedName name="_cellGUID_3adee68b6bb54ce2a1b008c17b787491" localSheetId="0" hidden="1">Comparables!$AH$26</definedName>
    <definedName name="_cellGUID_3ae063c3ef574cbf809cd65b25986890" localSheetId="0" hidden="1">Comparables!#REF!</definedName>
    <definedName name="_cellGUID_3afcb2139cba4e309e4ef546acb803c9" localSheetId="0" hidden="1">Comparables!#REF!</definedName>
    <definedName name="_cellGUID_3b06ed74d0b34425b9bed12c54350544" localSheetId="0" hidden="1">Comparables!#REF!</definedName>
    <definedName name="_cellGUID_3b0d59935aa445a5a5b3fca33836f518" localSheetId="0" hidden="1">Comparables!#REF!</definedName>
    <definedName name="_cellGUID_3b14a6b6f74249ed9923e058aa75ae9c" localSheetId="0" hidden="1">Comparables!#REF!</definedName>
    <definedName name="_cellGUID_3b187a7b768f4e05981808d4c3b5050c" localSheetId="0" hidden="1">Comparables!#REF!</definedName>
    <definedName name="_cellGUID_3b1b3eb87cfb416ba3d99548939f8fe1" localSheetId="0" hidden="1">Comparables!#REF!</definedName>
    <definedName name="_cellGUID_3b22f18de9b84a378cdabd3481a6c372" localSheetId="0" hidden="1">Comparables!#REF!</definedName>
    <definedName name="_cellGUID_3b3347bb3a494a54b5bb0044a84d79d8" localSheetId="0" hidden="1">Comparables!#REF!</definedName>
    <definedName name="_cellGUID_3b5e672cb08f434abae381671b7f05a0" localSheetId="0" hidden="1">Comparables!#REF!</definedName>
    <definedName name="_cellGUID_3b623aeeb18942abaae707675f73f09b" localSheetId="0" hidden="1">Comparables!#REF!</definedName>
    <definedName name="_cellGUID_3b8c84314abf4e9b9687c3e7e4ae2f85" localSheetId="0" hidden="1">Comparables!$D$59</definedName>
    <definedName name="_cellGUID_3b99ae82bcf1473a88215d733808ec63" localSheetId="0" hidden="1">Comparables!$K$39</definedName>
    <definedName name="_cellGUID_3baf50d6dd724b27aa6393c9e989e821" localSheetId="0" hidden="1">Comparables!#REF!</definedName>
    <definedName name="_cellGUID_3bb9b20ed2694613b101845af9fce161" localSheetId="0" hidden="1">Comparables!#REF!</definedName>
    <definedName name="_cellGUID_3bca3e031b5a4ffd8b8e628cc25d191f" localSheetId="0" hidden="1">Comparables!#REF!</definedName>
    <definedName name="_cellGUID_3be3b20dabf14905960f2b5c1b3c6445" localSheetId="0" hidden="1">Comparables!$L$21</definedName>
    <definedName name="_cellGUID_3c0224c124dc4d8ca2d15aa5d7667774" localSheetId="0" hidden="1">Comparables!#REF!</definedName>
    <definedName name="_cellGUID_3c053070e80d4b60b962e61cec43ead5" localSheetId="0" hidden="1">Comparables!#REF!</definedName>
    <definedName name="_cellGUID_3c0bbacce9ed4f18b3c6d84530573ba2" localSheetId="0" hidden="1">Comparables!$C$58</definedName>
    <definedName name="_cellGUID_3c668bacb7254b23be4cf24fef8a7c19" localSheetId="0" hidden="1">Comparables!#REF!</definedName>
    <definedName name="_cellGUID_3c91765130574f9ea195867cb4369642" localSheetId="0" hidden="1">Comparables!#REF!</definedName>
    <definedName name="_cellGUID_3c9273ebd9de45e09a7ae154409e74d8" localSheetId="0" hidden="1">Comparables!$C$45</definedName>
    <definedName name="_cellGUID_3cc37bfc0c5045f893b3275c750ed252" localSheetId="0" hidden="1">Comparables!$AF$37</definedName>
    <definedName name="_cellGUID_3ccdf544bfde4261a8b156543b4fc64d" localSheetId="0" hidden="1">Comparables!#REF!</definedName>
    <definedName name="_cellGUID_3cd6c510da42472ba4cf34f2580d7e05" localSheetId="0" hidden="1">Comparables!#REF!</definedName>
    <definedName name="_cellGUID_3cdc6636cb9744d8b324bbe5c002af9c" localSheetId="0" hidden="1">Comparables!$Z$55</definedName>
    <definedName name="_cellGUID_3ce67e8d2b004832988f16ac7cb49f80" localSheetId="0" hidden="1">Comparables!$K$22</definedName>
    <definedName name="_cellGUID_3cf283319f4d413d9e34dfe3d1b3d4c4" localSheetId="0" hidden="1">Comparables!#REF!</definedName>
    <definedName name="_cellGUID_3cf8354ac6724adb9a407360377ce72d" localSheetId="0" hidden="1">Comparables!$M$59</definedName>
    <definedName name="_cellGUID_3cfb2094cfc54614a31fe347dbf5095e" localSheetId="0" hidden="1">Comparables!#REF!</definedName>
    <definedName name="_cellGUID_3d0420251ef44b9498c6925a3434199b" localSheetId="0" hidden="1">Comparables!#REF!</definedName>
    <definedName name="_cellGUID_3d16bbaa20fc43e7bd4c69adc1656fe1" localSheetId="0" hidden="1">Comparables!#REF!</definedName>
    <definedName name="_cellGUID_3d1ac86d23be40c6867df19503ec615e" localSheetId="0" hidden="1">Comparables!#REF!</definedName>
    <definedName name="_cellGUID_3d25aba82e8140909998a326abe73fd9" localSheetId="0" hidden="1">Comparables!#REF!</definedName>
    <definedName name="_cellGUID_3d5d0acd3ec040bb96aab3eb53198ac8" localSheetId="0" hidden="1">Comparables!#REF!</definedName>
    <definedName name="_cellGUID_3d61c9d9454d4ed496645af4c8557481" localSheetId="0" hidden="1">Comparables!#REF!</definedName>
    <definedName name="_cellGUID_3d6c77f1e77f4f019c649d809492f045" localSheetId="0" hidden="1">Comparables!#REF!</definedName>
    <definedName name="_cellGUID_3d724879a0734b92bced00e66be6556e" localSheetId="0" hidden="1">Comparables!#REF!</definedName>
    <definedName name="_cellGUID_3d9cc90b8a974a9c8f67c3e0ad81e6f2" localSheetId="0" hidden="1">Comparables!#REF!</definedName>
    <definedName name="_cellGUID_3d9ed55a460449e58c04fe4b2f9121f3" localSheetId="0" hidden="1">Comparables!#REF!</definedName>
    <definedName name="_cellGUID_3db62eb690e84069bd316fb717adb126" localSheetId="0" hidden="1">Comparables!$E$33</definedName>
    <definedName name="_cellGUID_3db67402aee1436a8f93107df28c38e6" localSheetId="0" hidden="1">Comparables!#REF!</definedName>
    <definedName name="_cellGUID_3dbbe66804344de08938985ff2b53a97" localSheetId="0" hidden="1">Comparables!#REF!</definedName>
    <definedName name="_cellGUID_3de11ed2351e4d53ba131d309bcfbca7" localSheetId="0" hidden="1">Comparables!#REF!</definedName>
    <definedName name="_cellGUID_3de4a5609a834ada94ecbe61d8859019" localSheetId="0" hidden="1">Comparables!#REF!</definedName>
    <definedName name="_cellGUID_3deec8bc138549faaee5d2c1d6ca9ad2" localSheetId="0" hidden="1">Comparables!#REF!</definedName>
    <definedName name="_cellGUID_3df40192ca0b4918861a753d5c400b08" localSheetId="0" hidden="1">Comparables!$P$51</definedName>
    <definedName name="_cellGUID_3e14ac08f1864d89abab03268f24ff00" localSheetId="0" hidden="1">Comparables!#REF!</definedName>
    <definedName name="_cellGUID_3e2ce2a831c643e3a60ed686d07d8798" localSheetId="0" hidden="1">Comparables!$X$23</definedName>
    <definedName name="_cellGUID_3e3912928ebf4cdba68daf93bf5e1715" localSheetId="0" hidden="1">Comparables!#REF!</definedName>
    <definedName name="_cellGUID_3e4a57ff9fea4e73873f786de8234cb5" localSheetId="0" hidden="1">Comparables!#REF!</definedName>
    <definedName name="_cellGUID_3e51fdb6d7a4443c8594a399b3b20d5e" localSheetId="0" hidden="1">Comparables!#REF!</definedName>
    <definedName name="_cellGUID_3e5aebc93abd4994beb1e89f4b097337" localSheetId="0" hidden="1">Comparables!#REF!</definedName>
    <definedName name="_cellGUID_3e5efe69a88c43418de06598e1e5963a" localSheetId="0" hidden="1">Comparables!$AG$39</definedName>
    <definedName name="_cellGUID_3e67b5a5a88e4daba8d9971afb139bee" localSheetId="0" hidden="1">Comparables!#REF!</definedName>
    <definedName name="_cellGUID_3e8a99e4eb1740fdaafa5e60f5becda7" localSheetId="0" hidden="1">Comparables!$AD$31</definedName>
    <definedName name="_cellGUID_3eb3bd1ac7af4b77b6d08d8b17a5c351" localSheetId="0" hidden="1">Comparables!#REF!</definedName>
    <definedName name="_cellGUID_3f2bac27bcbe4f989f4aff0fe35b44c3" localSheetId="0" hidden="1">Comparables!#REF!</definedName>
    <definedName name="_cellGUID_3f32f055cccd46b796b85e854229eb04" localSheetId="0" hidden="1">Comparables!#REF!</definedName>
    <definedName name="_cellGUID_3f3a7293377b440aa508d710260ab712" localSheetId="0" hidden="1">Comparables!#REF!</definedName>
    <definedName name="_cellGUID_3f3c6b290ebe4f6293576045bd1d25f3" localSheetId="0" hidden="1">Comparables!#REF!</definedName>
    <definedName name="_cellGUID_3f56f17e313c4ddba1dd91b68cd2a195" localSheetId="0" hidden="1">Comparables!#REF!</definedName>
    <definedName name="_cellGUID_3f6fdcd7226340f4802710012f3f3736" localSheetId="0" hidden="1">Comparables!#REF!</definedName>
    <definedName name="_cellGUID_3f6fff165f6c4f8a9096f0ae5ed3d902" localSheetId="0" hidden="1">Comparables!$Z$21</definedName>
    <definedName name="_cellGUID_3f8521098eca4bb990c34eaaee65f47f" localSheetId="0" hidden="1">Comparables!#REF!</definedName>
    <definedName name="_cellGUID_3f8f66af1a104afcaec89d7a1fbe4d98" localSheetId="0" hidden="1">Comparables!#REF!</definedName>
    <definedName name="_cellGUID_3f91908181214049a20c037795ecdfcc" localSheetId="0" hidden="1">Comparables!#REF!</definedName>
    <definedName name="_cellGUID_3fb59a49ebcf44099581b1a200426b6f" localSheetId="0" hidden="1">Comparables!#REF!</definedName>
    <definedName name="_cellGUID_3fb7bbe66b9d44469a1a4b9658c73e97" localSheetId="0" hidden="1">Comparables!#REF!</definedName>
    <definedName name="_cellGUID_3fcec38e087d4f9aa2f21ac07aef22c9" localSheetId="0" hidden="1">Comparables!$T$37</definedName>
    <definedName name="_cellGUID_3fd74d69cf6a4b54b02cf139a2f0a48d" localSheetId="0" hidden="1">Comparables!#REF!</definedName>
    <definedName name="_cellGUID_3ff7c91b3f264b5b8c14b4c4dda4eda5" localSheetId="0" hidden="1">Comparables!$J$2</definedName>
    <definedName name="_cellGUID_4001cea4dba042248d66e7aa90b60223" localSheetId="0" hidden="1">Comparables!$I$32</definedName>
    <definedName name="_cellGUID_4006f5d8f4204f8fb5fe0dbb84867ae1" localSheetId="0" hidden="1">Comparables!#REF!</definedName>
    <definedName name="_cellGUID_4024bb9f16c14f279614d6f3df6d1428" localSheetId="0" hidden="1">Comparables!$X$32</definedName>
    <definedName name="_cellGUID_402af0ea33014911882b22131ab39acd" localSheetId="0" hidden="1">Comparables!#REF!</definedName>
    <definedName name="_cellGUID_4044f4cd799442238a6e0e83f865f7a8" localSheetId="0" hidden="1">Comparables!#REF!</definedName>
    <definedName name="_cellGUID_407ef350fe1e4708a2809f06587e2859" localSheetId="0" hidden="1">Comparables!#REF!</definedName>
    <definedName name="_cellGUID_40972d6bdd7b4792beb72d79d79809d1" localSheetId="0" hidden="1">Comparables!#REF!</definedName>
    <definedName name="_cellGUID_40a622f53a2744a18ff6ba57bebb49c7" localSheetId="0" hidden="1">Comparables!#REF!</definedName>
    <definedName name="_cellGUID_40c2f07c628c45bdaed677d5e123145a" localSheetId="0" hidden="1">Comparables!$AB$55</definedName>
    <definedName name="_cellGUID_40d2d0924d8145079363fa945cb039d1" localSheetId="0" hidden="1">Comparables!$AG$51</definedName>
    <definedName name="_cellGUID_40dcd4b3ed064bfbb66fc25d8c54734e" localSheetId="0" hidden="1">Comparables!$AG$56</definedName>
    <definedName name="_cellGUID_40ef0df3e24841d88d04690a678e1107" localSheetId="0" hidden="1">Comparables!$L$22</definedName>
    <definedName name="_cellGUID_40f7edd899df4e9ab34c6bd01a528eac" localSheetId="0" hidden="1">Comparables!#REF!</definedName>
    <definedName name="_cellGUID_412e7395ad9343c69cf829090488d916" localSheetId="0" hidden="1">Comparables!$P$26</definedName>
    <definedName name="_cellGUID_41327e5f4a2b4098bbbfaf505f2c0b87" localSheetId="0" hidden="1">Comparables!#REF!</definedName>
    <definedName name="_cellGUID_41344b16f6fd4938b244b2386cf317e4" localSheetId="0" hidden="1">Comparables!#REF!</definedName>
    <definedName name="_cellGUID_41401dd1f7824b1c90cfd291c82404ff" localSheetId="0" hidden="1">Comparables!#REF!</definedName>
    <definedName name="_cellGUID_414224bee6354f83a19b86ab7a785eaf" localSheetId="0" hidden="1">Comparables!#REF!</definedName>
    <definedName name="_cellGUID_4148d839f6884d9bb925321678bbbd85" localSheetId="0" hidden="1">Comparables!#REF!</definedName>
    <definedName name="_cellGUID_415b80d1b684433caa82d1c0d8f31656" localSheetId="0" hidden="1">Comparables!#REF!</definedName>
    <definedName name="_cellGUID_4169e686433d4b4da34589605e481bd2" localSheetId="0" hidden="1">Comparables!#REF!</definedName>
    <definedName name="_cellGUID_416b2be8a189469dac5aa3685994d48f" localSheetId="0" hidden="1">Comparables!$Z$57</definedName>
    <definedName name="_cellGUID_41852ab4b24a4145990f25ad1ad4142c" localSheetId="0" hidden="1">Comparables!#REF!</definedName>
    <definedName name="_cellGUID_41ae4d41a6ed48559c31eae83b3d9498" localSheetId="0" hidden="1">Comparables!#REF!</definedName>
    <definedName name="_cellGUID_41c898fdbfc34027838b1b0d9d2ae706" localSheetId="0" hidden="1">Comparables!#REF!</definedName>
    <definedName name="_cellGUID_41cf42017db44ad69ed579ed310315b5" localSheetId="0" hidden="1">Comparables!#REF!</definedName>
    <definedName name="_cellGUID_41d494b521c2416593ff2cacf9bb50f1" localSheetId="0" hidden="1">Comparables!#REF!</definedName>
    <definedName name="_cellGUID_41d5dc1d571f489188869283620f9810" localSheetId="0" hidden="1">Comparables!#REF!</definedName>
    <definedName name="_cellGUID_41edddc0bd184ed5aee13478948645dc" localSheetId="0" hidden="1">Comparables!#REF!</definedName>
    <definedName name="_cellGUID_41ee34409f5742cf98878a35d85fdb05" localSheetId="0" hidden="1">Comparables!#REF!</definedName>
    <definedName name="_cellGUID_41f4a74506d54a6984fb6a3615905fdc" localSheetId="0" hidden="1">Comparables!#REF!</definedName>
    <definedName name="_cellGUID_420996643bc34d67a80e415de7130811" localSheetId="0" hidden="1">Comparables!#REF!</definedName>
    <definedName name="_cellGUID_420d64135f4f4b8ba1c6c42d57a48e0f" localSheetId="0" hidden="1">Comparables!#REF!</definedName>
    <definedName name="_cellGUID_4212a2b698be490c9832081aa5988e1c" localSheetId="0" hidden="1">Comparables!$I$25</definedName>
    <definedName name="_cellGUID_422dcb3e9f0343b2ad104df701bbaa4b" localSheetId="0" hidden="1">Comparables!$T$44</definedName>
    <definedName name="_cellGUID_4232f9eccf474137a6d10b9a7a42b360" localSheetId="0" hidden="1">Comparables!#REF!</definedName>
    <definedName name="_cellGUID_42647b8b18fa4ecf9a88f466972964c1" localSheetId="0" hidden="1">Comparables!#REF!</definedName>
    <definedName name="_cellGUID_42656fdeed60485290e91ffbc9c48a2e" localSheetId="0" hidden="1">Comparables!#REF!</definedName>
    <definedName name="_cellGUID_426f05ef2ce0452da3981c0eddc84c70" localSheetId="0" hidden="1">Comparables!#REF!</definedName>
    <definedName name="_cellGUID_4275ff20bec54212a14cce9e58e8af0d" localSheetId="0" hidden="1">Comparables!#REF!</definedName>
    <definedName name="_cellGUID_4285044e0b5f4b9482c5039806dc1a4c" localSheetId="0" hidden="1">Comparables!#REF!</definedName>
    <definedName name="_cellGUID_42c0f8d0e8954acdaf721886c7bd7c1f" localSheetId="0" hidden="1">Comparables!#REF!</definedName>
    <definedName name="_cellGUID_42d3381167114cb58330fc00cf70bf75" localSheetId="0" hidden="1">Comparables!#REF!</definedName>
    <definedName name="_cellGUID_42df8c1b28b845c19dec4f59b97f51e1" localSheetId="0" hidden="1">Comparables!$R$34</definedName>
    <definedName name="_cellGUID_42e2f982b34141c58976b2c186d37c29" localSheetId="0" hidden="1">Comparables!#REF!</definedName>
    <definedName name="_cellGUID_42fe4b6d6f524e2bae209ecac5c93352" localSheetId="0" hidden="1">Comparables!#REF!</definedName>
    <definedName name="_cellGUID_4307790544ab4e2689c4941c0933b189" localSheetId="0" hidden="1">Comparables!#REF!</definedName>
    <definedName name="_cellGUID_43095ac82bda4b2da3dad10762cd52a1" localSheetId="0" hidden="1">Comparables!#REF!</definedName>
    <definedName name="_cellGUID_43225dea253243e6a7b6280305d71962" localSheetId="0" hidden="1">Comparables!#REF!</definedName>
    <definedName name="_cellGUID_433882fe34a74d859dce57aa4fbe7cfb" localSheetId="0" hidden="1">Comparables!#REF!</definedName>
    <definedName name="_cellGUID_433bd9e1c96146eb9db90ca617469678" localSheetId="0" hidden="1">Comparables!#REF!</definedName>
    <definedName name="_cellGUID_433ca55cac644a88b2b1e48b1c16f648" localSheetId="0" hidden="1">Comparables!#REF!</definedName>
    <definedName name="_cellGUID_4340f9adc71743d9b4f81cc27deba368" localSheetId="0" hidden="1">Comparables!$AD$28</definedName>
    <definedName name="_cellGUID_43792780280b4a5a863ceb7a296d8a50" localSheetId="0" hidden="1">Comparables!#REF!</definedName>
    <definedName name="_cellGUID_438da96c2ba1429e87488c941bc4344e" localSheetId="0" hidden="1">Comparables!$C$39</definedName>
    <definedName name="_cellGUID_43a17603e0974834a8f3f9d1349de00a" localSheetId="0" hidden="1">Comparables!#REF!</definedName>
    <definedName name="_cellGUID_43c5086305f040ea8d6334ae12e90e5f" localSheetId="0" hidden="1">Comparables!$H$27</definedName>
    <definedName name="_cellGUID_43d90c94bbbe49d18a0d350a91457a5e" localSheetId="0" hidden="1">Comparables!#REF!</definedName>
    <definedName name="_cellGUID_43d9bd078577432c9d8540fbe782a08e" localSheetId="0" hidden="1">Comparables!#REF!</definedName>
    <definedName name="_cellGUID_43efec4e4d7f4c03a60131f7208889a2" localSheetId="0" hidden="1">Comparables!$X$50</definedName>
    <definedName name="_cellGUID_43f9de39322d48c4af03d24f0e25a340" localSheetId="0" hidden="1">Comparables!$T$56</definedName>
    <definedName name="_cellGUID_43fe4b532bb3423b9b847bf38b23b553" localSheetId="0" hidden="1">Comparables!$AD$53</definedName>
    <definedName name="_cellGUID_441fb2eca8e746a8a44c0985ee66d983" localSheetId="0" hidden="1">Comparables!$I$21</definedName>
    <definedName name="_cellGUID_443755034b91485097ae3ae00b69b995" localSheetId="0" hidden="1">Comparables!#REF!</definedName>
    <definedName name="_cellGUID_445c9cbc3a994119b07aa8dff9b8bbf2" localSheetId="0" hidden="1">Comparables!#REF!</definedName>
    <definedName name="_cellGUID_4492059c38614e90979ababb3a3ddf4c" localSheetId="0" hidden="1">Comparables!#REF!</definedName>
    <definedName name="_cellGUID_44931945d36748148516428a3f03eaa7" localSheetId="0" hidden="1">Comparables!#REF!</definedName>
    <definedName name="_cellGUID_44b5217a68cc4cb0a353987d95662a2e" localSheetId="0" hidden="1">Comparables!#REF!</definedName>
    <definedName name="_cellGUID_44ee65ab08d0426dbcc3c8fdba08cd97" localSheetId="0" hidden="1">Comparables!#REF!</definedName>
    <definedName name="_cellGUID_4503770aac5a4322a1056b2e49d130ca" localSheetId="0" hidden="1">Comparables!#REF!</definedName>
    <definedName name="_cellGUID_451a9456034444d897af7d39d99c373d" localSheetId="0" hidden="1">Comparables!$AD$27</definedName>
    <definedName name="_cellGUID_4523fbdaf09a42ecad61afff61af1de5" localSheetId="0" hidden="1">Comparables!#REF!</definedName>
    <definedName name="_cellGUID_45295822a2fa4526b7831ea8bb678ccd" localSheetId="0" hidden="1">Comparables!$M$36</definedName>
    <definedName name="_cellGUID_452b4b34f6c6426dacf3281e32c89419" localSheetId="0" hidden="1">Comparables!$C$51</definedName>
    <definedName name="_cellGUID_45310816420346bbb1116e5debef17ae" localSheetId="0" hidden="1">Comparables!#REF!</definedName>
    <definedName name="_cellGUID_453c9a7425cd425a85f05588e1d51497" localSheetId="0" hidden="1">Comparables!$AD$44</definedName>
    <definedName name="_cellGUID_453f4c8ac7a64ebfa96bcef926004b94" localSheetId="0" hidden="1">Comparables!#REF!</definedName>
    <definedName name="_cellGUID_455ca1515b524ca1baf4b3c172b75acf" localSheetId="0" hidden="1">Comparables!#REF!</definedName>
    <definedName name="_cellGUID_4591016befb24a7f849cc69e5bbabe6c" localSheetId="0" hidden="1">Comparables!#REF!</definedName>
    <definedName name="_cellGUID_45a9311ce21f431a9aa5065869860774" localSheetId="0" hidden="1">Comparables!#REF!</definedName>
    <definedName name="_cellGUID_45d8d57658e447a092fef3abc397757a" localSheetId="0" hidden="1">Comparables!#REF!</definedName>
    <definedName name="_cellGUID_45e059d295e240beaad43d20fc815155" localSheetId="0" hidden="1">Comparables!#REF!</definedName>
    <definedName name="_cellGUID_45e5c48188af4960b4f0bf790b3ced34" localSheetId="0" hidden="1">Comparables!#REF!</definedName>
    <definedName name="_cellGUID_45f63139b6794d129e71204d1f68d2b9" localSheetId="0" hidden="1">Comparables!#REF!</definedName>
    <definedName name="_cellGUID_45fd4050908848dcb7f9e07b41c9505e" localSheetId="0" hidden="1">Comparables!#REF!</definedName>
    <definedName name="_cellGUID_460318361ff0420d9821388159c32fbe" localSheetId="0" hidden="1">Comparables!#REF!</definedName>
    <definedName name="_cellGUID_4637d7d92b334a68a7e3e4c8f9cc0571" localSheetId="0" hidden="1">Comparables!$M$53</definedName>
    <definedName name="_cellGUID_465828f02f53429c8775b65c8e61ce6d" localSheetId="0" hidden="1">Comparables!#REF!</definedName>
    <definedName name="_cellGUID_4668ed4eeb734d698d24abd6076fbcfb" localSheetId="0" hidden="1">Comparables!#REF!</definedName>
    <definedName name="_cellGUID_4669de595d5144b0ab6a83d537f25b07" localSheetId="0" hidden="1">Comparables!#REF!</definedName>
    <definedName name="_cellGUID_4671a90d26324e84befaa5ba9a985b47" localSheetId="0" hidden="1">Comparables!#REF!</definedName>
    <definedName name="_cellGUID_467f727b13a94152934450ca841f77fd" localSheetId="0" hidden="1">Comparables!$X$45</definedName>
    <definedName name="_cellGUID_4680514bbb6f458aad645431e5b2b73f" localSheetId="0" hidden="1">Comparables!#REF!</definedName>
    <definedName name="_cellGUID_4691042f5c0c440fb7e763f99cf76973" localSheetId="0" hidden="1">Comparables!$AH$62</definedName>
    <definedName name="_cellGUID_4693279b477e4e30956d09ce75a52fee" localSheetId="0" hidden="1">Comparables!$AD$56</definedName>
    <definedName name="_cellGUID_469a44340e6d4e5486d036a5e905c0b4" localSheetId="0" hidden="1">Comparables!#REF!</definedName>
    <definedName name="_cellGUID_46b99eaa67344910a0a941a46846ee3e" localSheetId="0" hidden="1">Comparables!#REF!</definedName>
    <definedName name="_cellGUID_46c6844363e94fe1a0ac7e2020b9a403" localSheetId="0" hidden="1">Comparables!$AD$41</definedName>
    <definedName name="_cellGUID_46dd12d538aa47ca93d36c1f4c153df1" localSheetId="0" hidden="1">Comparables!#REF!</definedName>
    <definedName name="_cellGUID_46ee37834bba4417b22ae880e4381454" localSheetId="0" hidden="1">Comparables!#REF!</definedName>
    <definedName name="_cellGUID_46ef4b8471d140e697e88472857ef5db" localSheetId="0" hidden="1">Comparables!#REF!</definedName>
    <definedName name="_cellGUID_46f5ec276f074b8d98f71c884b106d59" localSheetId="0" hidden="1">Comparables!#REF!</definedName>
    <definedName name="_cellGUID_47062407d9614aff9a1518bde9f4abe1" localSheetId="0" hidden="1">Comparables!#REF!</definedName>
    <definedName name="_cellGUID_47586b609818403f945c4ff3411b1380" localSheetId="0" hidden="1">Comparables!#REF!</definedName>
    <definedName name="_cellGUID_47764fd2fee24d8bb7b14ccbddadf516" localSheetId="0" hidden="1">Comparables!#REF!</definedName>
    <definedName name="_cellGUID_4783d9fb159e4e29854eed0c17551612" localSheetId="0" hidden="1">Comparables!#REF!</definedName>
    <definedName name="_cellGUID_47e90cd30c434f3bb939e554ad928727" localSheetId="0" hidden="1">Comparables!#REF!</definedName>
    <definedName name="_cellGUID_47f08548766e42e88f91a4ed99efa3e6" localSheetId="0" hidden="1">Comparables!$K$46</definedName>
    <definedName name="_cellGUID_47fcb0d2fb5249eca31171a26697e6e9" localSheetId="0" hidden="1">Comparables!$Z$24</definedName>
    <definedName name="_cellGUID_4807450125614f39be6064d5ec19c04a" localSheetId="0" hidden="1">Comparables!#REF!</definedName>
    <definedName name="_cellGUID_480b66fd389444468c9515c1ee1804a8" localSheetId="0" hidden="1">Comparables!$AG$40</definedName>
    <definedName name="_cellGUID_481ed05bbbf2410d82980fb97e250149" localSheetId="0" hidden="1">Comparables!#REF!</definedName>
    <definedName name="_cellGUID_48219e1d98834428904eb6bb38ebb232" localSheetId="0" hidden="1">Comparables!#REF!</definedName>
    <definedName name="_cellGUID_483a21b542164461b280558d06dcb53b" localSheetId="0" hidden="1">Comparables!#REF!</definedName>
    <definedName name="_cellGUID_4847e6474a3c486889c2582d9216b58d" localSheetId="0" hidden="1">Comparables!#REF!</definedName>
    <definedName name="_cellGUID_486c26f6fb2445e5ac42cdc151357b78" localSheetId="0" hidden="1">Comparables!#REF!</definedName>
    <definedName name="_cellGUID_486fb5d4bcc540308d5e86f306d79cc3" localSheetId="0" hidden="1">Comparables!$P$62</definedName>
    <definedName name="_cellGUID_4870348ed93b4b709817b06c2fe7e6f3" localSheetId="0" hidden="1">Comparables!#REF!</definedName>
    <definedName name="_cellGUID_4895852872fe4c48a208320d947be8bc" localSheetId="0" hidden="1">Comparables!#REF!</definedName>
    <definedName name="_cellGUID_489a27095315413eb2d10e4a885d60ca" localSheetId="0" hidden="1">Comparables!#REF!</definedName>
    <definedName name="_cellGUID_48aaf4ff81454f70998794771686122d" localSheetId="0" hidden="1">Comparables!$P$38</definedName>
    <definedName name="_cellGUID_48b2fd2baadd4509965839199a318332" localSheetId="0" hidden="1">Comparables!$X$35</definedName>
    <definedName name="_cellGUID_48bfc51cfa034ae7bb0f2bd8d71d1dc1" localSheetId="0" hidden="1">Comparables!#REF!</definedName>
    <definedName name="_cellGUID_48c54440189c48b48642c210bc6d5644" localSheetId="0" hidden="1">Comparables!$K$60</definedName>
    <definedName name="_cellGUID_48cb6b758e1d415e9c615fe70f50a943" localSheetId="0" hidden="1">Comparables!#REF!</definedName>
    <definedName name="_cellGUID_48ec34011d7a4c508876c47f96a3720b" localSheetId="0" hidden="1">Comparables!#REF!</definedName>
    <definedName name="_cellGUID_48f85afbc7474f8a8e8ee3a7368a2de3" localSheetId="0" hidden="1">Comparables!#REF!</definedName>
    <definedName name="_cellGUID_490059a00d8a4ef1927cd7b2592f0c15" localSheetId="0" hidden="1">Comparables!#REF!</definedName>
    <definedName name="_cellGUID_490e9eabc84441b1a43b4f135b00088f" localSheetId="0" hidden="1">Comparables!$H$50</definedName>
    <definedName name="_cellGUID_4911ea20652c48f9b6ea3a23bf7d3335" localSheetId="0" hidden="1">Comparables!#REF!</definedName>
    <definedName name="_cellGUID_4914741e597c4f61b0dcabb174e92ac3" localSheetId="0" hidden="1">Comparables!#REF!</definedName>
    <definedName name="_cellGUID_4917469b89d84da48d6900d86280de26" localSheetId="0" hidden="1">Comparables!$T$55</definedName>
    <definedName name="_cellGUID_4936ded513d5424aa142969d277777b7" localSheetId="0" hidden="1">Comparables!#REF!</definedName>
    <definedName name="_cellGUID_4948f6ca46e74d3ab781d430ec535242" localSheetId="0" hidden="1">Comparables!#REF!</definedName>
    <definedName name="_cellGUID_494fea214605495191509fef9ea7ed75" localSheetId="0" hidden="1">Comparables!#REF!</definedName>
    <definedName name="_cellGUID_4950853c70374ce4ba4ba720edc92444" localSheetId="0" hidden="1">Comparables!#REF!</definedName>
    <definedName name="_cellGUID_495801b9e49e45ac93c7d2869b08b9db" localSheetId="0" hidden="1">Comparables!#REF!</definedName>
    <definedName name="_cellGUID_49662cfc4ede47fa886e4959b72a413f" localSheetId="0" hidden="1">Comparables!$U$9</definedName>
    <definedName name="_cellGUID_49662cfc4ede47fa886e4959b72a413f_Data2" localSheetId="0" hidden="1">Comparables!$U$10:$U$18</definedName>
    <definedName name="_cellGUID_49699dca6ed748a0bacd311a7ea97077" localSheetId="0" hidden="1">Comparables!#REF!</definedName>
    <definedName name="_cellGUID_49811d7404a9431db6cc1ac6542a83b0" localSheetId="0" hidden="1">Comparables!#REF!</definedName>
    <definedName name="_cellGUID_4982b770eed747e8b58fad3479b141c3" localSheetId="0" hidden="1">Comparables!#REF!</definedName>
    <definedName name="_cellGUID_4987474709ef4a56a1cabbb08f9a04d0" localSheetId="0" hidden="1">Comparables!#REF!</definedName>
    <definedName name="_cellGUID_498c305bfeae45c09de184a0bac52686" localSheetId="0" hidden="1">Comparables!$AG$29</definedName>
    <definedName name="_cellGUID_49968046acb34037a335ba5790b9a70c" localSheetId="0" hidden="1">Comparables!#REF!</definedName>
    <definedName name="_cellGUID_49b6ad5e889a440fa595dce0922bff2b" localSheetId="0" hidden="1">Comparables!$K$45</definedName>
    <definedName name="_cellGUID_49cca8057930406c953895f24b612cea" localSheetId="0" hidden="1">Comparables!$C$27</definedName>
    <definedName name="_cellGUID_49ea4ef824104708bd91ca72b654b410" localSheetId="0" hidden="1">Comparables!#REF!</definedName>
    <definedName name="_cellGUID_49eadbbc8d0047d998c0e44eacd9f954" localSheetId="0" hidden="1">Comparables!$H$22</definedName>
    <definedName name="_cellGUID_49ec231f26ed43998721a9bf5715843a" localSheetId="0" hidden="1">Comparables!#REF!</definedName>
    <definedName name="_cellGUID_4a1879005a35443d8a32d8c48dda8a19" localSheetId="0" hidden="1">Comparables!#REF!</definedName>
    <definedName name="_cellGUID_4a2dfc8d2e6c44b889799d6bc0e0544a" localSheetId="0" hidden="1">Comparables!#REF!</definedName>
    <definedName name="_cellGUID_4a4018b8b6c14be5899e3a569f927742" localSheetId="0" hidden="1">Comparables!$G$38</definedName>
    <definedName name="_cellGUID_4a44944bac7b4eaa80186366e0c815d9" localSheetId="0" hidden="1">Comparables!#REF!</definedName>
    <definedName name="_cellGUID_4a64810c0f1e425aaca8e14e980bd170" localSheetId="0" hidden="1">Comparables!$D$53</definedName>
    <definedName name="_cellGUID_4a74d1ff2b234eaea7cdb0c3c5455c29" localSheetId="0" hidden="1">Comparables!#REF!</definedName>
    <definedName name="_cellGUID_4a764c01c73147efb320c4f6bdbadfe2" localSheetId="0" hidden="1">Comparables!#REF!</definedName>
    <definedName name="_cellGUID_4a81fbbd743c4479b7d017145b6356d9" localSheetId="0" hidden="1">Comparables!#REF!</definedName>
    <definedName name="_cellGUID_4a96be4ed3304575a4e7db2f0d1e5bbf" localSheetId="0" hidden="1">Comparables!$V$51</definedName>
    <definedName name="_cellGUID_4a9cea1756c24e4593cf7913cd6dc285" localSheetId="0" hidden="1">Comparables!#REF!</definedName>
    <definedName name="_cellGUID_4aa91bfa122a4d5fa20847acb677ac15" localSheetId="0" hidden="1">Comparables!#REF!</definedName>
    <definedName name="_cellGUID_4aaea7d21f6a4d58b1dd44b7fa958dc6" localSheetId="0" hidden="1">Comparables!$T$35</definedName>
    <definedName name="_cellGUID_4ab483dda8c44bec9303fd2c2cc49977" localSheetId="0" hidden="1">Comparables!#REF!</definedName>
    <definedName name="_cellGUID_4ab68d03022d408bbcdde77bcbf4c6bc" localSheetId="0" hidden="1">Comparables!#REF!</definedName>
    <definedName name="_cellGUID_4ac87b0fe249423ab19d60e305d1fb60" localSheetId="0" hidden="1">Comparables!$V$41</definedName>
    <definedName name="_cellGUID_4ad2a5349f174a789cbb39e8c935eef2" localSheetId="0" hidden="1">Comparables!#REF!</definedName>
    <definedName name="_cellGUID_4ae817bb445748e984b3a27b5f3d48cc" localSheetId="0" hidden="1">Comparables!#REF!</definedName>
    <definedName name="_cellGUID_4b09cbd040ed40ccb1813caa543a4ad7" localSheetId="0" hidden="1">Comparables!#REF!</definedName>
    <definedName name="_cellGUID_4b0cf3ff4bf844fa926cf8529f91adec" localSheetId="0" hidden="1">Comparables!#REF!</definedName>
    <definedName name="_cellGUID_4b168aa273154c01be3e15b71c219ab7" localSheetId="0" hidden="1">Comparables!#REF!</definedName>
    <definedName name="_cellGUID_4b3cf780829740cd9be80596a4572543" localSheetId="0" hidden="1">Comparables!#REF!</definedName>
    <definedName name="_cellGUID_4b52b5af930746ab8b5e4efb4a54e6d9" localSheetId="0" hidden="1">Comparables!#REF!</definedName>
    <definedName name="_cellGUID_4b65b68a270e474ba9b3f5672cc0e9ba" localSheetId="0" hidden="1">Comparables!#REF!</definedName>
    <definedName name="_cellGUID_4b6e5e2500aa4b709bb454c7fec6e3f7" localSheetId="0" hidden="1">Comparables!#REF!</definedName>
    <definedName name="_cellGUID_4b78a689e5e14dd4b4638cee91f567ad" localSheetId="0" hidden="1">Comparables!#REF!</definedName>
    <definedName name="_cellGUID_4b92fcfbb74f4129a3d01ff04abf3fd9" localSheetId="0" hidden="1">Comparables!#REF!</definedName>
    <definedName name="_cellGUID_4ba0bd8b4578415ab022e24764a760d6" localSheetId="0" hidden="1">Comparables!$Q$21</definedName>
    <definedName name="_cellGUID_4bb7e31c857e45f7a6fe1c785101b0ea" localSheetId="0" hidden="1">Comparables!#REF!</definedName>
    <definedName name="_cellGUID_4bd7fd6505e74628b340187e77ead10f" localSheetId="0" hidden="1">Comparables!$L$51</definedName>
    <definedName name="_cellGUID_4be0c264ff6a446093a9d143c8afb3c3" localSheetId="0" hidden="1">Comparables!#REF!</definedName>
    <definedName name="_cellGUID_4c04f24c1c1e4853a6a079b805d9d200" localSheetId="0" hidden="1">Comparables!$D$32</definedName>
    <definedName name="_cellGUID_4c06b3cb104e4cf88fa4f4488af756ba" localSheetId="0" hidden="1">Comparables!$X$34</definedName>
    <definedName name="_cellGUID_4c16bdf148494e6b9fe633acbfdcf0fd" localSheetId="0" hidden="1">Comparables!#REF!</definedName>
    <definedName name="_cellGUID_4c22eabd616f4ae094b9fefbd98c935b" localSheetId="0" hidden="1">Comparables!#REF!</definedName>
    <definedName name="_cellGUID_4c3630ec87394bc6b70abdf6305b89a7" localSheetId="0" hidden="1">Comparables!#REF!</definedName>
    <definedName name="_cellGUID_4c3d7f92eb9341ed8680ab7529d6d145" localSheetId="0" hidden="1">Comparables!#REF!</definedName>
    <definedName name="_cellGUID_4c433af4d31a462c9b3ba9b547ca6995" localSheetId="0" hidden="1">Comparables!#REF!</definedName>
    <definedName name="_cellGUID_4c4deb3767514b939460533b3758916e" localSheetId="0" hidden="1">Comparables!#REF!</definedName>
    <definedName name="_cellGUID_4c69b2b9a16c4100a709115c18fe40a7" localSheetId="0" hidden="1">Comparables!#REF!</definedName>
    <definedName name="_cellGUID_4c89d53d4e9c4fccbf060a9045eeb6ed" localSheetId="0" hidden="1">Comparables!#REF!</definedName>
    <definedName name="_cellGUID_4c9e8426e16e4c3392124edaa97ba0ba" localSheetId="0" hidden="1">Comparables!#REF!</definedName>
    <definedName name="_cellGUID_4c9f01265aa8416c9ac1c7fe5441aab6" localSheetId="0" hidden="1">Comparables!#REF!</definedName>
    <definedName name="_cellGUID_4ca744458e154a568115969345c85dfd" localSheetId="0" hidden="1">Comparables!#REF!</definedName>
    <definedName name="_cellGUID_4cc51fa541c548cfa91c54f2b08b1f55" localSheetId="0" hidden="1">Comparables!$AG$62</definedName>
    <definedName name="_cellGUID_4cc919ae771f4059a6bfae3ce8b0f95b" localSheetId="0" hidden="1">Comparables!#REF!</definedName>
    <definedName name="_cellGUID_4d274e262c8940d884c1c0e99d650b6e" localSheetId="0" hidden="1">Comparables!#REF!</definedName>
    <definedName name="_cellGUID_4d502ba91acb4bfb88a3da5268354374" localSheetId="0" hidden="1">Comparables!#REF!</definedName>
    <definedName name="_cellGUID_4d5778a7c0964472b1d09210eb13640f" localSheetId="0" hidden="1">Comparables!$V$33</definedName>
    <definedName name="_cellGUID_4d597235a5504d528b7fc6150de113a5" localSheetId="0" hidden="1">Comparables!#REF!</definedName>
    <definedName name="_cellGUID_4d5c1b889f814ac8947799268af2b873" localSheetId="0" hidden="1">Comparables!#REF!</definedName>
    <definedName name="_cellGUID_4d5cbcaff8e54dc0bff37ed1df343e31" localSheetId="0" hidden="1">Comparables!#REF!</definedName>
    <definedName name="_cellGUID_4d7363420aff443f9c1a88b856e9ceae" localSheetId="0" hidden="1">Comparables!#REF!</definedName>
    <definedName name="_cellGUID_4d736c13444045f7bd69bfe7b9210627" localSheetId="0" hidden="1">Comparables!#REF!</definedName>
    <definedName name="_cellGUID_4d7c126854594359afcd23a817de197e" localSheetId="0" hidden="1">Comparables!#REF!</definedName>
    <definedName name="_cellGUID_4d7c94a972a44c46ad57c7cbf5716f8d" localSheetId="0" hidden="1">Comparables!#REF!</definedName>
    <definedName name="_cellGUID_4d816b321ea342799541f779f0181b07" localSheetId="0" hidden="1">Comparables!#REF!</definedName>
    <definedName name="_cellGUID_4d83ec59ef8e4d0fb6b5e34bd0029a89" localSheetId="0" hidden="1">Comparables!#REF!</definedName>
    <definedName name="_cellGUID_4d8b9aaa97854238890ceeabf8cf90e7" localSheetId="0" hidden="1">Comparables!#REF!</definedName>
    <definedName name="_cellGUID_4d8fbf46e5474b3fbbe63fc70046b3f9" localSheetId="0" hidden="1">Comparables!#REF!</definedName>
    <definedName name="_cellGUID_4da594decd1143fd9bc9696a7eabad04" localSheetId="0" hidden="1">Comparables!#REF!</definedName>
    <definedName name="_cellGUID_4db7d339adbd4cabbedb93f93cba4468" localSheetId="0" hidden="1">Comparables!#REF!</definedName>
    <definedName name="_cellGUID_4dbbc3311fa54da2ac307a1a164b0574" localSheetId="0" hidden="1">Comparables!$G$62</definedName>
    <definedName name="_cellGUID_4dd8e2485f5144b4907eb7dbbad36abe" localSheetId="0" hidden="1">Comparables!#REF!</definedName>
    <definedName name="_cellGUID_4ded897bf0204f7ab238b2c6fb424500" localSheetId="0" hidden="1">Comparables!#REF!</definedName>
    <definedName name="_cellGUID_4e15ec4ca561412fa7ae80a076ccc3f8" localSheetId="0" hidden="1">Comparables!#REF!</definedName>
    <definedName name="_cellGUID_4e183da379514006845a243cc05c792f" localSheetId="0" hidden="1">Comparables!#REF!</definedName>
    <definedName name="_cellGUID_4e193a50168947a0b3a7961e4c4fb6a1" localSheetId="0" hidden="1">Comparables!#REF!</definedName>
    <definedName name="_cellGUID_4e1ecb91fadc44169db331bd0b8635d3" localSheetId="0" hidden="1">Comparables!#REF!</definedName>
    <definedName name="_cellGUID_4e442a3a44f7471aad80835e9011d9d1" localSheetId="0" hidden="1">Comparables!#REF!</definedName>
    <definedName name="_cellGUID_4e4aeac76d3b47f9a49e5f6db3477e13" localSheetId="0" hidden="1">Comparables!#REF!</definedName>
    <definedName name="_cellGUID_4e81bde65840495199e4dc2f2bcd309f" localSheetId="0" hidden="1">Comparables!#REF!</definedName>
    <definedName name="_cellGUID_4e8f000863534eaaaff5a379b7814761" localSheetId="0" hidden="1">Comparables!$H$47</definedName>
    <definedName name="_cellGUID_4e8fc1e9350744e0b532e7d02fb86541" localSheetId="0" hidden="1">Comparables!$T$40</definedName>
    <definedName name="_cellGUID_4e9980d31d87470e9f03a27a2b523e3d" localSheetId="0" hidden="1">Comparables!#REF!</definedName>
    <definedName name="_cellGUID_4eb05975d06c4dd99883aa625918e19b" localSheetId="0" hidden="1">Comparables!#REF!</definedName>
    <definedName name="_cellGUID_4eb170f92ae54fc18e0098fb36479c14" localSheetId="0" hidden="1">Comparables!#REF!</definedName>
    <definedName name="_cellGUID_4eba89c5c334424e93d9c9b1513b0582" localSheetId="0" hidden="1">Comparables!#REF!</definedName>
    <definedName name="_cellGUID_4ed2f18c8a2644f585da8a964fd26065" localSheetId="0" hidden="1">Comparables!#REF!</definedName>
    <definedName name="_cellGUID_4ee7d42f882948ef8f0f449d3d7e6ef2" localSheetId="0" hidden="1">Comparables!#REF!</definedName>
    <definedName name="_cellGUID_4efdc88311584568965dac1bde2ff23b" localSheetId="0" hidden="1">Comparables!#REF!</definedName>
    <definedName name="_cellGUID_4f0be5e02c9c4defada20deb33361657" localSheetId="0" hidden="1">Comparables!#REF!</definedName>
    <definedName name="_cellGUID_4f1a2ef9006f4a66837fed1841fd4599" localSheetId="0" hidden="1">Comparables!$R$43</definedName>
    <definedName name="_cellGUID_4f1a37a85ce14da5a2901a90af6dd364" localSheetId="0" hidden="1">Comparables!#REF!</definedName>
    <definedName name="_cellGUID_4f2ac58d5af744ce8e4a6a077ff20319" localSheetId="0" hidden="1">Comparables!$AG$48</definedName>
    <definedName name="_cellGUID_4f2fdf554d994e238e912cffd6a31731" localSheetId="0" hidden="1">Comparables!#REF!</definedName>
    <definedName name="_cellGUID_4f3b3b932f60493387e7bc62532bfbc9" localSheetId="0" hidden="1">Comparables!$AB$54</definedName>
    <definedName name="_cellGUID_4f56397a18f74e509696f0f840717ff0" localSheetId="0" hidden="1">Comparables!$T$46</definedName>
    <definedName name="_cellGUID_4f64dc00093a482b8a596272bd40814f" localSheetId="0" hidden="1">Comparables!$AH$49</definedName>
    <definedName name="_cellGUID_4f73337ba65b4abf8541ccd784983e1e" localSheetId="0" hidden="1">Comparables!#REF!</definedName>
    <definedName name="_cellGUID_4f7e9bd4c16f4e3089885f71d4c47312" localSheetId="0" hidden="1">Comparables!#REF!</definedName>
    <definedName name="_cellGUID_4f7f3b9b6f1f412a96ba8410e6efb91d" localSheetId="0" hidden="1">Comparables!#REF!</definedName>
    <definedName name="_cellGUID_4f84c4a5210f43abbfb568fd585b50e5" localSheetId="0" hidden="1">Comparables!$K$32</definedName>
    <definedName name="_cellGUID_4f93917f5356415fa4c24acb779e5926" localSheetId="0" hidden="1">Comparables!#REF!</definedName>
    <definedName name="_cellGUID_4fab773124c449859e56fe326749c61d" localSheetId="0" hidden="1">Comparables!$H$36</definedName>
    <definedName name="_cellGUID_4fb26af2cef44b72bd22a066ec4f5a38" localSheetId="0" hidden="1">Comparables!#REF!</definedName>
    <definedName name="_cellGUID_4fbbc80f39094b68b9d70d47f56efdad" localSheetId="0" hidden="1">Comparables!#REF!</definedName>
    <definedName name="_cellGUID_4fc04ed1b4444a67a3f4cea0853e0e39" localSheetId="0" hidden="1">Comparables!$L$32</definedName>
    <definedName name="_cellGUID_4fc51e03f2c24d3c91c6773f8a475f5c" localSheetId="0" hidden="1">Comparables!#REF!</definedName>
    <definedName name="_cellGUID_4fdec536d906443dbdfd4b2cb4af2138" localSheetId="0" hidden="1">Comparables!$M$44</definedName>
    <definedName name="_cellGUID_4fe63bb33cb141fcb73723666bc7953a" localSheetId="0" hidden="1">Comparables!#REF!</definedName>
    <definedName name="_cellGUID_4ff3d6d3506c45e69c00e8589c035b80" localSheetId="0" hidden="1">Comparables!#REF!</definedName>
    <definedName name="_cellGUID_4ff41d973fef4dc89c14cb651ca98e2a" localSheetId="0" hidden="1">Comparables!#REF!</definedName>
    <definedName name="_cellGUID_4ffc091f8bf64c2ca12b23e5909dd667" localSheetId="0" hidden="1">Comparables!#REF!</definedName>
    <definedName name="_cellGUID_500d4165645344b1837e56a5a69be0cd" localSheetId="0" hidden="1">Comparables!$J$50</definedName>
    <definedName name="_cellGUID_501e670969bd45258daddc0bdc8897e5" localSheetId="0" hidden="1">Comparables!$C$47</definedName>
    <definedName name="_cellGUID_50229486fbcb4d40a17f8ad9ad3ec8d3" localSheetId="0" hidden="1">Comparables!#REF!</definedName>
    <definedName name="_cellGUID_5025ea285d98419e9ce02dcfbf438768" localSheetId="0" hidden="1">Comparables!$P$40</definedName>
    <definedName name="_cellGUID_50332b42a1ef4453ac603a5a06d30003" localSheetId="0" hidden="1">Comparables!#REF!</definedName>
    <definedName name="_cellGUID_504ffd4661184b2d93c0cd6e5d1f4137" localSheetId="0" hidden="1">Comparables!$T$61</definedName>
    <definedName name="_cellGUID_5051d4e7a17342188537f21d1a815ebf" localSheetId="0" hidden="1">Comparables!#REF!</definedName>
    <definedName name="_cellGUID_505a4f04b317457a915d1a4c1f17ef49" localSheetId="0" hidden="1">Comparables!#REF!</definedName>
    <definedName name="_cellGUID_505f8731699d4e4f95b1e39325dafe58" localSheetId="0" hidden="1">Comparables!$Z$54</definedName>
    <definedName name="_cellGUID_508b7a376b824ad1b9585891844fa04d" localSheetId="0" hidden="1">Comparables!#REF!</definedName>
    <definedName name="_cellGUID_5097b0d8bc7848a4b9e9b9909099d9c0" localSheetId="0" hidden="1">Comparables!#REF!</definedName>
    <definedName name="_cellGUID_50aa3fd2f4b9496da86e4e0f184a301f" localSheetId="0" hidden="1">Comparables!$L$33</definedName>
    <definedName name="_cellGUID_50ad51b991974e2ca79b1ef3a70bd00c" localSheetId="0" hidden="1">Comparables!$R$22</definedName>
    <definedName name="_cellGUID_50e26c523df6479f9d18f02c57fe3ff8" localSheetId="0" hidden="1">Comparables!#REF!</definedName>
    <definedName name="_cellGUID_50feac627137495481707079b0d61f70" localSheetId="0" hidden="1">Comparables!#REF!</definedName>
    <definedName name="_cellGUID_51374da7f44d453193aafb4ca4417af2" localSheetId="0" hidden="1">Comparables!#REF!</definedName>
    <definedName name="_cellGUID_51493c445fa543329f78b564df1f7725" localSheetId="0" hidden="1">Comparables!#REF!</definedName>
    <definedName name="_cellGUID_515254f9f8ac4ae2a7b66b2135e1f33b" localSheetId="0" hidden="1">Comparables!#REF!</definedName>
    <definedName name="_cellGUID_519518587d7646c7a09d5f47ba48995b" localSheetId="0" hidden="1">Comparables!#REF!</definedName>
    <definedName name="_cellGUID_519f27ad56ef45169ef67e347648fb3c" localSheetId="0" hidden="1">Comparables!#REF!</definedName>
    <definedName name="_cellGUID_51bcd2acc73e4308ba21075dde37e785" localSheetId="0" hidden="1">Comparables!$AF$54</definedName>
    <definedName name="_cellGUID_51d913771ba0442f814deb437abb6fb5" localSheetId="0" hidden="1">Comparables!#REF!</definedName>
    <definedName name="_cellGUID_51ec4ec8fa364667ab8b5b15b885c3c4" localSheetId="0" hidden="1">Comparables!$AF$62</definedName>
    <definedName name="_cellGUID_51f135d623fa4fd6bc01db68dc2532e2" localSheetId="0" hidden="1">Comparables!$M$24</definedName>
    <definedName name="_cellGUID_52117a7a530e4d9fbd7036cf0e1474c3" localSheetId="0" hidden="1">Comparables!$AD$38</definedName>
    <definedName name="_cellGUID_521470f716954a02b642eab6f89a9860" localSheetId="0" hidden="1">Comparables!#REF!</definedName>
    <definedName name="_cellGUID_523eb4a4b1a1497fa12de0d6c719a67d" localSheetId="0" hidden="1">Comparables!$J$38</definedName>
    <definedName name="_cellGUID_524f12f3c9074159b389f81872c4a042" localSheetId="0" hidden="1">Comparables!#REF!</definedName>
    <definedName name="_cellGUID_526e0cc0e9b147a5b3ec2e2e913b4196" localSheetId="0" hidden="1">Comparables!#REF!</definedName>
    <definedName name="_cellGUID_527b6281308b4d42a50326aea8e2519e" localSheetId="0" hidden="1">Comparables!#REF!</definedName>
    <definedName name="_cellGUID_52af65b704ae4a9c8fde2cd05204973f" localSheetId="0" hidden="1">Comparables!#REF!</definedName>
    <definedName name="_cellGUID_52b1fedeb7c94c6c8e7f8de0fa4647ad" localSheetId="0" hidden="1">Comparables!#REF!</definedName>
    <definedName name="_cellGUID_52cbd536480a49c28724203a85263443" localSheetId="0" hidden="1">Comparables!#REF!</definedName>
    <definedName name="_cellGUID_52cfaa58d50f4581890929668d4abcd6" localSheetId="0" hidden="1">Comparables!#REF!</definedName>
    <definedName name="_cellGUID_52d60113f05d4016b6ee5dd56e74634f" localSheetId="0" hidden="1">Comparables!#REF!</definedName>
    <definedName name="_cellGUID_52dc021f22cd447580cc3823db6fdfd2" localSheetId="0" hidden="1">Comparables!#REF!</definedName>
    <definedName name="_cellGUID_530dfc34e2a64dbb9b8a6a9c84b4218e" localSheetId="0" hidden="1">Comparables!#REF!</definedName>
    <definedName name="_cellGUID_5314609129934c0ca4b8726fb0b2e94c" localSheetId="0" hidden="1">Comparables!#REF!</definedName>
    <definedName name="_cellGUID_531c632f3d5d47f79be996229d1d6227" localSheetId="0" hidden="1">Comparables!$I$37</definedName>
    <definedName name="_cellGUID_5327b8529eed4c62bc6e7c07cf4cfb25" localSheetId="0" hidden="1">Comparables!$AD$37</definedName>
    <definedName name="_cellGUID_538247252e884d0785ec27313baae0cd" localSheetId="0" hidden="1">Comparables!#REF!</definedName>
    <definedName name="_cellGUID_53b7c1cda5ad463885444b132c6dfd42" localSheetId="0" hidden="1">Comparables!#REF!</definedName>
    <definedName name="_cellGUID_53c8e2ea6c14440f93d08c74045b0d66" localSheetId="0" hidden="1">Comparables!#REF!</definedName>
    <definedName name="_cellGUID_53cd41227003462b9a42c8e4d2a39f3a" localSheetId="0" hidden="1">Comparables!#REF!</definedName>
    <definedName name="_cellGUID_53e000d32d034a59944c5358951a00bf" localSheetId="0" hidden="1">Comparables!#REF!</definedName>
    <definedName name="_cellGUID_53fcd9ad10ab4ce89852e451bb4c8d30" localSheetId="0" hidden="1">Comparables!#REF!</definedName>
    <definedName name="_cellGUID_54005bd29cd94d94879dc341d7bcc089" localSheetId="0" hidden="1">Comparables!$J$51</definedName>
    <definedName name="_cellGUID_5402709207064ed18870283f3f263b53" localSheetId="0" hidden="1">Comparables!$T$30</definedName>
    <definedName name="_cellGUID_540b01223901445a80d90f556a9df103" localSheetId="0" hidden="1">Comparables!#REF!</definedName>
    <definedName name="_cellGUID_5433a8d7bf5f49578a57d799067e9c18" localSheetId="0" hidden="1">Comparables!$E$26</definedName>
    <definedName name="_cellGUID_544015bd41af453d967b5123acb4cd98" localSheetId="0" hidden="1">Comparables!$AF$41</definedName>
    <definedName name="_cellGUID_544577909820428a9b0357c9907815a5" localSheetId="0" hidden="1">Comparables!#REF!</definedName>
    <definedName name="_cellGUID_54c47484003645edbfca609e29eb23b8" localSheetId="0" hidden="1">Comparables!#REF!</definedName>
    <definedName name="_cellGUID_54cb82f44a6c43f9bf6da18f8b216fc0" localSheetId="0" hidden="1">Comparables!#REF!</definedName>
    <definedName name="_cellGUID_54fbcbf8c71440d5b5b90d35c7fd8a4c" localSheetId="0" hidden="1">Comparables!$P$23</definedName>
    <definedName name="_cellGUID_550036a3ccf84a1983c8aca917019f5d" localSheetId="0" hidden="1">Comparables!#REF!</definedName>
    <definedName name="_cellGUID_5512144d90f64e69983490b0d49500f2" localSheetId="0" hidden="1">Comparables!$I$44</definedName>
    <definedName name="_cellGUID_5516c1a8f4c64bc592a5029c0176ea5e" localSheetId="0" hidden="1">Comparables!#REF!</definedName>
    <definedName name="_cellGUID_552076fea30d4ac5b6fdbf87f3fabc58" localSheetId="0" hidden="1">Comparables!#REF!</definedName>
    <definedName name="_cellGUID_552bf5b41505450b8cc41f1d0b4f8366" localSheetId="0" hidden="1">Comparables!#REF!</definedName>
    <definedName name="_cellGUID_554acf18281e4a60a538e501a1e4ccea" localSheetId="0" hidden="1">Comparables!#REF!</definedName>
    <definedName name="_cellGUID_5555321818d6463d9f3d503e8bf88616" localSheetId="0" hidden="1">Comparables!#REF!</definedName>
    <definedName name="_cellGUID_557971d12aa14dd08762d4eedac7dca4" localSheetId="0" hidden="1">Comparables!#REF!</definedName>
    <definedName name="_cellGUID_557fa87a8c7a445a942c2e0bb75120b7" localSheetId="0" hidden="1">Comparables!#REF!</definedName>
    <definedName name="_cellGUID_558a379c5f9f45b994551d068086eb4d" localSheetId="0" hidden="1">Comparables!#REF!</definedName>
    <definedName name="_cellGUID_55a12ec5164c41b6ab6497d4e84b0f34" localSheetId="0" hidden="1">Comparables!#REF!</definedName>
    <definedName name="_cellGUID_55a252e41ec147978cd054f00f20f92c" localSheetId="0" hidden="1">Comparables!#REF!</definedName>
    <definedName name="_cellGUID_55bfa2a7229f4f47aba2f0532a47cfcc" localSheetId="0" hidden="1">Comparables!#REF!</definedName>
    <definedName name="_cellGUID_55d48ee56de148bbbcc175b9e8ef9a6d" localSheetId="0" hidden="1">Comparables!$V$59</definedName>
    <definedName name="_cellGUID_55e6e200844c47719c4865d9e648f5b5" localSheetId="0" hidden="1">Comparables!$AD$21</definedName>
    <definedName name="_cellGUID_55e80bf784a3481e90a0162ac3960c3c" localSheetId="0" hidden="1">Comparables!$C$23</definedName>
    <definedName name="_cellGUID_55f1a05811564d918bd521583c844d67" localSheetId="0" hidden="1">Comparables!$L$60</definedName>
    <definedName name="_cellGUID_561378f24a48485a80ca220651a77ef7" localSheetId="0" hidden="1">Comparables!$AH$60</definedName>
    <definedName name="_cellGUID_561b7ab5da5d48b291cc2e77c1e3ad33" localSheetId="0" hidden="1">Comparables!#REF!</definedName>
    <definedName name="_cellGUID_56262f13de704b4582d67ea1cd2b2e1a" localSheetId="0" hidden="1">Comparables!#REF!</definedName>
    <definedName name="_cellGUID_562f2f55b62b498f8611e3ae72ecf9ad" localSheetId="0" hidden="1">Comparables!#REF!</definedName>
    <definedName name="_cellGUID_5634386112764c8caab84e23a9653961" localSheetId="0" hidden="1">Comparables!#REF!</definedName>
    <definedName name="_cellGUID_564b60c72f514aabac4f9cca188f7a6f" localSheetId="0" hidden="1">Comparables!#REF!</definedName>
    <definedName name="_cellGUID_5652407053b34cd9a63db70180540b0b_Data2" localSheetId="0" hidden="1">Comparables!$N$10:$N$15</definedName>
    <definedName name="_cellGUID_565bb0808a034b19a015f9698a6a9e4a" localSheetId="0" hidden="1">Comparables!#REF!</definedName>
    <definedName name="_cellGUID_565f3a6d850640f7a0f710d6a804f866" localSheetId="0" hidden="1">Comparables!#REF!</definedName>
    <definedName name="_cellGUID_567a80086a574468ad200dcfc0411d99" localSheetId="0" hidden="1">Comparables!$J$9</definedName>
    <definedName name="_cellGUID_567a80086a574468ad200dcfc0411d99_Data2" localSheetId="0" hidden="1">Comparables!$J$10:$J$18</definedName>
    <definedName name="_cellGUID_56890711ac944a9fba45d3a5009b1da1" localSheetId="0" hidden="1">Comparables!#REF!</definedName>
    <definedName name="_cellGUID_5694b752ce5941fd9b8543cf38a17d65" localSheetId="0" hidden="1">Comparables!$M$25</definedName>
    <definedName name="_cellGUID_56957f80047144aa81a41ca8f1a9fc64" localSheetId="0" hidden="1">Comparables!#REF!</definedName>
    <definedName name="_cellGUID_56a1039e94714147ab4103597504e8c5" localSheetId="0" hidden="1">Comparables!#REF!</definedName>
    <definedName name="_cellGUID_56a1e4c0658b43299ad9d90fac503a34" localSheetId="0" hidden="1">Comparables!$E$46</definedName>
    <definedName name="_cellGUID_56a9924caa9b4d1ebb213b7e496da45f" localSheetId="0" hidden="1">Comparables!#REF!</definedName>
    <definedName name="_cellGUID_56bb8f75619346b0a9fa34c5d85c25eb" localSheetId="0" hidden="1">Comparables!#REF!</definedName>
    <definedName name="_cellGUID_56bfb9ac44d44bddb1540f851767af88" localSheetId="0" hidden="1">Comparables!#REF!</definedName>
    <definedName name="_cellGUID_56d0fec7cf1f49b1b481265d9dbfedb7" localSheetId="0" hidden="1">Comparables!#REF!</definedName>
    <definedName name="_cellGUID_56dd76b61361471985e90722f4d23851" localSheetId="0" hidden="1">Comparables!#REF!</definedName>
    <definedName name="_cellGUID_57547c995b184778b2d7ca5624eb854a" localSheetId="0" hidden="1">Comparables!#REF!</definedName>
    <definedName name="_cellGUID_5755a4cc62524e6ebb1b08d714915275" localSheetId="0" hidden="1">Comparables!#REF!</definedName>
    <definedName name="_cellGUID_57738ff34564481b87040a5e8f9fd0f0" localSheetId="0" hidden="1">Comparables!$J$42</definedName>
    <definedName name="_cellGUID_5784e56432ca478685edd83155b1fa29" localSheetId="0" hidden="1">Comparables!$D$31</definedName>
    <definedName name="_cellGUID_579420fcffad404aab50beca88e23a35" localSheetId="0" hidden="1">Comparables!#REF!</definedName>
    <definedName name="_cellGUID_579d8a941fb6482b8baf5d7e7ec0c3d0" localSheetId="0" hidden="1">Comparables!#REF!</definedName>
    <definedName name="_cellGUID_579dcdb3dbe44665a9c75b75385612aa" localSheetId="0" hidden="1">Comparables!$AH$52</definedName>
    <definedName name="_cellGUID_57a83f5dbe3641c38098be9bb3f869c9" localSheetId="0" hidden="1">Comparables!$L$37</definedName>
    <definedName name="_cellGUID_57b16c529bdb4401a1d74923f84a16ae" localSheetId="0" hidden="1">Comparables!#REF!</definedName>
    <definedName name="_cellGUID_57d1841818f04b23aafb6b3e18d81b89" localSheetId="0" hidden="1">Comparables!#REF!</definedName>
    <definedName name="_cellGUID_57f0979a0835429fa2cc4333cad200d1" localSheetId="0" hidden="1">Comparables!#REF!</definedName>
    <definedName name="_cellGUID_57f35a2c94224dbe86d39a56be3df7fb" localSheetId="0" hidden="1">Comparables!#REF!</definedName>
    <definedName name="_cellGUID_57f6ded169f240b89ad7d5c6260bcc0b" localSheetId="0" hidden="1">Comparables!#REF!</definedName>
    <definedName name="_cellGUID_580e5f61268b4b4b82b2a5622699ece1" localSheetId="0" hidden="1">Comparables!#REF!</definedName>
    <definedName name="_cellGUID_5824507b41df4174afd3bf67f463f262" localSheetId="0" hidden="1">Comparables!#REF!</definedName>
    <definedName name="_cellGUID_5829ca2917134d2eb7c03b3bea3e6b62" localSheetId="0" hidden="1">'[1]Peer Price Comparison'!$D$18</definedName>
    <definedName name="_cellGUID_58390f6cb88640c3bafa2d9ee3c7198a" localSheetId="0" hidden="1">Comparables!#REF!</definedName>
    <definedName name="_cellGUID_5845da232de24ac49b15d0e109d132b8" localSheetId="0" hidden="1">Comparables!$P$46</definedName>
    <definedName name="_cellGUID_5867a705567c49d4934fa8d18f705952" localSheetId="0" hidden="1">Comparables!$N$25</definedName>
    <definedName name="_cellGUID_586a8a0ff9d448b981b480282b45f9af" localSheetId="0" hidden="1">Comparables!#REF!</definedName>
    <definedName name="_cellGUID_589e7fdca7f54cbc849b5daf7fd09a09" localSheetId="0" hidden="1">Comparables!#REF!</definedName>
    <definedName name="_cellGUID_58c6513804c744698d9e0c8aa9e1cbb2" localSheetId="0" hidden="1">Comparables!#REF!</definedName>
    <definedName name="_cellGUID_58c792ad19af4568ab80feeabc05c57b" localSheetId="0" hidden="1">Comparables!#REF!</definedName>
    <definedName name="_cellGUID_58f5a410860947a998673034995e55cb" localSheetId="0" hidden="1">Comparables!$V$30</definedName>
    <definedName name="_cellGUID_58f6a3c78c194e09bef23ad7bdb1af57" localSheetId="0" hidden="1">Comparables!#REF!</definedName>
    <definedName name="_cellGUID_58f79356fb304c54a4f4f71b47ecf4ed" localSheetId="0" hidden="1">Comparables!#REF!</definedName>
    <definedName name="_cellGUID_59128fb4019c4db6b316acfea15ef261" localSheetId="0" hidden="1">Comparables!$L$35</definedName>
    <definedName name="_cellGUID_594a34e93fad44a49527e8fd58c2627a" localSheetId="0" hidden="1">Comparables!#REF!</definedName>
    <definedName name="_cellGUID_5983fb9e774e476889328f874738bc74" localSheetId="0" hidden="1">Comparables!#REF!</definedName>
    <definedName name="_cellGUID_59fb4f31e3ed4bcd8dd2feca3a77ab25" localSheetId="0" hidden="1">Comparables!#REF!</definedName>
    <definedName name="_cellGUID_5a032502d214483eaca8ad7492c4525c" localSheetId="0" hidden="1">Comparables!#REF!</definedName>
    <definedName name="_cellGUID_5a16e62b0cc945cfbe77f23c4af113f6" localSheetId="0" hidden="1">Comparables!#REF!</definedName>
    <definedName name="_cellGUID_5a26e1d71ee940e5af7111395f3fc388" localSheetId="0" hidden="1">Comparables!#REF!</definedName>
    <definedName name="_cellGUID_5a4d7fdd2a794954bc67dc1bb923feda" localSheetId="0" hidden="1">Comparables!#REF!</definedName>
    <definedName name="_cellGUID_5a6dabaeefa44a2ebd89714e6fde0b8a" localSheetId="0" hidden="1">Comparables!#REF!</definedName>
    <definedName name="_cellGUID_5a8a2c409043455fb6b8e3b9c01cdd91" localSheetId="0" hidden="1">Comparables!#REF!</definedName>
    <definedName name="_cellGUID_5a94567928734074aa3254d35e1210f7" localSheetId="0" hidden="1">Comparables!#REF!</definedName>
    <definedName name="_cellGUID_5a9c822aa90b40149c25da7dec694988" localSheetId="0" hidden="1">Comparables!#REF!</definedName>
    <definedName name="_cellGUID_5aa5870396bf418791f11988f7843d08" localSheetId="0" hidden="1">Comparables!#REF!</definedName>
    <definedName name="_cellGUID_5aa94fa65840409ab631e410e25917dd" localSheetId="0" hidden="1">Comparables!$AD$32</definedName>
    <definedName name="_cellGUID_5ab6f7de3c9942ee8da055dac27b8548" localSheetId="0" hidden="1">Comparables!#REF!</definedName>
    <definedName name="_cellGUID_5abbf7bb561e44b8af69ecdf362a0adb" localSheetId="0" hidden="1">Comparables!#REF!</definedName>
    <definedName name="_cellGUID_5abd514727c34acca749a5f113e31bf4" localSheetId="0" hidden="1">Comparables!#REF!</definedName>
    <definedName name="_cellGUID_5adc24644a264fba8b3ba3598f76d129" localSheetId="0" hidden="1">Comparables!#REF!</definedName>
    <definedName name="_cellGUID_5ae01ed3358f467797ea41d5aac72f2f" localSheetId="0" hidden="1">Comparables!#REF!</definedName>
    <definedName name="_cellGUID_5ae47fd39eb247a4865386edd2ef1685" localSheetId="0" hidden="1">Comparables!#REF!</definedName>
    <definedName name="_cellGUID_5aeab9c40fb349f7bd0d7bcfd6c86a8e" localSheetId="0" hidden="1">Comparables!#REF!</definedName>
    <definedName name="_cellGUID_5aeb3051e4364176b4cd770b7f9c9864" localSheetId="0" hidden="1">Comparables!#REF!</definedName>
    <definedName name="_cellGUID_5aedd1ae3b5044a08ecf4b579d00010e" localSheetId="0" hidden="1">Comparables!#REF!</definedName>
    <definedName name="_cellGUID_5b112d84e1e84bc187e288eb0f20028b" localSheetId="0" hidden="1">Comparables!#REF!</definedName>
    <definedName name="_cellGUID_5b133ade039c47378649a161319bc357" localSheetId="0" hidden="1">Comparables!#REF!</definedName>
    <definedName name="_cellGUID_5b1ff55d28a94bc3a46ce55605919a49" localSheetId="0" hidden="1">Comparables!$J$62</definedName>
    <definedName name="_cellGUID_5b21658d9f914702b03b835be6d8d28e" localSheetId="0" hidden="1">Comparables!#REF!</definedName>
    <definedName name="_cellGUID_5b23d17013574dba948acf554a2ded09" localSheetId="0" hidden="1">Comparables!#REF!</definedName>
    <definedName name="_cellGUID_5b2c9c8d173e451f868c35d204f35ae5" localSheetId="0" hidden="1">Comparables!#REF!</definedName>
    <definedName name="_cellGUID_5b39c856b5f04a8688fa848dee5ab669" localSheetId="0" hidden="1">Comparables!$J$57</definedName>
    <definedName name="_cellGUID_5b42df1ee4844ce58148c1fb5bd3b62c" localSheetId="0" hidden="1">Comparables!#REF!</definedName>
    <definedName name="_cellGUID_5b47b90f169c4614b6958c0d1a0fcd5a" localSheetId="0" hidden="1">Comparables!#REF!</definedName>
    <definedName name="_cellGUID_5b50ffc414b14f859222f719229575fe" localSheetId="0" hidden="1">Comparables!#REF!</definedName>
    <definedName name="_cellGUID_5b521f19a73342029bb2dcdb42cdc635" localSheetId="0" hidden="1">Comparables!#REF!</definedName>
    <definedName name="_cellGUID_5b57caf07abb4e87b24da6563ae6e0fe" localSheetId="0" hidden="1">Comparables!#REF!</definedName>
    <definedName name="_cellGUID_5b5dea4d2186472c876fd12a1990f7e0" localSheetId="0" hidden="1">Comparables!$D$36</definedName>
    <definedName name="_cellGUID_5b5fb9a0fa1145bf9378e458778b92f0" localSheetId="0" hidden="1">Comparables!$AD$52</definedName>
    <definedName name="_cellGUID_5b80b42b230e4873955360483bbee9c1" localSheetId="0" hidden="1">Comparables!#REF!</definedName>
    <definedName name="_cellGUID_5b84e4b6f70d476381907dc1ecdf5dcb" localSheetId="0" hidden="1">Comparables!#REF!</definedName>
    <definedName name="_cellGUID_5be2bacf016f4936bc42b7f02e7a5524" localSheetId="0" hidden="1">Comparables!$X$62</definedName>
    <definedName name="_cellGUID_5bfab2658208484da31b91aba90f1a3d" localSheetId="0" hidden="1">Comparables!#REF!</definedName>
    <definedName name="_cellGUID_5c00f5e8023d4f2b940fe9a2b818ef6a" localSheetId="0" hidden="1">Comparables!#REF!</definedName>
    <definedName name="_cellGUID_5c15f0eb3b49407c8fa60181f5ac3be5" localSheetId="0" hidden="1">Comparables!#REF!</definedName>
    <definedName name="_cellGUID_5c196156b84e4a988d2c5a54914caa10" localSheetId="0" hidden="1">Comparables!#REF!</definedName>
    <definedName name="_cellGUID_5c20af89383749519ab872e9ce5d37ae" localSheetId="0" hidden="1">Comparables!#REF!</definedName>
    <definedName name="_cellGUID_5c2b3683f7264bf38f8f7f61598db07c" localSheetId="0" hidden="1">Comparables!$I$30</definedName>
    <definedName name="_cellGUID_5c3359751ef64cadb8edfbf28ccd8488" localSheetId="0" hidden="1">Comparables!$E$35</definedName>
    <definedName name="_cellGUID_5c43fa9f61fc45779aa57df7e4c6cb3c" localSheetId="0" hidden="1">Comparables!#REF!</definedName>
    <definedName name="_cellGUID_5c49577fc2f5425e96e66eb5b823f2e1" localSheetId="0" hidden="1">Comparables!#REF!</definedName>
    <definedName name="_cellGUID_5c4f08930e5542afa279162ab79ed1b3" localSheetId="0" hidden="1">Comparables!#REF!</definedName>
    <definedName name="_cellGUID_5c56d38016a84a35bb278283da69e024" localSheetId="0" hidden="1">Comparables!#REF!</definedName>
    <definedName name="_cellGUID_5c6a1a557b1b445c8aae0bd26dbe1711" localSheetId="0" hidden="1">Comparables!#REF!</definedName>
    <definedName name="_cellGUID_5c6a670a1fa549cca229003aabeee59f" localSheetId="0" hidden="1">Comparables!$AG$36</definedName>
    <definedName name="_cellGUID_5ca4c137eef047fc8563156173a92642" localSheetId="0" hidden="1">Comparables!#REF!</definedName>
    <definedName name="_cellGUID_5ca5bf5bc00449bd85450c5f02077515" localSheetId="0" hidden="1">Comparables!#REF!</definedName>
    <definedName name="_cellGUID_5ca65e53a1504c7bb5e9e6caf7df1482" localSheetId="0" hidden="1">Comparables!#REF!</definedName>
    <definedName name="_cellGUID_5cb62dd5465645c9b727293725fe1072" localSheetId="0" hidden="1">Comparables!#REF!</definedName>
    <definedName name="_cellGUID_5cbde3de26474c92a5e2a29d61e49ef7" localSheetId="0" hidden="1">Comparables!#REF!</definedName>
    <definedName name="_cellGUID_5cc666414e174c65b56f51bafe9edac4" localSheetId="0" hidden="1">Comparables!#REF!</definedName>
    <definedName name="_cellGUID_5cdab3740ea24189b3f9b66bfa9a06b6" localSheetId="0" hidden="1">Comparables!#REF!</definedName>
    <definedName name="_cellGUID_5cec41f0f1904a4694c09cf5c29605d8" localSheetId="0" hidden="1">Comparables!#REF!</definedName>
    <definedName name="_cellGUID_5cefa3d907724e03a7a981ffd38a821a" localSheetId="0" hidden="1">Comparables!#REF!</definedName>
    <definedName name="_cellGUID_5cfba4aeeead4c7a8f49dac9614e0fc0" localSheetId="0" hidden="1">Comparables!$AG$26</definedName>
    <definedName name="_cellGUID_5d120d6be8584ae58c774580f06e0cae" localSheetId="0" hidden="1">Comparables!$AG$61</definedName>
    <definedName name="_cellGUID_5d60205af51145c38c93bb354e6e3a3a" localSheetId="0" hidden="1">Comparables!#REF!</definedName>
    <definedName name="_cellGUID_5d857a7bcbeb43d18e4efd99ea89761c" localSheetId="0" hidden="1">Comparables!#REF!</definedName>
    <definedName name="_cellGUID_5d946249914142f1bb11a795c608153a" localSheetId="0" hidden="1">Comparables!#REF!</definedName>
    <definedName name="_cellGUID_5dc8919a00bd41c8b2c8990f3234a02e" localSheetId="0" hidden="1">Comparables!#REF!</definedName>
    <definedName name="_cellGUID_5dd975a20dc148c98c0ddd78012c1121" localSheetId="0" hidden="1">Comparables!$E$60</definedName>
    <definedName name="_cellGUID_5e09f497544041a2a7ac19d74f3a87f5" localSheetId="0" hidden="1">Comparables!#REF!</definedName>
    <definedName name="_cellGUID_5e0c7dfd23aa43d2bffedc4ac5b582cf" localSheetId="0" hidden="1">Comparables!$E$27</definedName>
    <definedName name="_cellGUID_5e26c61fa1014e289d4a9107729ff381" localSheetId="0" hidden="1">Comparables!#REF!</definedName>
    <definedName name="_cellGUID_5e2bc61e9fbe45a6a6b8c693ca8e126b" localSheetId="0" hidden="1">Comparables!#REF!</definedName>
    <definedName name="_cellGUID_5e3b445d718a4162a9cfa63535576a2c" localSheetId="0" hidden="1">Comparables!#REF!</definedName>
    <definedName name="_cellGUID_5e3dca852a144c5aaa4ba8753feffc3a" localSheetId="0" hidden="1">Comparables!#REF!</definedName>
    <definedName name="_cellGUID_5e4bcbefc1e6400f8406a72370c2862b" localSheetId="0" hidden="1">Comparables!#REF!</definedName>
    <definedName name="_cellGUID_5e9a90458a044a42aff6d1018eda15e1" localSheetId="0" hidden="1">Comparables!#REF!</definedName>
    <definedName name="_cellGUID_5ec0298a5233458e873e03a041cb4558" localSheetId="0" hidden="1">Comparables!#REF!</definedName>
    <definedName name="_cellGUID_5ec12cc174104c1ea3ff1b1777a9e116" localSheetId="0" hidden="1">Comparables!#REF!</definedName>
    <definedName name="_cellGUID_5ec47f7d08754cf5a4f64ff8059cbbef" localSheetId="0" hidden="1">Comparables!#REF!</definedName>
    <definedName name="_cellGUID_5efe44d10eb7434a83f131c13676cde6" localSheetId="0" hidden="1">Comparables!#REF!</definedName>
    <definedName name="_cellGUID_5f07ce94b36d4f9ca016fd9013e631f5" localSheetId="0" hidden="1">Comparables!$Z$27</definedName>
    <definedName name="_cellGUID_5f0f60977c7f4ac295db3dd375c147ac" localSheetId="0" hidden="1">Comparables!$J$30</definedName>
    <definedName name="_cellGUID_5f150d57fd344fe986f2e6a69a2c35f8" localSheetId="0" hidden="1">Comparables!$L$29</definedName>
    <definedName name="_cellGUID_5f196d63bac346058ac3b083e1d787ff" localSheetId="0" hidden="1">Comparables!#REF!</definedName>
    <definedName name="_cellGUID_5f2d69a9cb8443b6b4791f368fdb2b59" localSheetId="0" hidden="1">Comparables!#REF!</definedName>
    <definedName name="_cellGUID_5f40c7078c334f7ea8bafb7e0ce8cb44" localSheetId="0" hidden="1">Comparables!$AF$40</definedName>
    <definedName name="_cellGUID_5f4ff324ebb540e1b5eb221260a5f1c7" localSheetId="0" hidden="1">Comparables!#REF!</definedName>
    <definedName name="_cellGUID_5f6b20309a534940a76cf3ccba4e597e" localSheetId="0" hidden="1">Comparables!#REF!</definedName>
    <definedName name="_cellGUID_5f6bb8ef7e5c457da5425a501a4a84ce" localSheetId="0" hidden="1">Comparables!#REF!</definedName>
    <definedName name="_cellGUID_5f81639d4b5c4e5a96f37e69fa120258" localSheetId="0" hidden="1">Comparables!#REF!</definedName>
    <definedName name="_cellGUID_5f88406306eb4eac83f15acbbf173ea9" localSheetId="0" hidden="1">Comparables!#REF!</definedName>
    <definedName name="_cellGUID_5fb47c0f628a43918e848acbf00a073f" localSheetId="0" hidden="1">Comparables!#REF!</definedName>
    <definedName name="_cellGUID_5fb6f639b1e14637a8c7e9aa817a57c2" localSheetId="0" hidden="1">Comparables!$AD$58</definedName>
    <definedName name="_cellGUID_5fce15a0bd2d48678bac5d41724292de" localSheetId="0" hidden="1">Comparables!#REF!</definedName>
    <definedName name="_cellGUID_60192cbec16c432f8bfede2dce6e7f9b" localSheetId="0" hidden="1">Comparables!$P$32</definedName>
    <definedName name="_cellGUID_601ceb9f97974c26ba450817936ac1cd" localSheetId="0" hidden="1">Comparables!$R$54</definedName>
    <definedName name="_cellGUID_6023aee97b0c4e35bea5280e2e57b3e9" localSheetId="0" hidden="1">Comparables!#REF!</definedName>
    <definedName name="_cellGUID_6027acaf907d4e62ae6fc2cdaf91ad20" localSheetId="0" hidden="1">Comparables!$R$35</definedName>
    <definedName name="_cellGUID_604aa35641e94f8a9835751bfdb4fed9" localSheetId="0" hidden="1">Comparables!$D$27</definedName>
    <definedName name="_cellGUID_604c0bb8e5ee461690a37d35f7102eef" localSheetId="0" hidden="1">Comparables!#REF!</definedName>
    <definedName name="_cellGUID_604ece48183c4121afb6692a865855f8" localSheetId="0" hidden="1">Comparables!#REF!</definedName>
    <definedName name="_cellGUID_6051ff98778942e29c871f00f21f415f" localSheetId="0" hidden="1">Comparables!#REF!</definedName>
    <definedName name="_cellGUID_60698c1b69264c8ba258639dbe4fa5b3" localSheetId="0" hidden="1">Comparables!#REF!</definedName>
    <definedName name="_cellGUID_607c83c78d844143a75c4ab0914dcf52" localSheetId="0" hidden="1">Comparables!#REF!</definedName>
    <definedName name="_cellGUID_609021d89140417e9facb1f6107b0528" localSheetId="0" hidden="1">Comparables!$G$36</definedName>
    <definedName name="_cellGUID_60abb953fc174947a3df014d968eb6ec" localSheetId="0" hidden="1">Comparables!#REF!</definedName>
    <definedName name="_cellGUID_60bbd7d54eae418380549a112b167b0f" localSheetId="0" hidden="1">Comparables!$P$56</definedName>
    <definedName name="_cellGUID_60bd80d3dbe34171aa3a6b821b3e235c" localSheetId="0" hidden="1">Comparables!#REF!</definedName>
    <definedName name="_cellGUID_60bed42994a647beba1ddb91caacb759" localSheetId="0" hidden="1">Comparables!#REF!</definedName>
    <definedName name="_cellGUID_60c13286388a41c4b8d6ea0ca3a1c856" localSheetId="0" hidden="1">Comparables!#REF!</definedName>
    <definedName name="_cellGUID_60cce2a49dd745aa97e506ea1c875ed5" localSheetId="0" hidden="1">Comparables!$AH$28</definedName>
    <definedName name="_cellGUID_60d8562e024d484aa61a5aa0a9dbbcb4" localSheetId="0" hidden="1">Comparables!#REF!</definedName>
    <definedName name="_cellGUID_60f0f8dc412b4282a985b181938a1fa3" localSheetId="0" hidden="1">Comparables!#REF!</definedName>
    <definedName name="_cellGUID_6102aa2fe7a441fd96414f69fb974c48" localSheetId="0" hidden="1">Comparables!#REF!</definedName>
    <definedName name="_cellGUID_6123d58db42843239c1a40733be5c466" localSheetId="0" hidden="1">Comparables!#REF!</definedName>
    <definedName name="_cellGUID_612bd390c6ed4015ad3296f9d8129090" localSheetId="0" hidden="1">Comparables!$AF$30</definedName>
    <definedName name="_cellGUID_612d8d019a664b45b85555318f668af9" localSheetId="0" hidden="1">Comparables!#REF!</definedName>
    <definedName name="_cellGUID_612e16f21e9a449d8e0d719dd12fac22" localSheetId="0" hidden="1">Comparables!#REF!</definedName>
    <definedName name="_cellGUID_6138f5b3ae1345e58237b1fe6caa7c28" localSheetId="0" hidden="1">Comparables!#REF!</definedName>
    <definedName name="_cellGUID_613bd3ffbeca4a58b6d0dc9e451db77c" localSheetId="0" hidden="1">Comparables!#REF!</definedName>
    <definedName name="_cellGUID_6153b5234176488ea5f8b6ad1b17da25" localSheetId="0" hidden="1">Comparables!#REF!</definedName>
    <definedName name="_cellGUID_6158c0eb2e674a57b71efd686cb9690b" localSheetId="0" hidden="1">Comparables!#REF!</definedName>
    <definedName name="_cellGUID_61623aeb31bb4ecbb0b1a7a6d1c510f1" localSheetId="0" hidden="1">Comparables!#REF!</definedName>
    <definedName name="_cellGUID_61624def48a646ebb43a08de28fcaf42" localSheetId="0" hidden="1">Comparables!$AP$18</definedName>
    <definedName name="_cellGUID_6162ff537b4d43f88b96e88a86e6398d" localSheetId="0" hidden="1">Comparables!#REF!</definedName>
    <definedName name="_cellGUID_616a4e485566474c90aca5a847f82954" localSheetId="0" hidden="1">Comparables!#REF!</definedName>
    <definedName name="_cellGUID_616c5e9b2ae64d16aac1c075209894ea" localSheetId="0" hidden="1">Comparables!#REF!</definedName>
    <definedName name="_cellGUID_616e10e1ee8e4e91b04b00b399a75c28" localSheetId="0" hidden="1">Comparables!#REF!</definedName>
    <definedName name="_cellGUID_617b57cd8bce4b27b562897d120df76e" localSheetId="0" hidden="1">Comparables!#REF!</definedName>
    <definedName name="_cellGUID_618579fdeaaa476dbb569509da35623f" localSheetId="0" hidden="1">Comparables!#REF!</definedName>
    <definedName name="_cellGUID_61daf4d2635d48bf8aa7f5e6b5a3c448" localSheetId="0" hidden="1">Comparables!#REF!</definedName>
    <definedName name="_cellGUID_61e8fac22ef0433ebad76f93eae027c5" localSheetId="0" hidden="1">Comparables!$Z$49</definedName>
    <definedName name="_cellGUID_61e9f82db9644cd2b0bd97e381025ed2" localSheetId="0" hidden="1">Comparables!#REF!</definedName>
    <definedName name="_cellGUID_61ecfa66bd6344c1826023040dce1901" localSheetId="0" hidden="1">Comparables!#REF!</definedName>
    <definedName name="_cellGUID_61f30e34428a4778a5bdec527ce4d227" localSheetId="0" hidden="1">Comparables!#REF!</definedName>
    <definedName name="_cellGUID_61f38be42f4b46caa49ac67d32fe1ac8" localSheetId="0" hidden="1">Comparables!$J$26</definedName>
    <definedName name="_cellGUID_61f4cf74aaac499f902fe4b827edf04d" localSheetId="0" hidden="1">Comparables!$AF$53</definedName>
    <definedName name="_cellGUID_61f59421840b48f39fa5d9dea2590ea5" localSheetId="0" hidden="1">Comparables!#REF!</definedName>
    <definedName name="_cellGUID_62156f16ca894daf9f550dacb1d0db15" localSheetId="0" hidden="1">Comparables!#REF!</definedName>
    <definedName name="_cellGUID_62213f418aaa42ae9672ee5519c04ba4" localSheetId="0" hidden="1">Comparables!#REF!</definedName>
    <definedName name="_cellGUID_62365b391da041b983051a8901f69681" localSheetId="0" hidden="1">Comparables!#REF!</definedName>
    <definedName name="_cellGUID_624e3f07891b411e8aa503fec2da7576" localSheetId="0" hidden="1">Comparables!#REF!</definedName>
    <definedName name="_cellGUID_625f3ed3a325425ea64b075f3d3e7b4f" localSheetId="0" hidden="1">Comparables!#REF!</definedName>
    <definedName name="_cellGUID_6279820bbfb74ead8f83c651acb30778" localSheetId="0" hidden="1">Comparables!#REF!</definedName>
    <definedName name="_cellGUID_62897b713e444bd68babbc3d8b7d74e5" localSheetId="0" hidden="1">Comparables!$H$45</definedName>
    <definedName name="_cellGUID_6292c98dbf9a4a429f8f883e090ded1f" localSheetId="0" hidden="1">Comparables!#REF!</definedName>
    <definedName name="_cellGUID_62a1e83304db4e45927de4e401d9c727" localSheetId="0" hidden="1">Comparables!#REF!</definedName>
    <definedName name="_cellGUID_62ad939609964b6182820653e059c4fd" localSheetId="0" hidden="1">Comparables!#REF!</definedName>
    <definedName name="_cellGUID_62b1d9e70d3e4da382e3de5f8fc18710" localSheetId="0" hidden="1">Comparables!$G$53</definedName>
    <definedName name="_cellGUID_62ba2e8b442e47a5a1245f72ab7c940c" localSheetId="0" hidden="1">Comparables!#REF!</definedName>
    <definedName name="_cellGUID_62c7903822f44d1393b43c0de284fa54" localSheetId="0" hidden="1">Comparables!$H$25</definedName>
    <definedName name="_cellGUID_62cb0280e23240d7a11b2a66dfc46e1f" localSheetId="0" hidden="1">Comparables!#REF!</definedName>
    <definedName name="_cellGUID_62cb7897b91f4d3abb931a38fa10dffb" localSheetId="0" hidden="1">Comparables!#REF!</definedName>
    <definedName name="_cellGUID_631d9d0856534d8c8a26fdf1f5ba5287" localSheetId="0" hidden="1">Comparables!#REF!</definedName>
    <definedName name="_cellGUID_631dadd9b92a4e00853b3fe8fbc0dff4" localSheetId="0" hidden="1">Comparables!#REF!</definedName>
    <definedName name="_cellGUID_632f2f3369644a5b93269fdc076ac6dc" localSheetId="0" hidden="1">Comparables!#REF!</definedName>
    <definedName name="_cellGUID_633452f272554b1582aeb807b0381aff" localSheetId="0" hidden="1">Comparables!#REF!</definedName>
    <definedName name="_cellGUID_635703a2ad2245c681b4d5adc3528a16" localSheetId="0" hidden="1">Comparables!#REF!</definedName>
    <definedName name="_cellGUID_635b7842a0154c8baa6b2597a56335dc" localSheetId="0" hidden="1">Comparables!#REF!</definedName>
    <definedName name="_cellGUID_6379e2f8a6dd43688c4c54d276f2f3e2" localSheetId="0" hidden="1">Comparables!#REF!</definedName>
    <definedName name="_cellGUID_639fe8f89222433caa89fa9952b007a0" localSheetId="0" hidden="1">Comparables!#REF!</definedName>
    <definedName name="_cellGUID_639fe8f89222433caa89fa9952b007a0_Data2" localSheetId="0" hidden="1">Comparables!#REF!</definedName>
    <definedName name="_cellGUID_639fe8f89222433caa89fa9952b007a0_NameLabels" localSheetId="0" hidden="1">Comparables!#REF!</definedName>
    <definedName name="_cellGUID_63df81e284e543e99c917eed6c444bbd" localSheetId="0" hidden="1">Comparables!#REF!</definedName>
    <definedName name="_cellGUID_63e8723f78f94b99887bb875d4253b37" localSheetId="0" hidden="1">Comparables!#REF!</definedName>
    <definedName name="_cellGUID_63ec960f9ad64ca38c463a944c6f9f7a" localSheetId="0" hidden="1">Comparables!#REF!</definedName>
    <definedName name="_cellGUID_63ee8b39a1e84f59976373142afc25ea" localSheetId="0" hidden="1">Comparables!#REF!</definedName>
    <definedName name="_cellGUID_640aaa07fb90437e97ac46604973e9e0" localSheetId="0" hidden="1">Comparables!#REF!</definedName>
    <definedName name="_cellGUID_6416dd6a7a4b46e5ba5d52dd14a81ab2" localSheetId="0" hidden="1">Comparables!#REF!</definedName>
    <definedName name="_cellGUID_64208b22d9fd4b4db4ed31c67763378a" localSheetId="0" hidden="1">Comparables!#REF!</definedName>
    <definedName name="_cellGUID_643028a7ad0b4a67809661fd7c87632e" localSheetId="0" hidden="1">Comparables!#REF!</definedName>
    <definedName name="_cellGUID_64424541ed4247dd82d2094aced8da77" localSheetId="0" hidden="1">Comparables!$AB$52</definedName>
    <definedName name="_cellGUID_64552c45176442a6934c7c9b9e560be7" localSheetId="0" hidden="1">Comparables!#REF!</definedName>
    <definedName name="_cellGUID_646fc60cf23d450f9b5e59b3f27a0ec1" localSheetId="0" hidden="1">Comparables!#REF!</definedName>
    <definedName name="_cellGUID_64739285b8a441e3877c37a86d6df8d1" localSheetId="0" hidden="1">Comparables!$X$58</definedName>
    <definedName name="_cellGUID_647c148e25994450804916f5e603c033" localSheetId="0" hidden="1">Comparables!$E$22</definedName>
    <definedName name="_cellGUID_64891e6667de49f7bce884347c2c522f" localSheetId="0" hidden="1">Comparables!#REF!</definedName>
    <definedName name="_cellGUID_649b4758775c4a3ab5db16d72ac296b3" localSheetId="0" hidden="1">Comparables!#REF!</definedName>
    <definedName name="_cellGUID_64bab4d3f9984bdf9d253b689ffcec9e_Data2" localSheetId="0" hidden="1">Comparables!$BT$16:$BT$266</definedName>
    <definedName name="_cellGUID_64eaa4328e9d450da9a0ca4f12242cb5" localSheetId="0" hidden="1">Comparables!#REF!</definedName>
    <definedName name="_cellGUID_64eec9776e924247baac130bd9dde0a4" localSheetId="0" hidden="1">Comparables!#REF!</definedName>
    <definedName name="_cellGUID_64f24b830c434c1e88046d9805af4878" localSheetId="0" hidden="1">Comparables!$Z$26</definedName>
    <definedName name="_cellGUID_6500f16a0ae6476694f665c58bcaf627" localSheetId="0" hidden="1">Comparables!#REF!</definedName>
    <definedName name="_cellGUID_650cda1ad01b498499f574ab90858e08" localSheetId="0" hidden="1">Comparables!#REF!</definedName>
    <definedName name="_cellGUID_653384604c2847c1a5803059b9ccea1e" localSheetId="0" hidden="1">Comparables!#REF!</definedName>
    <definedName name="_cellGUID_654245c69b3b4abc9d88696c112cdb33" localSheetId="0" hidden="1">Comparables!$G$47</definedName>
    <definedName name="_cellGUID_655980bda9fb4bcd87a82d2dd6bed92c" localSheetId="0" hidden="1">Comparables!#REF!</definedName>
    <definedName name="_cellGUID_655e88bb76f84e7bb9c7c0f1f3d22576" localSheetId="0" hidden="1">Comparables!$L$38</definedName>
    <definedName name="_cellGUID_6568e92138c8417195cf8263a15f09fb" localSheetId="0" hidden="1">Comparables!#REF!</definedName>
    <definedName name="_cellGUID_658e8bcb386c405983b92c413bb8f4d3" localSheetId="0" hidden="1">Comparables!#REF!</definedName>
    <definedName name="_cellGUID_65963118fe4b4e0e90bef85ebf1fbcf4" localSheetId="0" hidden="1">Comparables!#REF!</definedName>
    <definedName name="_cellGUID_659c4df307fa4c0e8957e75b4a77d351" localSheetId="0" hidden="1">Comparables!#REF!</definedName>
    <definedName name="_cellGUID_65b57d959dfe4a4096eda2c4462a8cf4" localSheetId="0" hidden="1">Comparables!$T$26</definedName>
    <definedName name="_cellGUID_65d8a8c0391d40ff8496c803e154fa13" localSheetId="0" hidden="1">Comparables!$BK$15</definedName>
    <definedName name="_cellGUID_65d8a8c0391d40ff8496c803e154fa13_Data2" localSheetId="0" hidden="1">Comparables!$BK$16:$BK$260</definedName>
    <definedName name="_cellGUID_65db6dd2ca9c4c638fcceb7edbb7c14d" localSheetId="0" hidden="1">Comparables!#REF!</definedName>
    <definedName name="_cellGUID_65dc06477535496f9bca970585be7723" localSheetId="0" hidden="1">Comparables!#REF!</definedName>
    <definedName name="_cellGUID_65e33775d52b4c5092fa0bd4f5dd1954" localSheetId="0" hidden="1">Comparables!#REF!</definedName>
    <definedName name="_cellGUID_65e497532ab246ac981344649a22dd6b" localSheetId="0" hidden="1">Comparables!#REF!</definedName>
    <definedName name="_cellGUID_65f1fc66409247c793c47228ad0574d3" localSheetId="0" hidden="1">Comparables!#REF!</definedName>
    <definedName name="_cellGUID_65fb5b0791db41b99deb73424a82ab25" localSheetId="0" hidden="1">Comparables!#REF!</definedName>
    <definedName name="_cellGUID_6608bb515d4141539df562eeb90982cf" localSheetId="0" hidden="1">Comparables!#REF!</definedName>
    <definedName name="_cellGUID_6620eb42d25b42f4aaccecbe91cce037" localSheetId="0" hidden="1">Comparables!#REF!</definedName>
    <definedName name="_cellGUID_662602c43a32467492d969cbd5b351ec" localSheetId="0" hidden="1">Comparables!#REF!</definedName>
    <definedName name="_cellGUID_66274e6402694434ab6e074da52c6e19" localSheetId="0" hidden="1">Comparables!#REF!</definedName>
    <definedName name="_cellGUID_66298850a9314961a1a9cade80522fba" localSheetId="0" hidden="1">Comparables!#REF!</definedName>
    <definedName name="_cellGUID_66664a1eb00c4df096c782dd40fc3f3a" localSheetId="0" hidden="1">Comparables!#REF!</definedName>
    <definedName name="_cellGUID_6676de767a794d15b31b989814b2d70b" localSheetId="0" hidden="1">Comparables!#REF!</definedName>
    <definedName name="_cellGUID_66936610387a41abb42aa58748b8135b" localSheetId="0" hidden="1">Comparables!#REF!</definedName>
    <definedName name="_cellGUID_669c5e14a1274a8ab42fd60bf035cfd8" localSheetId="0" hidden="1">Comparables!#REF!</definedName>
    <definedName name="_cellGUID_66cf055345e540d0943fddf5d6a26cf6" localSheetId="0" hidden="1">Comparables!$D$60</definedName>
    <definedName name="_cellGUID_66cfedc3c4b7411990fa1cbe33836f7f" localSheetId="0" hidden="1">Comparables!#REF!</definedName>
    <definedName name="_cellGUID_66d0113a63e34f6aa39b32a51f7c8992" localSheetId="0" hidden="1">Comparables!$AF$38</definedName>
    <definedName name="_cellGUID_66de5b6eb3024751a8909d3bfad87540" localSheetId="0" hidden="1">Comparables!$V$9</definedName>
    <definedName name="_cellGUID_66de5b6eb3024751a8909d3bfad87540_Data2" localSheetId="0" hidden="1">Comparables!$V$10:$V$18</definedName>
    <definedName name="_cellGUID_66fc1ab8265947f8ad32e322192cca69" localSheetId="0" hidden="1">Comparables!#REF!</definedName>
    <definedName name="_cellGUID_6717d9a9e2e749b698505de688e2d164" localSheetId="0" hidden="1">Comparables!#REF!</definedName>
    <definedName name="_cellGUID_67307d8ac3b142018bf67ad1a97b2330" localSheetId="0" hidden="1">Comparables!#REF!</definedName>
    <definedName name="_cellGUID_67373c576b85425594560585b1f88bc1" localSheetId="0" hidden="1">Comparables!#REF!</definedName>
    <definedName name="_cellGUID_674e5ad2c18944eab1afc4190b716355" localSheetId="0" hidden="1">Comparables!$V$28</definedName>
    <definedName name="_cellGUID_675a2f02bf7a46f8afc4ccab8bb2bf63" localSheetId="0" hidden="1">Comparables!#REF!</definedName>
    <definedName name="_cellGUID_675f92543cc346b3bc8f365a72f09d9a" localSheetId="0" hidden="1">Comparables!#REF!</definedName>
    <definedName name="_cellGUID_676322ffa4c141f49d4978ec3d51572d" localSheetId="0" hidden="1">Comparables!#REF!</definedName>
    <definedName name="_cellGUID_676d1a4e464b46cd81923744f833b5bf" localSheetId="0" hidden="1">Comparables!#REF!</definedName>
    <definedName name="_cellGUID_6777193f816542da9b5c2b4145c37ca1" localSheetId="0" hidden="1">Comparables!#REF!</definedName>
    <definedName name="_cellGUID_67a7267e09784e7bbbaf416912b9073c" localSheetId="0" hidden="1">Comparables!#REF!</definedName>
    <definedName name="_cellGUID_67b7582734c94413ad2b8534da3c24a0" localSheetId="0" hidden="1">Comparables!#REF!</definedName>
    <definedName name="_cellGUID_67d5908ee7a6491c869ebbef08e15323" localSheetId="0" hidden="1">Comparables!#REF!</definedName>
    <definedName name="_cellGUID_67d8ee0af6fe4e98b04192d7452c67e3" localSheetId="0" hidden="1">Comparables!#REF!</definedName>
    <definedName name="_cellGUID_67e3374e193c444cb4b116badcb669c5" localSheetId="0" hidden="1">Comparables!#REF!</definedName>
    <definedName name="_cellGUID_67ead5195bca40c79dbd86c4622ef4f4" localSheetId="0" hidden="1">Comparables!#REF!</definedName>
    <definedName name="_cellGUID_67ef48cc14934cba95bce6dc4a913e4b" localSheetId="0" hidden="1">Comparables!$C$28</definedName>
    <definedName name="_cellGUID_67fbbf30f1c544218ad686202fd0bb1d" localSheetId="0" hidden="1">Comparables!#REF!</definedName>
    <definedName name="_cellGUID_680db2f156534cdb8da3a9d36c918f63" localSheetId="0" hidden="1">Comparables!#REF!</definedName>
    <definedName name="_cellGUID_6814fe0943e14b158848fb9f604e8234" localSheetId="0" hidden="1">Comparables!#REF!</definedName>
    <definedName name="_cellGUID_681a579b578445a7aaab930f05b6dbce" localSheetId="0" hidden="1">Comparables!#REF!</definedName>
    <definedName name="_cellGUID_68245a1cc1e34711814a0cf278cd8400" localSheetId="0" hidden="1">Comparables!#REF!</definedName>
    <definedName name="_cellGUID_682e1e65605e444dbed4e526249b1b11" localSheetId="0" hidden="1">Comparables!#REF!</definedName>
    <definedName name="_cellGUID_6831f685db0c4c3da1f9a41e52a92c60" localSheetId="0" hidden="1">Comparables!#REF!</definedName>
    <definedName name="_cellGUID_68326985330144599f8396ccedef239d" localSheetId="0" hidden="1">Comparables!$D$49</definedName>
    <definedName name="_cellGUID_6838250a66704b08bbfb46a785cbe51f" localSheetId="0" hidden="1">Comparables!#REF!</definedName>
    <definedName name="_cellGUID_68384db55c2d419a8665dce16c7c98e1" localSheetId="0" hidden="1">Comparables!#REF!</definedName>
    <definedName name="_cellGUID_68428752f45f4ea58877b44a319c68eb" localSheetId="0" hidden="1">Comparables!#REF!</definedName>
    <definedName name="_cellGUID_686484de0bea45288cd594e1e5ac6c11" localSheetId="0" hidden="1">Comparables!#REF!</definedName>
    <definedName name="_cellGUID_686b17057a764db08222c62765aaf5da" localSheetId="0" hidden="1">Comparables!#REF!</definedName>
    <definedName name="_cellGUID_6870d10fbe7f4c4caad288d55101e80f" localSheetId="0" hidden="1">Comparables!#REF!</definedName>
    <definedName name="_cellGUID_6886cb052a454b269f5c717e423e6755" localSheetId="0" hidden="1">Comparables!#REF!</definedName>
    <definedName name="_cellGUID_688c7d5b63174a04aa809a0e4105498b" localSheetId="0" hidden="1">Comparables!#REF!</definedName>
    <definedName name="_cellGUID_689b395481004606bebb7f201270dfd5" localSheetId="0" hidden="1">Comparables!#REF!</definedName>
    <definedName name="_cellGUID_689badfe4e7d46ffaa0b5a700ee77929" localSheetId="0" hidden="1">Comparables!#REF!</definedName>
    <definedName name="_cellGUID_689ebfdb7de1441288c53eb3dbbaf4a8" localSheetId="0" hidden="1">Comparables!#REF!</definedName>
    <definedName name="_cellGUID_68a39051f1394758a2ad4c026006fd9c" localSheetId="0" hidden="1">Comparables!#REF!</definedName>
    <definedName name="_cellGUID_68af0de3f3fa48219b0c42b51ca29c66" localSheetId="0" hidden="1">Comparables!#REF!</definedName>
    <definedName name="_cellGUID_68d0c74e296743faa86f38afecdfeae2" localSheetId="0" hidden="1">Comparables!$M$33</definedName>
    <definedName name="_cellGUID_68ecee8279c348de96e7dffa8d69d6f9" localSheetId="0" hidden="1">Comparables!#REF!</definedName>
    <definedName name="_cellGUID_69031a497f8946548acad57a930230fc" localSheetId="0" hidden="1">Comparables!#REF!</definedName>
    <definedName name="_cellGUID_692c09870ac546ef9d94c9c51e7bdbe7" localSheetId="0" hidden="1">Comparables!#REF!</definedName>
    <definedName name="_cellGUID_69367510bfb844ad9035fc44aeb2c51b" localSheetId="0" hidden="1">Comparables!$I$38</definedName>
    <definedName name="_cellGUID_693fc57d494d41fdaeef444ff4e1d926" localSheetId="0" hidden="1">Comparables!#REF!</definedName>
    <definedName name="_cellGUID_695cd97e6af64d89820dfe85b8dfe6ec" localSheetId="0" hidden="1">Comparables!$P$52</definedName>
    <definedName name="_cellGUID_695e2fd042e34b9fb0b425a80bac65cc" localSheetId="0" hidden="1">Comparables!#REF!</definedName>
    <definedName name="_cellGUID_6963830893414f0384bf99e5081d5556" localSheetId="0" hidden="1">Comparables!#REF!</definedName>
    <definedName name="_cellGUID_6971c6d670c846b8b03fda329e4654de" localSheetId="0" hidden="1">Comparables!$AH$31</definedName>
    <definedName name="_cellGUID_6988f347bee0498d84e5c16417c809c5" localSheetId="0" hidden="1">Comparables!#REF!</definedName>
    <definedName name="_cellGUID_69bd9ee5e1f04c5b844d39e515f731f1" localSheetId="0" hidden="1">Comparables!$AG$47</definedName>
    <definedName name="_cellGUID_69c33655007b4141b3261cc3ec12af1e" localSheetId="0" hidden="1">Comparables!$X$27</definedName>
    <definedName name="_cellGUID_69d13dbf7a5d40a5a0c1fe356c4fdad4" localSheetId="0" hidden="1">Comparables!#REF!</definedName>
    <definedName name="_cellGUID_69d5ff9ee5974c588f9a44b662d8ceb9" localSheetId="0" hidden="1">Comparables!#REF!</definedName>
    <definedName name="_cellGUID_69f3de58a83648e0929433c456c37a1c" localSheetId="0" hidden="1">Comparables!$Z$31</definedName>
    <definedName name="_cellGUID_69fb0f30565c453e966bb0dc8687d16b" localSheetId="0" hidden="1">Comparables!#REF!</definedName>
    <definedName name="_cellGUID_6a04f01f6b70476a901193c7847dde8b" localSheetId="0" hidden="1">Comparables!$C$22</definedName>
    <definedName name="_cellGUID_6a087eb605234e2ca4e72466c1534dd9" localSheetId="0" hidden="1">Comparables!#REF!</definedName>
    <definedName name="_cellGUID_6a1102b853b2410297e79c707d0f9777" localSheetId="0" hidden="1">Comparables!#REF!</definedName>
    <definedName name="_cellGUID_6a194120933c4c46b32734b78b105ca7" localSheetId="0" hidden="1">Comparables!$L$56</definedName>
    <definedName name="_cellGUID_6a2d924a145b43eba675e06ed735f426" localSheetId="0" hidden="1">Comparables!#REF!</definedName>
    <definedName name="_cellGUID_6a5f01892ade4589b13de12b708909e9" localSheetId="0" hidden="1">Comparables!#REF!</definedName>
    <definedName name="_cellGUID_6a654b02c84c4432867492f0da199ffe" localSheetId="0" hidden="1">Comparables!#REF!</definedName>
    <definedName name="_cellGUID_6a7951c47dfb4d989deae10330730b4b" localSheetId="0" hidden="1">Comparables!#REF!</definedName>
    <definedName name="_cellGUID_6a829f46ff264fb594f2d801c8d27eba" localSheetId="0" hidden="1">Comparables!#REF!</definedName>
    <definedName name="_cellGUID_6aa153c9e57b4d02aa06bb2064753803" localSheetId="0" hidden="1">Comparables!#REF!</definedName>
    <definedName name="_cellGUID_6aa6ebb71477425f88e7b77c02a8245c" localSheetId="0" hidden="1">Comparables!$E$48</definedName>
    <definedName name="_cellGUID_6ad9fe4ec7c84a588ef3196232ecc97f" localSheetId="0" hidden="1">Comparables!$P$24</definedName>
    <definedName name="_cellGUID_6add68eb43454b928411c830fd362a07" localSheetId="0" hidden="1">Comparables!#REF!</definedName>
    <definedName name="_cellGUID_6af86cdd7cd2467c8db79c591417ec46" localSheetId="0" hidden="1">Comparables!#REF!</definedName>
    <definedName name="_cellGUID_6af8d0b39f274039bd6e3dd23934245c" localSheetId="0" hidden="1">Comparables!#REF!</definedName>
    <definedName name="_cellGUID_6afe699679ba4c4dae6091ffa0bb3a9e" localSheetId="0" hidden="1">Comparables!#REF!</definedName>
    <definedName name="_cellGUID_6afe699679ba4c4dae6091ffa0bb3a9e_Data" localSheetId="0" hidden="1">Comparables!#REF!</definedName>
    <definedName name="_cellGUID_6b286b3f78d54177a0533759d6ff45ea" localSheetId="0" hidden="1">Comparables!$H$38</definedName>
    <definedName name="_cellGUID_6b29babdac514ebea6e5689aeafdb674" localSheetId="0" hidden="1">Comparables!$J$25</definedName>
    <definedName name="_cellGUID_6b2d5249ba464cc28d9680b20ef18805" localSheetId="0" hidden="1">Comparables!#REF!</definedName>
    <definedName name="_cellGUID_6b2e6ef198e64557810c6f3194e1e356" localSheetId="0" hidden="1">Comparables!#REF!</definedName>
    <definedName name="_cellGUID_6b40b5892a104bada5ac389b4183a30d" localSheetId="0" hidden="1">Comparables!#REF!</definedName>
    <definedName name="_cellGUID_6b453f30992e4e08994937dffc2d0e85" localSheetId="0" hidden="1">Comparables!#REF!</definedName>
    <definedName name="_cellGUID_6b51be9e883e4d95bc8c8542b06980e2" localSheetId="0" hidden="1">Comparables!#REF!</definedName>
    <definedName name="_cellGUID_6b6c047c27db4c2384168b2898c5815b" localSheetId="0" hidden="1">Comparables!#REF!</definedName>
    <definedName name="_cellGUID_6b7e88912ba44121bb2c99f578cb3926" localSheetId="0" hidden="1">Comparables!$AH$39</definedName>
    <definedName name="_cellGUID_6b80ee8177924e14ae3a3cc4649cde4a" localSheetId="0" hidden="1">Comparables!#REF!</definedName>
    <definedName name="_cellGUID_6bb1df8390c24dbb866cb2fdbed1156a" localSheetId="0" hidden="1">Comparables!$Z$47</definedName>
    <definedName name="_cellGUID_6bb3999068634686b2b551db762a328e" localSheetId="0" hidden="1">Comparables!$AD$35</definedName>
    <definedName name="_cellGUID_6bc6f97d51184b7bbe7e96a8a3ccd602" localSheetId="0" hidden="1">Comparables!#REF!</definedName>
    <definedName name="_cellGUID_6becf47972a2450b84d002e2684492fb" localSheetId="0" hidden="1">Comparables!#REF!</definedName>
    <definedName name="_cellGUID_6bf8eb06c0cd4ebd8292d131c6b11599" localSheetId="0" hidden="1">Comparables!#REF!</definedName>
    <definedName name="_cellGUID_6c05b6630efe4e80ac01bfb156452938" localSheetId="0" hidden="1">Comparables!#REF!</definedName>
    <definedName name="_cellGUID_6c0ba27259db45adb38df6024879c75e" localSheetId="0" hidden="1">Comparables!#REF!</definedName>
    <definedName name="_cellGUID_6c1185531ad747e0a5231f67fd81c9dd" localSheetId="0" hidden="1">Comparables!#REF!</definedName>
    <definedName name="_cellGUID_6c1e177ebf774c279b6a00a25c36279f" localSheetId="0" hidden="1">Comparables!#REF!</definedName>
    <definedName name="_cellGUID_6c258d4ed5794a66a75c6b4c45fa7858" localSheetId="0" hidden="1">Comparables!$AB$50</definedName>
    <definedName name="_cellGUID_6c285caefbf248ffbf89dbb73693e449" localSheetId="0" hidden="1">Comparables!$M$52</definedName>
    <definedName name="_cellGUID_6c418656830f4565beaeb423f97eb8a5" localSheetId="0" hidden="1">Comparables!#REF!</definedName>
    <definedName name="_cellGUID_6c8e9b79bd0b4aeaa02f4eecf4e7c313" localSheetId="0" hidden="1">Comparables!#REF!</definedName>
    <definedName name="_cellGUID_6c93acc9b8a04cc89fd9a3389873c317" localSheetId="0" hidden="1">Comparables!$AB$38</definedName>
    <definedName name="_cellGUID_6ca163c53f264e18a3c2893898f6658b" localSheetId="0" hidden="1">Comparables!#REF!</definedName>
    <definedName name="_cellGUID_6ca283913cd7451097d8bf3b0ccc4cff" localSheetId="0" hidden="1">Comparables!#REF!</definedName>
    <definedName name="_cellGUID_6cb8ddd203e74c7e9dbe3337d0d118cc" localSheetId="0" hidden="1">Comparables!#REF!</definedName>
    <definedName name="_cellGUID_6cbed00fa29440bc81dda1d5bb752ade" localSheetId="0" hidden="1">Comparables!$X$38</definedName>
    <definedName name="_cellGUID_6cdd84072c8e4c7b966d5086f54dd59d" localSheetId="0" hidden="1">Comparables!#REF!</definedName>
    <definedName name="_cellGUID_6cddd5b9d14c4ebc9948043e38d5dfa4" localSheetId="0" hidden="1">Comparables!#REF!</definedName>
    <definedName name="_cellGUID_6ce27838a44e443cbb936d7223258eb3" localSheetId="0" hidden="1">Comparables!$J$45</definedName>
    <definedName name="_cellGUID_6cf7241885c544319c6ed52080e2ae79" localSheetId="0" hidden="1">Comparables!#REF!</definedName>
    <definedName name="_cellGUID_6d01133e454444059820b5e65dc746f5" localSheetId="0" hidden="1">Comparables!#REF!</definedName>
    <definedName name="_cellGUID_6d25d64021494a26af26c5a2f557d901" localSheetId="0" hidden="1">Comparables!$G$60</definedName>
    <definedName name="_cellGUID_6d2ccb06dba642a2bfb9ec3c39b08c1b" localSheetId="0" hidden="1">Comparables!#REF!</definedName>
    <definedName name="_cellGUID_6d34b9694dc24b2990a3f13e998aff84" localSheetId="0" hidden="1">Comparables!#REF!</definedName>
    <definedName name="_cellGUID_6d37f51e83ad4bb79819e4881815f47f" localSheetId="0" hidden="1">Comparables!#REF!</definedName>
    <definedName name="_cellGUID_6d59a33b2d104bbeb2afddce77c98e77" localSheetId="0" hidden="1">Comparables!#REF!</definedName>
    <definedName name="_cellGUID_6d5a58a7056c46ef84a1aa426691c582" localSheetId="0" hidden="1">Comparables!#REF!</definedName>
    <definedName name="_cellGUID_6d63c33acdde4f7f9745a19329ad6cb1" localSheetId="0" hidden="1">Comparables!#REF!</definedName>
    <definedName name="_cellGUID_6d76f4513d2c4f77ac2cd8587c482651" localSheetId="0" hidden="1">Comparables!#REF!</definedName>
    <definedName name="_cellGUID_6d7a310ef1d1459ca710315c3de0b5e6" localSheetId="0" hidden="1">Comparables!#REF!</definedName>
    <definedName name="_cellGUID_6dac4260f86a4d449bc418eef7fa2914" localSheetId="0" hidden="1">Comparables!#REF!</definedName>
    <definedName name="_cellGUID_6dacc541ba064a27b6cc83c428abb0f8" localSheetId="0" hidden="1">Comparables!#REF!</definedName>
    <definedName name="_cellGUID_6db9b1e5b56d4141a033fb0744ac3a8a" localSheetId="0" hidden="1">Comparables!#REF!</definedName>
    <definedName name="_cellGUID_6dc53616d6c7445cb01cd5bf2667fcf9" localSheetId="0" hidden="1">Comparables!#REF!</definedName>
    <definedName name="_cellGUID_6dd946123c134f198cb7181c9740c4d3" localSheetId="0" hidden="1">Comparables!#REF!</definedName>
    <definedName name="_cellGUID_6e04700363ff4bcc88c8cb9739d8f69c" localSheetId="0" hidden="1">Comparables!$L$39</definedName>
    <definedName name="_cellGUID_6e17c1dd925045969711f6e77012272b" localSheetId="0" hidden="1">Comparables!#REF!</definedName>
    <definedName name="_cellGUID_6e19e9df6cb9499f9b1f707007dd8a16" localSheetId="0" hidden="1">Comparables!#REF!</definedName>
    <definedName name="_cellGUID_6e206a06fc35424e8462f9d472604674" localSheetId="0" hidden="1">Comparables!#REF!</definedName>
    <definedName name="_cellGUID_6e3c984918d040e580e7ecb76de07047" localSheetId="0" hidden="1">Comparables!$M$48</definedName>
    <definedName name="_cellGUID_6e3f6fd7f854435e999fe3985c439411" localSheetId="0" hidden="1">Comparables!#REF!</definedName>
    <definedName name="_cellGUID_6e533f01a7844f2abfa3873780128e37" localSheetId="0" hidden="1">Comparables!#REF!</definedName>
    <definedName name="_cellGUID_6e68020b2c85444d97ef8f8b3cefc502" localSheetId="0" hidden="1">Comparables!$AG$46</definedName>
    <definedName name="_cellGUID_6e70d2cb0d6d42518e9a4e893f3f80d0" localSheetId="0" hidden="1">Comparables!#REF!</definedName>
    <definedName name="_cellGUID_6e93429207a7420a9a608349210106bc" localSheetId="0" hidden="1">Comparables!$AD$49</definedName>
    <definedName name="_cellGUID_6ea3f564a32b441094c92ac27bdf1867" localSheetId="0" hidden="1">Comparables!#REF!</definedName>
    <definedName name="_cellGUID_6eb5e5e5b9e149ebbbe0f33453e1c45c" localSheetId="0" hidden="1">Comparables!#REF!</definedName>
    <definedName name="_cellGUID_6ed289d18d924c5db4eb9b551640d0e5" localSheetId="0" hidden="1">Comparables!#REF!</definedName>
    <definedName name="_cellGUID_6ee397efc40445cbad12bbefe7d281d0" localSheetId="0" hidden="1">Comparables!#REF!</definedName>
    <definedName name="_cellGUID_6f007e6c5bb54456a3d9250a970c58ab" localSheetId="0" hidden="1">Comparables!#REF!</definedName>
    <definedName name="_cellGUID_6f18b9f84e444b57841377309d0fca4d" localSheetId="0" hidden="1">Comparables!#REF!</definedName>
    <definedName name="_cellGUID_6f1c78e9ce154c268737fb54088c73fa" localSheetId="0" hidden="1">Comparables!#REF!</definedName>
    <definedName name="_cellGUID_6f2fdb1132c942faa72b771001812f59" localSheetId="0" hidden="1">Comparables!#REF!</definedName>
    <definedName name="_cellGUID_6f46b97fe44043beb31596cd02b91b60" localSheetId="0" hidden="1">Comparables!#REF!</definedName>
    <definedName name="_cellGUID_6f4a4fa7043f4f3e9bf7197876e00604" localSheetId="0" hidden="1">Comparables!#REF!</definedName>
    <definedName name="_cellGUID_6f731eae99604c7483440baa3ed6f5ae" localSheetId="0" hidden="1">Comparables!#REF!</definedName>
    <definedName name="_cellGUID_6f98945c9c8b433bb2dd501c21f8846e" localSheetId="0" hidden="1">Comparables!#REF!</definedName>
    <definedName name="_cellGUID_6f998686c8cc43ee8621551aefb2eaa6" localSheetId="0" hidden="1">Comparables!#REF!</definedName>
    <definedName name="_cellGUID_6fa82e30b0d14d97b3ee91286b445dc8" localSheetId="0" hidden="1">Comparables!#REF!</definedName>
    <definedName name="_cellGUID_6fab00e3c5734e2393c9130a739a5ea6" localSheetId="0" hidden="1">Comparables!#REF!</definedName>
    <definedName name="_cellGUID_6fc3212e0b9c4120834d7ba9b1513809" localSheetId="0" hidden="1">Comparables!#REF!</definedName>
    <definedName name="_cellGUID_6fd154f4088e4cae8aad579445550f9b" localSheetId="0" hidden="1">Comparables!#REF!</definedName>
    <definedName name="_cellGUID_7020918f672840639148d54ccc8d8659" localSheetId="0" hidden="1">Comparables!#REF!</definedName>
    <definedName name="_cellGUID_70289e2c9a604beda25ff2257261790b" localSheetId="0" hidden="1">Comparables!#REF!</definedName>
    <definedName name="_cellGUID_703ccacf09714abebfb99470084c55b1" localSheetId="0" hidden="1">Comparables!#REF!</definedName>
    <definedName name="_cellGUID_703d147fa46c48c2b3da1573af70256d" localSheetId="0" hidden="1">Comparables!#REF!</definedName>
    <definedName name="_cellGUID_704f7a6be1cd4ccd9a3c9ef0e054fd54" localSheetId="0" hidden="1">Comparables!#REF!</definedName>
    <definedName name="_cellGUID_70552239e0704084b5e5631f032a9ae9" localSheetId="0" hidden="1">Comparables!#REF!</definedName>
    <definedName name="_cellGUID_705dbbd513a948149a8f764c103be05c" localSheetId="0" hidden="1">Comparables!#REF!</definedName>
    <definedName name="_cellGUID_70730486fadc43e5a89edcc648fc88de" localSheetId="0" hidden="1">Comparables!#REF!</definedName>
    <definedName name="_cellGUID_70826ea6de23429180739398bd329454" localSheetId="0" hidden="1">Comparables!#REF!</definedName>
    <definedName name="_cellGUID_7090a405580e4a318500a2a65710353b" localSheetId="0" hidden="1">Comparables!$M$9</definedName>
    <definedName name="_cellGUID_7090a405580e4a318500a2a65710353b_Data2" localSheetId="0" hidden="1">Comparables!$M$10:$M$18</definedName>
    <definedName name="_cellGUID_70970c39e8c84dc6913d7440680a4452" localSheetId="0" hidden="1">Comparables!$M$38</definedName>
    <definedName name="_cellGUID_70b65076add447b1b3779ccc82936482" localSheetId="0" hidden="1">Comparables!#REF!</definedName>
    <definedName name="_cellGUID_70bd630446db43ad928947f4cf92b48c" localSheetId="0" hidden="1">Comparables!#REF!</definedName>
    <definedName name="_cellGUID_70c8f54609744c7284f39f11c1f7eb0f" localSheetId="0" hidden="1">Comparables!$AF$31</definedName>
    <definedName name="_cellGUID_70cdf9ace4c44540ae0949e4fd174ab1" localSheetId="0" hidden="1">Comparables!#REF!</definedName>
    <definedName name="_cellGUID_70ced41f695a4b3589c9a0ac6f102251" localSheetId="0" hidden="1">Comparables!#REF!</definedName>
    <definedName name="_cellGUID_70d3b82b97cf4e2e938b628fbc47e510" localSheetId="0" hidden="1">Comparables!#REF!</definedName>
    <definedName name="_cellGUID_70d516919a9e452f946690d6bd6586e4" localSheetId="0" hidden="1">Comparables!#REF!</definedName>
    <definedName name="_cellGUID_70d974ad2e5245a68d083a3885e4037d" localSheetId="0" hidden="1">Comparables!#REF!</definedName>
    <definedName name="_cellGUID_70efae62f08849bb9453665ad78952dc" localSheetId="0" hidden="1">Comparables!#REF!</definedName>
    <definedName name="_cellGUID_710ebee7d8cd40dc94c6bba402f201fb" localSheetId="0" hidden="1">Comparables!#REF!</definedName>
    <definedName name="_cellGUID_711429e10aaf4439afda93c733f1b2b6" localSheetId="0" hidden="1">Comparables!#REF!</definedName>
    <definedName name="_cellGUID_711655f56d0d439a8a1be0bb4fc95b9d" localSheetId="0" hidden="1">Comparables!$O$9</definedName>
    <definedName name="_cellGUID_711655f56d0d439a8a1be0bb4fc95b9d_Data2" localSheetId="0" hidden="1">Comparables!$O$10:$O$18</definedName>
    <definedName name="_cellGUID_711acf72624f4548938f59b107aa8b8e" localSheetId="0" hidden="1">Comparables!#REF!</definedName>
    <definedName name="_cellGUID_7125b37aa6fc46eb875d5c88c3728786" localSheetId="0" hidden="1">Comparables!$E$24</definedName>
    <definedName name="_cellGUID_714d27052d274e5497a96b17d16372db" localSheetId="0" hidden="1">Comparables!#REF!</definedName>
    <definedName name="_cellGUID_71554fce6c1347c6911e73831d9ea815" localSheetId="0" hidden="1">Comparables!#REF!</definedName>
    <definedName name="_cellGUID_7169d0103f28439ca4ded1a6fe42a751" localSheetId="0" hidden="1">Comparables!#REF!</definedName>
    <definedName name="_cellGUID_716a6118f70b42a0bd4d457f30170cba" localSheetId="0" hidden="1">Comparables!$K$29</definedName>
    <definedName name="_cellGUID_716cdccda1c64316a64aaffcdb1196d0" localSheetId="0" hidden="1">Comparables!$J$29</definedName>
    <definedName name="_cellGUID_716dbd5527b94549ab847967add90780" localSheetId="0" hidden="1">Comparables!#REF!</definedName>
    <definedName name="_cellGUID_71744fd99a384dd3a91ea9bd203c3192" localSheetId="0" hidden="1">Comparables!$AB$48</definedName>
    <definedName name="_cellGUID_7181eb41f67b4e4080f5da3aa30c8cac" localSheetId="0" hidden="1">Comparables!#REF!</definedName>
    <definedName name="_cellGUID_719ff37eeba1474ba78a45688455fb09" localSheetId="0" hidden="1">Comparables!#REF!</definedName>
    <definedName name="_cellGUID_71b4e34aee964a00b0dedd568e91e3e8" localSheetId="0" hidden="1">Comparables!#REF!</definedName>
    <definedName name="_cellGUID_71ca32de1b7c4a3283d73bc1c6245164" localSheetId="0" hidden="1">Comparables!$C$37</definedName>
    <definedName name="_cellGUID_71fb0ddb74fa4820bd7394e305760ab9" localSheetId="0" hidden="1">Comparables!#REF!</definedName>
    <definedName name="_cellGUID_720755b17a7b416eb5e6fbf26aacbeaa" localSheetId="0" hidden="1">Comparables!$X$25</definedName>
    <definedName name="_cellGUID_72300fa5d04241c39b7a504c03af4b04" localSheetId="0" hidden="1">Comparables!#REF!</definedName>
    <definedName name="_cellGUID_7246dd829794492eb886db0611106cd9" localSheetId="0" hidden="1">Comparables!#REF!</definedName>
    <definedName name="_cellGUID_724f12b0eb8441809cb6c04ec8180389" localSheetId="0" hidden="1">Comparables!#REF!</definedName>
    <definedName name="_cellGUID_7259b344f8fc46d7aa0b40f8c3216424" localSheetId="0" hidden="1">Comparables!#REF!</definedName>
    <definedName name="_cellGUID_725c40ba07b24cc1a654c98ff85f85e6" localSheetId="0" hidden="1">Comparables!$X$24</definedName>
    <definedName name="_cellGUID_7265dfc5ceb943d3a546c01c49d8c434" localSheetId="0" hidden="1">Comparables!#REF!</definedName>
    <definedName name="_cellGUID_7280884797da483fbe6fa836d5d86d32" localSheetId="0" hidden="1">Comparables!#REF!</definedName>
    <definedName name="_cellGUID_728fa5c8780a47f192a6af4750291774" localSheetId="0" hidden="1">Comparables!#REF!</definedName>
    <definedName name="_cellGUID_7290e585755047aa8ce9bf01ca94a545" localSheetId="0" hidden="1">Comparables!#REF!</definedName>
    <definedName name="_cellGUID_729c59fc0e81431a9944a378749635fd" localSheetId="0" hidden="1">Comparables!#REF!</definedName>
    <definedName name="_cellGUID_729f0a921a234762a51e172c1b232df7" localSheetId="0" hidden="1">Comparables!#REF!</definedName>
    <definedName name="_cellGUID_72a65488b9f24ac9895233a35a7a25d1" localSheetId="0" hidden="1">Comparables!#REF!</definedName>
    <definedName name="_cellGUID_72aaee5bf6f740948e376891da84bc1b" localSheetId="0" hidden="1">Comparables!#REF!</definedName>
    <definedName name="_cellGUID_72c465fa4419462fbced9a364a3082be" localSheetId="0" hidden="1">Comparables!#REF!</definedName>
    <definedName name="_cellGUID_72d6fd2c170a441b97a751e6f391cf1a" localSheetId="0" hidden="1">Comparables!$M$34</definedName>
    <definedName name="_cellGUID_72f5ebba23d1426e9a6013b2547380d4" localSheetId="0" hidden="1">Comparables!#REF!</definedName>
    <definedName name="_cellGUID_7302c9cd60d54aa59ce9ea229812c081" localSheetId="0" hidden="1">Comparables!#REF!</definedName>
    <definedName name="_cellGUID_730455b96c5c485190ccefee9b3aef8f" localSheetId="0" hidden="1">Comparables!#REF!</definedName>
    <definedName name="_cellGUID_730c9ef1c2354bba9f6da6f7ed901e05" localSheetId="0" hidden="1">Comparables!$T$28</definedName>
    <definedName name="_cellGUID_730efa315a73498ba34e5597d8a0e847" localSheetId="0" hidden="1">Comparables!$AH$58</definedName>
    <definedName name="_cellGUID_732640b743a44ba5bed72807f65ddd97" localSheetId="0" hidden="1">Comparables!#REF!</definedName>
    <definedName name="_cellGUID_735121c52951433f82ec8f952fde301e" localSheetId="0" hidden="1">Comparables!$Z$23</definedName>
    <definedName name="_cellGUID_7352d7dcc6f34e63bbb63fe9931af55a" localSheetId="0" hidden="1">Comparables!#REF!</definedName>
    <definedName name="_cellGUID_73588ce1caad46d997bd9582217bc991" localSheetId="0" hidden="1">Comparables!#REF!</definedName>
    <definedName name="_cellGUID_73651e0a2dee4ec3b436aa836ad0b990" localSheetId="0" hidden="1">Comparables!#REF!</definedName>
    <definedName name="_cellGUID_736acc7a67ed4d6c92856b2a30e200db" localSheetId="0" hidden="1">Comparables!#REF!</definedName>
    <definedName name="_cellGUID_73829c5cf7ff49ad878d6551e6e513e6" localSheetId="0" hidden="1">Comparables!#REF!</definedName>
    <definedName name="_cellGUID_7390bc99e8b14246b4a2706420e1df48" localSheetId="0" hidden="1">Comparables!$I$24</definedName>
    <definedName name="_cellGUID_739f1b7fa6b3479d8ff8c4ec4f91cde4" localSheetId="0" hidden="1">Comparables!#REF!</definedName>
    <definedName name="_cellGUID_73a4d9ed1b934edc87ea69f4b7b53440" localSheetId="0" hidden="1">Comparables!#REF!</definedName>
    <definedName name="_cellGUID_73c183ae4ffe4b489f85c296947081f9" localSheetId="0" hidden="1">Comparables!#REF!</definedName>
    <definedName name="_cellGUID_73d34a46c2d14db4ae5cdc74668b42ca" localSheetId="0" hidden="1">Comparables!#REF!</definedName>
    <definedName name="_cellGUID_73d6e3c06c4a4a418c20e4e489506727" localSheetId="0" hidden="1">Comparables!#REF!</definedName>
    <definedName name="_cellGUID_73fbc12412d341848244b405dbc4c602" localSheetId="0" hidden="1">Comparables!#REF!</definedName>
    <definedName name="_cellGUID_741193f2158247a1b343395fa6cfc24b" localSheetId="0" hidden="1">Comparables!$R$29</definedName>
    <definedName name="_cellGUID_741d979000784de59a9b6f2015417033" localSheetId="0" hidden="1">Comparables!#REF!</definedName>
    <definedName name="_cellGUID_7464cae932504d1f910c28fd68a36115" localSheetId="0" hidden="1">Comparables!#REF!</definedName>
    <definedName name="_cellGUID_74669fdadaf94ba894b1491cce39fdde" localSheetId="0" hidden="1">Comparables!$K$36</definedName>
    <definedName name="_cellGUID_74728dbd66f943e9b57d6c6750619bc3" localSheetId="0" hidden="1">Comparables!#REF!</definedName>
    <definedName name="_cellGUID_7474963576c240bdba72f9e8cf88bf25" localSheetId="0" hidden="1">Comparables!$AF$55</definedName>
    <definedName name="_cellGUID_7489d0d4128449299bf65a0da28e3bcd" localSheetId="0" hidden="1">Comparables!#REF!</definedName>
    <definedName name="_cellGUID_74a388c534fe49429ac3ee53771f306a" localSheetId="0" hidden="1">Comparables!#REF!</definedName>
    <definedName name="_cellGUID_74a628ec79134b69a34dc99341c06a2b" localSheetId="0" hidden="1">Comparables!#REF!</definedName>
    <definedName name="_cellGUID_74ae9e0d01324e6f8c13d0230952614c" localSheetId="0" hidden="1">Comparables!#REF!</definedName>
    <definedName name="_cellGUID_74b9a976302e4b77b5c5930eb8b334a2" localSheetId="0" hidden="1">Comparables!$H$26</definedName>
    <definedName name="_cellGUID_74c0abf8a25345c8a124b6f95a6c9a07" localSheetId="0" hidden="1">Comparables!#REF!</definedName>
    <definedName name="_cellGUID_74d2f7a9bf0a4500afb61deeaab847ea" localSheetId="0" hidden="1">Comparables!#REF!</definedName>
    <definedName name="_cellGUID_74fc1d2f1ca84b8e9c2cb2ff8eb41456" localSheetId="0" hidden="1">Comparables!#REF!</definedName>
    <definedName name="_cellGUID_75226878035244ce8211234a9f4358ec" localSheetId="0" hidden="1">Comparables!#REF!</definedName>
    <definedName name="_cellGUID_7527fc9c5c1b4201ae3433ea45564faa" localSheetId="0" hidden="1">Comparables!$L$43</definedName>
    <definedName name="_cellGUID_7530ffb8165349a898b6c5a54c3ab671" localSheetId="0" hidden="1">Comparables!#REF!</definedName>
    <definedName name="_cellGUID_753e1eb5b1dd482299e266e25b4fedff" localSheetId="0" hidden="1">Comparables!$AB$47</definedName>
    <definedName name="_cellGUID_754c04b64b1340959f28917d7ac57543" localSheetId="0" hidden="1">Comparables!$G$37</definedName>
    <definedName name="_cellGUID_7552cf0680084e2b970d0201156281ae" localSheetId="0" hidden="1">Comparables!$H$42</definedName>
    <definedName name="_cellGUID_7555df2af2ff4798ae662fcb1501fd80" localSheetId="0" hidden="1">Comparables!$P$25</definedName>
    <definedName name="_cellGUID_756c22ce837f4aababfbe9e75e9c5f18" localSheetId="0" hidden="1">Comparables!#REF!</definedName>
    <definedName name="_cellGUID_756d17e5439b4852bb58483a3bfdaa1d" localSheetId="0" hidden="1">Comparables!#REF!</definedName>
    <definedName name="_cellGUID_757ec0855e2040699a4f095f9c762084" localSheetId="0" hidden="1">Comparables!#REF!</definedName>
    <definedName name="_cellGUID_75871ff6654b4c8ba6794df4e701bc24" localSheetId="0" hidden="1">Comparables!$J$32</definedName>
    <definedName name="_cellGUID_758eb97fc43a4a359e9f7e44202a475a" localSheetId="0" hidden="1">Comparables!#REF!</definedName>
    <definedName name="_cellGUID_7599f26e40f14afbbfd27f4b16f8fa37" localSheetId="0" hidden="1">Comparables!#REF!</definedName>
    <definedName name="_cellGUID_759d1d5dc1b240c6b52e8cbe6df4fe06" localSheetId="0" hidden="1">Comparables!#REF!</definedName>
    <definedName name="_cellGUID_75e60e63226e49daa3399b13d146310d" localSheetId="0" hidden="1">Comparables!#REF!</definedName>
    <definedName name="_cellGUID_75f128a873d846a792070696163dd7fb" localSheetId="0" hidden="1">Comparables!#REF!</definedName>
    <definedName name="_cellGUID_75fcc9cfdea8406292dba54a10429d58" localSheetId="0" hidden="1">Comparables!#REF!</definedName>
    <definedName name="_cellGUID_7605ca2fa8e9473f8867dcaf5af7b935" localSheetId="0" hidden="1">Comparables!#REF!</definedName>
    <definedName name="_cellGUID_7618b7961710499bbb517cd097cc9111" localSheetId="0" hidden="1">Comparables!#REF!</definedName>
    <definedName name="_cellGUID_761cbd44300847409dcfca14e1124e83" localSheetId="0" hidden="1">Comparables!#REF!</definedName>
    <definedName name="_cellGUID_7651f4ed8bcb4efa9c9cf889ddbd97f3" localSheetId="0" hidden="1">Comparables!$AB$53</definedName>
    <definedName name="_cellGUID_765ada4918f348cc81b99987f38c548e" localSheetId="0" hidden="1">Comparables!#REF!</definedName>
    <definedName name="_cellGUID_767050b2699249298c67519ec3b9f866" localSheetId="0" hidden="1">Comparables!#REF!</definedName>
    <definedName name="_cellGUID_767b864983344ac8a8e43573647a2b4b" localSheetId="0" hidden="1">Comparables!$AD$55</definedName>
    <definedName name="_cellGUID_767cf6f23d2247bc90217d390039db40" localSheetId="0" hidden="1">Comparables!#REF!</definedName>
    <definedName name="_cellGUID_768cc963a2b94abeaaddd10a89a7a899" localSheetId="0" hidden="1">Comparables!#REF!</definedName>
    <definedName name="_cellGUID_76a5f2acd0674c39a3b18e1ec89218ba" localSheetId="0" hidden="1">Comparables!#REF!</definedName>
    <definedName name="_cellGUID_76b0558292604b6aadeca71e470fa3e9" localSheetId="0" hidden="1">Comparables!#REF!</definedName>
    <definedName name="_cellGUID_76dee595184d44d8874c50d9ca06c8c1" localSheetId="0" hidden="1">Comparables!#REF!</definedName>
    <definedName name="_cellGUID_76eb505c00604e99b7ae81c5585716f1" localSheetId="0" hidden="1">Comparables!$I$50</definedName>
    <definedName name="_cellGUID_770288a86e9140f6b49b5b9db1c22d9a" localSheetId="0" hidden="1">Comparables!#REF!</definedName>
    <definedName name="_cellGUID_77229b845556414fa6ff6a378754504a" localSheetId="0" hidden="1">Comparables!#REF!</definedName>
    <definedName name="_cellGUID_773192b152384bd888b67b9e829271f0" localSheetId="0" hidden="1">Comparables!#REF!</definedName>
    <definedName name="_cellGUID_77330fa28eb94f8da3f4a1408d0f4353" localSheetId="0" hidden="1">Comparables!#REF!</definedName>
    <definedName name="_cellGUID_773e81616a3944f088b4a642911b9d7f" localSheetId="0" hidden="1">Comparables!#REF!</definedName>
    <definedName name="_cellGUID_7752dbe658474901a4ca6efefcf274cf" localSheetId="0" hidden="1">Comparables!#REF!</definedName>
    <definedName name="_cellGUID_77549e127040452abc8107c4e6bb93a7" localSheetId="0" hidden="1">Comparables!#REF!</definedName>
    <definedName name="_cellGUID_7772803fc2e848d0b702463b2c60f3e6" localSheetId="0" hidden="1">Comparables!$I$29</definedName>
    <definedName name="_cellGUID_7779af90607f440690cbce710d7ceb0d" localSheetId="0" hidden="1">Comparables!#REF!</definedName>
    <definedName name="_cellGUID_7785898c8d3842f98a447cadb2f96ca5" localSheetId="0" hidden="1">Comparables!$P$54</definedName>
    <definedName name="_cellGUID_778a41296fa2460c814f2230f2028506" localSheetId="0" hidden="1">Comparables!$AJ$17</definedName>
    <definedName name="_cellGUID_778a41296fa2460c814f2230f2028506_NameLabels" localSheetId="0" hidden="1">Comparables!$AI$17</definedName>
    <definedName name="_cellGUID_778d4f9a2c3b485ba5485dfc9f834fe4" localSheetId="0" hidden="1">Comparables!#REF!</definedName>
    <definedName name="_cellGUID_779ec0dcaeed4422a268f729cfaf8f53" localSheetId="0" hidden="1">Comparables!#REF!</definedName>
    <definedName name="_cellGUID_77aa856662c84d3c9bf6f767fb6c8e25" localSheetId="0" hidden="1">Comparables!#REF!</definedName>
    <definedName name="_cellGUID_77aec9bd18ae41a9b516ca2c19190866" localSheetId="0" hidden="1">Comparables!$I$60</definedName>
    <definedName name="_cellGUID_77d7a78fb7d84edcb27c60913a449cf0" localSheetId="0" hidden="1">Comparables!#REF!</definedName>
    <definedName name="_cellGUID_77d85c5922fc4426bc503115b8c384df" localSheetId="0" hidden="1">Comparables!#REF!</definedName>
    <definedName name="_cellGUID_77dc709808d940089146e72ae8b61310" localSheetId="0" hidden="1">Comparables!$K$62</definedName>
    <definedName name="_cellGUID_7806b69c6a1a4ee5af4cab384fc92c34" localSheetId="0" hidden="1">Comparables!#REF!</definedName>
    <definedName name="_cellGUID_78153108c48a4d5fb759a950e993473f" localSheetId="0" hidden="1">Comparables!#REF!</definedName>
    <definedName name="_cellGUID_782acf56e7f74aae96cd7076f6108fc4" localSheetId="0" hidden="1">Comparables!$L$45</definedName>
    <definedName name="_cellGUID_78354f8799a4478a83be86c5961f900a" localSheetId="0" hidden="1">Comparables!#REF!</definedName>
    <definedName name="_cellGUID_785732db2c244c6da81064aff5703246" localSheetId="0" hidden="1">Comparables!$D$20</definedName>
    <definedName name="_cellGUID_78865b95b1be4277850ca4dc3a9179d8" localSheetId="0" hidden="1">Comparables!#REF!</definedName>
    <definedName name="_cellGUID_789603a269a44e5185a00f05cf841ec1" localSheetId="0" hidden="1">Comparables!#REF!</definedName>
    <definedName name="_cellGUID_789c20bbeee847088c0ef50c80179741" localSheetId="0" hidden="1">Comparables!#REF!</definedName>
    <definedName name="_cellGUID_789d820d453a48ddb1716c25441f1cce" localSheetId="0" hidden="1">Comparables!$V$24</definedName>
    <definedName name="_cellGUID_78be83b66910440cbcc9af96d2b6d7c8" localSheetId="0" hidden="1">Comparables!#REF!</definedName>
    <definedName name="_cellGUID_78c038ccaf09480e93c0b8ce0265c4a3" localSheetId="0" hidden="1">Comparables!#REF!</definedName>
    <definedName name="_cellGUID_78d096223fb4423bae7e3c595349e917" localSheetId="0" hidden="1">Comparables!#REF!</definedName>
    <definedName name="_cellGUID_78d2efc7429f47f2a6e632d75ec63716" localSheetId="0" hidden="1">Comparables!#REF!</definedName>
    <definedName name="_cellGUID_78d64da7e66c402ba136ebb0dffff795" localSheetId="0" hidden="1">Comparables!#REF!</definedName>
    <definedName name="_cellGUID_78df86d88b8f44bdbf842b12b1973294" localSheetId="0" hidden="1">Comparables!#REF!</definedName>
    <definedName name="_cellGUID_78e4f5985b284c6681bef033a41f86c4" localSheetId="0" hidden="1">Comparables!#REF!</definedName>
    <definedName name="_cellGUID_78f339a48a7241b88747a3a751076082" localSheetId="0" hidden="1">Comparables!#REF!</definedName>
    <definedName name="_cellGUID_791d52a56453469890cb59df2c2d20f6" localSheetId="0" hidden="1">Comparables!$E$59</definedName>
    <definedName name="_cellGUID_792730e3aa7f4c8285109d5d3f420c2f" localSheetId="0" hidden="1">Comparables!#REF!</definedName>
    <definedName name="_cellGUID_793b4a4ced7240d5a0bccbff4323e761" localSheetId="0" hidden="1">Comparables!#REF!</definedName>
    <definedName name="_cellGUID_794fc93f4f7f463ab09dd954c0e4d816" localSheetId="0" hidden="1">Comparables!#REF!</definedName>
    <definedName name="_cellGUID_79603dbd740d4f81a7b45c1363a121ab" localSheetId="0" hidden="1">Comparables!#REF!</definedName>
    <definedName name="_cellGUID_79726e577f2c411eab30d7e5d84b5244" localSheetId="0" hidden="1">Comparables!$AG$24</definedName>
    <definedName name="_cellGUID_797cb90110b145c5a15806f8443a6846" localSheetId="0" hidden="1">Comparables!#REF!</definedName>
    <definedName name="_cellGUID_797dd5e506824c32ba81108b4935c3fa" localSheetId="0" hidden="1">Comparables!#REF!</definedName>
    <definedName name="_cellGUID_79882656c8eb4fedb513d4666664601c" localSheetId="0" hidden="1">Comparables!#REF!</definedName>
    <definedName name="_cellGUID_7996ee91156d42fdb5486251ba267b4b" localSheetId="0" hidden="1">Comparables!#REF!</definedName>
    <definedName name="_cellGUID_799fef95197d451fafea29004dc80b57" localSheetId="0" hidden="1">Comparables!#REF!</definedName>
    <definedName name="_cellGUID_79a898bbf1fc48079463441abd3605fe" localSheetId="0" hidden="1">Comparables!$C$29</definedName>
    <definedName name="_cellGUID_79c143bd7a124991abce4cf52efc5b47" localSheetId="0" hidden="1">Comparables!#REF!</definedName>
    <definedName name="_cellGUID_79cc201130f34f408ca96a8463f0084d" localSheetId="0" hidden="1">Comparables!#REF!</definedName>
    <definedName name="_cellGUID_79d7cb17aae541e38334fb7fc949deab" localSheetId="0" hidden="1">Comparables!#REF!</definedName>
    <definedName name="_cellGUID_79de176b11864e74a9ad8a45092192af" localSheetId="0" hidden="1">Comparables!#REF!</definedName>
    <definedName name="_cellGUID_79dffeb7cfc341f891b4f3dd81b7c63e" localSheetId="0" hidden="1">Comparables!#REF!</definedName>
    <definedName name="_cellGUID_79e436baed2b4df4ab237d7c4a68f0b7" localSheetId="0" hidden="1">Comparables!#REF!</definedName>
    <definedName name="_cellGUID_79e9cce45ff04a1db907cc9bc6b08d55" localSheetId="0" hidden="1">Comparables!#REF!</definedName>
    <definedName name="_cellGUID_79ec932347784fec8acc9e8e9a4196f8" localSheetId="0" hidden="1">Comparables!#REF!</definedName>
    <definedName name="_cellGUID_79f24a948fe94b32b632f6932096f60d" localSheetId="0" hidden="1">Comparables!$AB$62</definedName>
    <definedName name="_cellGUID_79fd6d1a8aa74f39bf6c9ba57a678d76" localSheetId="0" hidden="1">Comparables!#REF!</definedName>
    <definedName name="_cellGUID_7a00fa5785bd45c99bdfd0f9ecfbb471" localSheetId="0" hidden="1">Comparables!$J$28</definedName>
    <definedName name="_cellGUID_7a45bfa974a64326ba211069254e7cbf" localSheetId="0" hidden="1">Comparables!$K$24</definedName>
    <definedName name="_cellGUID_7a6655ab42964fd6a056b14fd33f25c1" localSheetId="0" hidden="1">Comparables!#REF!</definedName>
    <definedName name="_cellGUID_7a6a076abd0d4e92897f67097a51bcdb" localSheetId="0" hidden="1">Comparables!#REF!</definedName>
    <definedName name="_cellGUID_7a70ed21ffbf4cd3803f5e99a813ad7c" localSheetId="0" hidden="1">Comparables!$AH$41</definedName>
    <definedName name="_cellGUID_7a769b0682e04c2a8933f8ded86eb414" localSheetId="0" hidden="1">Comparables!#REF!</definedName>
    <definedName name="_cellGUID_7a928257ccaa416b8df3b5cba4690030" localSheetId="0" hidden="1">Comparables!$D$22</definedName>
    <definedName name="_cellGUID_7a9b30b9fba0433c9ed67847bb1ca7c6" localSheetId="0" hidden="1">Comparables!$V$61</definedName>
    <definedName name="_cellGUID_7a9c891420fa4c34bfe67a5aa8fc9967" localSheetId="0" hidden="1">Comparables!#REF!</definedName>
    <definedName name="_cellGUID_7aa06344985843d49145dea3233e278f" localSheetId="0" hidden="1">Comparables!#REF!</definedName>
    <definedName name="_cellGUID_7abac1ea59af443d827264be00491bab" localSheetId="0" hidden="1">Comparables!$AB$49</definedName>
    <definedName name="_cellGUID_7aca1b47a7ec4b8aa57c74da12ebdc1d" localSheetId="0" hidden="1">Comparables!$AG$44</definedName>
    <definedName name="_cellGUID_7acd8f5862b548b280e0691519c21ff7" localSheetId="0" hidden="1">Comparables!#REF!</definedName>
    <definedName name="_cellGUID_7af7940ea2bc43aba748cff33d3fbbc2" localSheetId="0" hidden="1">Comparables!$AB$42</definedName>
    <definedName name="_cellGUID_7b22e046394849d7893f0834632726c2" localSheetId="0" hidden="1">Comparables!#REF!</definedName>
    <definedName name="_cellGUID_7b2e41ee417d46f98b9d78609cc00aa5" localSheetId="0" hidden="1">Comparables!#REF!</definedName>
    <definedName name="_cellGUID_7b4411c120fd430d8b903c87865266ce" localSheetId="0" hidden="1">Comparables!#REF!</definedName>
    <definedName name="_cellGUID_7b6bc0bc01714dc799a95782fa98cb40" localSheetId="0" hidden="1">Comparables!$Z$36</definedName>
    <definedName name="_cellGUID_7b810e0c4d4d4fffa94203843a4acacb" localSheetId="0" hidden="1">Comparables!#REF!</definedName>
    <definedName name="_cellGUID_7badbcb83dbb4a23a7864410a969a328" localSheetId="0" hidden="1">Comparables!$O$27</definedName>
    <definedName name="_cellGUID_7bd64ca135d0486bbcf402555d110854" localSheetId="0" hidden="1">Comparables!#REF!</definedName>
    <definedName name="_cellGUID_7bd8aebc5ffb485d8b050cd3458a3352" localSheetId="0" hidden="1">Comparables!#REF!</definedName>
    <definedName name="_cellGUID_7bd9a1c4ee5c4c4697073a2761a46dc0" localSheetId="0" hidden="1">Comparables!#REF!</definedName>
    <definedName name="_cellGUID_7bfb088d33484746b9fc830f146ae234" localSheetId="0" hidden="1">Comparables!$H$59</definedName>
    <definedName name="_cellGUID_7c02708d640c41b3b7437fc41f90f317" localSheetId="0" hidden="1">Comparables!$AG$58</definedName>
    <definedName name="_cellGUID_7c061817ed3247c69cfb3ed415fc6383" localSheetId="0" hidden="1">Comparables!#REF!</definedName>
    <definedName name="_cellGUID_7c135dfd7ec1419ebfbe5cb5d4f14de3" localSheetId="0" hidden="1">Comparables!#REF!</definedName>
    <definedName name="_cellGUID_7c205184918d46dca49a69ffb02dcab7" localSheetId="0" hidden="1">Comparables!#REF!</definedName>
    <definedName name="_cellGUID_7c275a846644473ea7a18fb8a1c59377" localSheetId="0" hidden="1">Comparables!$X$57</definedName>
    <definedName name="_cellGUID_7c2919c81a19463e8bf79679c2e17f60" localSheetId="0" hidden="1">Comparables!$AD$36</definedName>
    <definedName name="_cellGUID_7c2c9e350f07465e99adcd0da6d04506" localSheetId="0" hidden="1">Comparables!#REF!</definedName>
    <definedName name="_cellGUID_7c4569fce25b43268d3f9af3e7e29c31" localSheetId="0" hidden="1">Comparables!#REF!</definedName>
    <definedName name="_cellGUID_7c54c99f12944786bdf426a19fcbc50d" localSheetId="0" hidden="1">Comparables!$R$25</definedName>
    <definedName name="_cellGUID_7c556c4d92f448238f960787e65bb24c" localSheetId="0" hidden="1">Comparables!#REF!</definedName>
    <definedName name="_cellGUID_7c645421b8044a38b2a5f043f4741dc6" localSheetId="0" hidden="1">Comparables!#REF!</definedName>
    <definedName name="_cellGUID_7c7185e876c345f4ae07738389d85fa4" localSheetId="0" hidden="1">Comparables!#REF!</definedName>
    <definedName name="_cellGUID_7c7207b3504146548b88c13c46131426" localSheetId="0" hidden="1">Comparables!#REF!</definedName>
    <definedName name="_cellGUID_7c72cd18dd7447a5a1c2106339f026dd" localSheetId="0" hidden="1">Comparables!#REF!</definedName>
    <definedName name="_cellGUID_7ca7c5dfa3fe44da98ea79510151343a" localSheetId="0" hidden="1">Comparables!#REF!</definedName>
    <definedName name="_cellGUID_7ccb0c7640cb418399a8ef9d9f0a59c9" localSheetId="0" hidden="1">Comparables!#REF!</definedName>
    <definedName name="_cellGUID_7cda743d2f3b4aa39cf4fbb6b4710bec" localSheetId="0" hidden="1">Comparables!#REF!</definedName>
    <definedName name="_cellGUID_7cf6abcc3231487e87b398f95a72fe5f" localSheetId="0" hidden="1">Comparables!$H$51</definedName>
    <definedName name="_cellGUID_7cf852b16a574d9790a8b2e13034aa78" localSheetId="0" hidden="1">Comparables!#REF!</definedName>
    <definedName name="_cellGUID_7d006ab3257148b9bc500ca21e381854" localSheetId="0" hidden="1">Comparables!$AH$54</definedName>
    <definedName name="_cellGUID_7d281d92ffc8494a95abf814cb5bd441" localSheetId="0" hidden="1">Comparables!#REF!</definedName>
    <definedName name="_cellGUID_7d3ab8ae538049d2addf8ac17762e305" localSheetId="0" hidden="1">Comparables!#REF!</definedName>
    <definedName name="_cellGUID_7d47013312e647efacbd79061cab5174" localSheetId="0" hidden="1">Comparables!$AH$36</definedName>
    <definedName name="_cellGUID_7d4a408e49854ddbad9ebb91206bba60" localSheetId="0" hidden="1">Comparables!#REF!</definedName>
    <definedName name="_cellGUID_7d4d5b7e85ae4c21855115150ae8c6ce" localSheetId="0" hidden="1">Comparables!$M$62</definedName>
    <definedName name="_cellGUID_7d5a85a5abfe45daa2c3e3aca66acfa2" localSheetId="0" hidden="1">Comparables!#REF!</definedName>
    <definedName name="_cellGUID_7d648c9251a249a4a464cd3f8a803070" localSheetId="0" hidden="1">Comparables!$H$43</definedName>
    <definedName name="_cellGUID_7d707f4a9cf6497b8c0659f08ba1fbef" localSheetId="0" hidden="1">Comparables!#REF!</definedName>
    <definedName name="_cellGUID_7d8a147e12354bc29d69ed1f81bf51f6" localSheetId="0" hidden="1">Comparables!#REF!</definedName>
    <definedName name="_cellGUID_7d94b35e392d45aeab87d8706984aaad" localSheetId="0" hidden="1">Comparables!#REF!</definedName>
    <definedName name="_cellGUID_7d978b51926a4d018662dd27cde22e46" localSheetId="0" hidden="1">Comparables!$M$57</definedName>
    <definedName name="_cellGUID_7da54bd3d2cd472cb73c3400f03c0ede" localSheetId="0" hidden="1">Comparables!$Z$42</definedName>
    <definedName name="_cellGUID_7dae182235314741ade14209fc687060" localSheetId="0" hidden="1">Comparables!#REF!</definedName>
    <definedName name="_cellGUID_7dcef61c40e0438baa08673b639e9b7d" localSheetId="0" hidden="1">Comparables!#REF!</definedName>
    <definedName name="_cellGUID_7de1000e27354624b815548a064c083a" localSheetId="0" hidden="1">Comparables!#REF!</definedName>
    <definedName name="_cellGUID_7dea898de77847a88ca0f762bbdcda75" localSheetId="0" hidden="1">Comparables!$I$9</definedName>
    <definedName name="_cellGUID_7dea898de77847a88ca0f762bbdcda75_Data2" localSheetId="0" hidden="1">Comparables!$I$10:$I$18</definedName>
    <definedName name="_cellGUID_7e0714e20f094b7ba982d5e0150b7379" localSheetId="0" hidden="1">Comparables!#REF!</definedName>
    <definedName name="_cellGUID_7e1044ba734b4e69b1d5efe670f13bb7" localSheetId="0" hidden="1">Comparables!#REF!</definedName>
    <definedName name="_cellGUID_7e135ddd30ef47418deab849ce6e05ca" localSheetId="0" hidden="1">Comparables!$L$52</definedName>
    <definedName name="_cellGUID_7e14fc1ef138493e81450626319088eb" localSheetId="0" hidden="1">Comparables!#REF!</definedName>
    <definedName name="_cellGUID_7e29b0f6d02c4c41a84a9eadb4e43422" localSheetId="0" hidden="1">Comparables!#REF!</definedName>
    <definedName name="_cellGUID_7e40c011e7ac4ebaa2fca1f519c0431f" localSheetId="0" hidden="1">Comparables!$I$34</definedName>
    <definedName name="_cellGUID_7e6a51f5a7fa40e9a02c78b20137520c" localSheetId="0" hidden="1">Comparables!#REF!</definedName>
    <definedName name="_cellGUID_7e75d0ed93b345d89e303fd0a129dd7a" localSheetId="0" hidden="1">Comparables!$T$9</definedName>
    <definedName name="_cellGUID_7e75d0ed93b345d89e303fd0a129dd7a_Data2" localSheetId="0" hidden="1">Comparables!$T$10:$T$18</definedName>
    <definedName name="_cellGUID_7e7d062459d94e94abce9a66fafde474" localSheetId="0" hidden="1">Comparables!#REF!</definedName>
    <definedName name="_cellGUID_7e88212e179c4aeaba635d3532f4db6f" localSheetId="0" hidden="1">Comparables!#REF!</definedName>
    <definedName name="_cellGUID_7ea3c77c9609495fbb1fce48dad88117" localSheetId="0" hidden="1">Comparables!#REF!</definedName>
    <definedName name="_cellGUID_7eb3ee0863314ff2b32d3932d3650d9b" localSheetId="0" hidden="1">Comparables!#REF!</definedName>
    <definedName name="_cellGUID_7ece7241245e42289f90e756543bce02" localSheetId="0" hidden="1">Comparables!#REF!</definedName>
    <definedName name="_cellGUID_7edaa5d4189d4f6ea35a3c0fff71b1f8" localSheetId="0" hidden="1">Comparables!#REF!</definedName>
    <definedName name="_cellGUID_7eee2e29b25a4762b71603640c3df643" localSheetId="0" hidden="1">Comparables!#REF!</definedName>
    <definedName name="_cellGUID_7f0c9592905c4a82bfbf73353e92be68" localSheetId="0" hidden="1">Comparables!#REF!</definedName>
    <definedName name="_cellGUID_7f12e9622be34eefa74db95ae3d582a9" localSheetId="0" hidden="1">Comparables!#REF!</definedName>
    <definedName name="_cellGUID_7f1cd1f93497478095ce732a3c6fd266" localSheetId="0" hidden="1">Comparables!$I$27</definedName>
    <definedName name="_cellGUID_7f40b2c13b4a4ae2a09311b44cda52aa" localSheetId="0" hidden="1">Comparables!$G$33</definedName>
    <definedName name="_cellGUID_7f66759c2508478abc52600d7bd479ac" localSheetId="0" hidden="1">Comparables!$H$57</definedName>
    <definedName name="_cellGUID_7f728e97b1bf423e93b054aa247843bc" localSheetId="0" hidden="1">Comparables!#REF!</definedName>
    <definedName name="_cellGUID_7f869d7fd2a74e239e70c5249b602e3f" localSheetId="0" hidden="1">Comparables!#REF!</definedName>
    <definedName name="_cellGUID_7fb63135bfd84ea49a7cf0e03fb24ce7" localSheetId="0" hidden="1">Comparables!$T$36</definedName>
    <definedName name="_cellGUID_7fc895ff412a4d9aa24d3752f7055fe0" localSheetId="0" hidden="1">Comparables!$K$47</definedName>
    <definedName name="_cellGUID_7fce9c0a12154eb6a49b892906be88ab" localSheetId="0" hidden="1">Comparables!$T$33</definedName>
    <definedName name="_cellGUID_7fd7c48a1072474da3ea3208686b02b3" localSheetId="0" hidden="1">Comparables!$V$56</definedName>
    <definedName name="_cellGUID_7fdd3e0677884ab4a2091f240a6ccc4a" localSheetId="0" hidden="1">Comparables!#REF!</definedName>
    <definedName name="_cellGUID_7fdd7ec9bce643bb918e333f9fd02a68" localSheetId="0" hidden="1">Comparables!$R$62</definedName>
    <definedName name="_cellGUID_7fe545f4aa9a4410ac34bb1e9c8b7d6f" localSheetId="0" hidden="1">Comparables!$M$32</definedName>
    <definedName name="_cellGUID_7fe5968e03b94bb2993226d52bae7775" localSheetId="0" hidden="1">Comparables!$C$33</definedName>
    <definedName name="_cellGUID_7fe83ab168884ca0abc25476d5d586cc" localSheetId="0" hidden="1">Comparables!#REF!</definedName>
    <definedName name="_cellGUID_7fe91e8a1f754ccb8a4008aca4d7f346" localSheetId="0" hidden="1">Comparables!#REF!</definedName>
    <definedName name="_cellGUID_7feb6955fdfa48e7a698a443bde350e7" localSheetId="0" hidden="1">Comparables!#REF!</definedName>
    <definedName name="_cellGUID_7ffa23960ef64e4282c0103f559d5dfc" localSheetId="0" hidden="1">Comparables!#REF!</definedName>
    <definedName name="_cellGUID_80024893975e46bc924fadf84386d95c" localSheetId="0" hidden="1">Comparables!#REF!</definedName>
    <definedName name="_cellGUID_8009ba0978334213893aea29042fa51c" localSheetId="0" hidden="1">Comparables!#REF!</definedName>
    <definedName name="_cellGUID_802d9294f75d4563979a02acfda8ddec" localSheetId="0" hidden="1">Comparables!$O$29</definedName>
    <definedName name="_cellGUID_80458880b08c4251a3cd3cba23dd2987" localSheetId="0" hidden="1">Comparables!#REF!</definedName>
    <definedName name="_cellGUID_8051c7c858114ce2af794526df6cdc1f" localSheetId="0" hidden="1">Comparables!#REF!</definedName>
    <definedName name="_cellGUID_80542c9940954457a0b96c91116236ec" localSheetId="0" hidden="1">Comparables!#REF!</definedName>
    <definedName name="_cellGUID_8058b176ef4c446ab5970645279baa68" localSheetId="0" hidden="1">Comparables!#REF!</definedName>
    <definedName name="_cellGUID_805ea20420a142b0a3b70a0c2e364a1d" localSheetId="0" hidden="1">Comparables!#REF!</definedName>
    <definedName name="_cellGUID_8062a086e2364eecacc6e1e1c7682949" localSheetId="0" hidden="1">Comparables!#REF!</definedName>
    <definedName name="_cellGUID_8066807a5add4b609aca71584835b84a" localSheetId="0" hidden="1">Comparables!#REF!</definedName>
    <definedName name="_cellGUID_8086e141e13b4678878419aa0322e99a" localSheetId="0" hidden="1">Comparables!#REF!</definedName>
    <definedName name="_cellGUID_808b4a766faa4d0ab7cf2905f2d526ee" localSheetId="0" hidden="1">Comparables!#REF!</definedName>
    <definedName name="_cellGUID_80b51a90f073446990ae4670ce3b60b6" localSheetId="0" hidden="1">Comparables!#REF!</definedName>
    <definedName name="_cellGUID_80b6415652704af387967611f563f161" localSheetId="0" hidden="1">Comparables!$C$20</definedName>
    <definedName name="_cellGUID_80b741ed368c41b089b9379a6fa1b3ee" localSheetId="0" hidden="1">Comparables!#REF!</definedName>
    <definedName name="_cellGUID_80e5f9569ab64f9cac50a3dbe696f304" localSheetId="0" hidden="1">Comparables!$AD$54</definedName>
    <definedName name="_cellGUID_80fc2deddb5e432db5174644494bc5ca" localSheetId="0" hidden="1">Comparables!#REF!</definedName>
    <definedName name="_cellGUID_80ffc82bcb544968abfdac71299acf5f" localSheetId="0" hidden="1">Comparables!$AJ$16</definedName>
    <definedName name="_cellGUID_80ffc82bcb544968abfdac71299acf5f_NameLabels" localSheetId="0" hidden="1">Comparables!$AI$16</definedName>
    <definedName name="_cellGUID_8109ea41b45542f490b50ec924dca1b8" localSheetId="0" hidden="1">Comparables!#REF!</definedName>
    <definedName name="_cellGUID_811b8f8d4fa0492b8b5a4b102ea15230" localSheetId="0" hidden="1">Comparables!#REF!</definedName>
    <definedName name="_cellGUID_811e64a36e65488f8e8ad7b7de21257b" localSheetId="0" hidden="1">Comparables!$M$39</definedName>
    <definedName name="_cellGUID_8130fe136ec74fbfa27ba32a069fe925" localSheetId="0" hidden="1">Comparables!#REF!</definedName>
    <definedName name="_cellGUID_813af0c8e64a419899e29b175ed3a48d" localSheetId="0" hidden="1">Comparables!#REF!</definedName>
    <definedName name="_cellGUID_814430c9809549829e57912922eaf954" localSheetId="0" hidden="1">Comparables!#REF!</definedName>
    <definedName name="_cellGUID_8150a59326b84dee989d66858cea8cee" localSheetId="0" hidden="1">Comparables!#REF!</definedName>
    <definedName name="_cellGUID_816542a6578d4ba9a2688cfb6416beab" localSheetId="0" hidden="1">Comparables!#REF!</definedName>
    <definedName name="_cellGUID_816a1c72f24044c1853c2dda0cf503cd" localSheetId="0" hidden="1">Comparables!$H$58</definedName>
    <definedName name="_cellGUID_816e3544e498471bacee9e1ca712896a" localSheetId="0" hidden="1">Comparables!#REF!</definedName>
    <definedName name="_cellGUID_81729406ca8f41c29d4b4296a1e10f5b" localSheetId="0" hidden="1">Comparables!#REF!</definedName>
    <definedName name="_cellGUID_817379c7bbc148d3abf97380c61f5471" localSheetId="0" hidden="1">Comparables!#REF!</definedName>
    <definedName name="_cellGUID_81b8b1dda71e417baacdb280e8159f3a" localSheetId="0" hidden="1">Comparables!$X$37</definedName>
    <definedName name="_cellGUID_81c3695dd625476a85f3359ab677084e" localSheetId="0" hidden="1">Comparables!$C$50</definedName>
    <definedName name="_cellGUID_82016afefbbd4340a0bb176fa412c67a" localSheetId="0" hidden="1">Comparables!#REF!</definedName>
    <definedName name="_cellGUID_8207101ac1164c46a360bd6fefd0021e" localSheetId="0" hidden="1">Comparables!#REF!</definedName>
    <definedName name="_cellGUID_820dda2898b346dca265db6f1806cedd" localSheetId="0" hidden="1">Comparables!$AF$33</definedName>
    <definedName name="_cellGUID_82180be31ba747e4aaaa6135b47e85e7" localSheetId="0" hidden="1">Comparables!#REF!</definedName>
    <definedName name="_cellGUID_82490cd07bfb4502880dde18c36b1da1" localSheetId="0" hidden="1">Comparables!#REF!</definedName>
    <definedName name="_cellGUID_824b65fa949346f48060de0502dde412" localSheetId="0" hidden="1">Comparables!#REF!</definedName>
    <definedName name="_cellGUID_824f3ee5746944e5b13372a3a35df28d" localSheetId="0" hidden="1">Comparables!#REF!</definedName>
    <definedName name="_cellGUID_826159ebd2b54005a6e85e1bdc205254" localSheetId="0" hidden="1">Comparables!#REF!</definedName>
    <definedName name="_cellGUID_826d92e1c65842fc84be75650c9eb237" localSheetId="0" hidden="1">Comparables!#REF!</definedName>
    <definedName name="_cellGUID_827a4ef7b2f842d9882a916f9ac85fcb" localSheetId="0" hidden="1">Comparables!$D$25</definedName>
    <definedName name="_cellGUID_827f947d2d4a4da39d0cfc6584c5e7de" localSheetId="0" hidden="1">Comparables!#REF!</definedName>
    <definedName name="_cellGUID_8295d7a9d43a4ed5a4ee553d0e77fecc" localSheetId="0" hidden="1">Comparables!#REF!</definedName>
    <definedName name="_cellGUID_82b943878025417fb11a90a44b42e47e" localSheetId="0" hidden="1">Comparables!#REF!</definedName>
    <definedName name="_cellGUID_82f278f446df47ee86a396fc6b1828d3" localSheetId="0" hidden="1">Comparables!#REF!</definedName>
    <definedName name="_cellGUID_83035ce9dc7a4599a586c91944170de5" localSheetId="0" hidden="1">Comparables!#REF!</definedName>
    <definedName name="_cellGUID_8304ce8c35494104a37826329e58e25a" localSheetId="0" hidden="1">Comparables!$P$45</definedName>
    <definedName name="_cellGUID_831cf88194ad4c539117e0e0c0cc4c31" localSheetId="0" hidden="1">Comparables!$R$53</definedName>
    <definedName name="_cellGUID_83360e6c3a6948bfabf71cb2b493a332" localSheetId="0" hidden="1">Comparables!#REF!</definedName>
    <definedName name="_cellGUID_83458929eef342799c27ace9ea2967fd" localSheetId="0" hidden="1">Comparables!#REF!</definedName>
    <definedName name="_cellGUID_83475a83ba264e799a9c3f12f7af4860" localSheetId="0" hidden="1">Comparables!#REF!</definedName>
    <definedName name="_cellGUID_834d5b25cf94424aae34bf17df296c3e" localSheetId="0" hidden="1">Comparables!$G$45</definedName>
    <definedName name="_cellGUID_8356051b13724465bc7409383011d9cc" localSheetId="0" hidden="1">Comparables!$AD$45</definedName>
    <definedName name="_cellGUID_835e909a17a6463db9f18630e3446e24" localSheetId="0" hidden="1">Comparables!#REF!</definedName>
    <definedName name="_cellGUID_83606a5bf23f4f4b963ba4ee952a29ce" localSheetId="0" hidden="1">Comparables!#REF!</definedName>
    <definedName name="_cellGUID_8374061060514e0a90f91b8a3934f87d" localSheetId="0" hidden="1">Comparables!#REF!</definedName>
    <definedName name="_cellGUID_837b2e9ed3df4737b38eb76c1ea14644" localSheetId="0" hidden="1">Comparables!#REF!</definedName>
    <definedName name="_cellGUID_8384be24734d452ab1994ff83e63b508" localSheetId="0" hidden="1">Comparables!#REF!</definedName>
    <definedName name="_cellGUID_83ae78b8b0024b579a35d871ce82cf9f" localSheetId="0" hidden="1">Comparables!#REF!</definedName>
    <definedName name="_cellGUID_83b2998221f847f39816b50482ddf573" localSheetId="0" hidden="1">Comparables!#REF!</definedName>
    <definedName name="_cellGUID_83c481d06f8d4be6a4d76ea7465dee3b" localSheetId="0" hidden="1">Comparables!$AB$44</definedName>
    <definedName name="_cellGUID_83c898ad4baf416c906ae80bdf4b3c2c" localSheetId="0" hidden="1">Comparables!#REF!</definedName>
    <definedName name="_cellGUID_83dd7ba7a0464473a8a532e020cb0b1a" localSheetId="0" hidden="1">Comparables!#REF!</definedName>
    <definedName name="_cellGUID_83f5f05af4d441899ecfbccf700882b1" localSheetId="0" hidden="1">Comparables!$M$31</definedName>
    <definedName name="_cellGUID_8412a64139714b7cbb281314ea429e6b" localSheetId="0" hidden="1">Comparables!#REF!</definedName>
    <definedName name="_cellGUID_8413d893b23746b196b6cf826f63cdd2" localSheetId="0" hidden="1">Comparables!$X$53</definedName>
    <definedName name="_cellGUID_8419cc51da614214997b6a7ed2b031a1" localSheetId="0" hidden="1">Comparables!#REF!</definedName>
    <definedName name="_cellGUID_841a59e394a840309077c7c501e31b15" localSheetId="0" hidden="1">Comparables!#REF!</definedName>
    <definedName name="_cellGUID_8432adee878e4e73bcb0bdabb69fc17a" localSheetId="0" hidden="1">Comparables!$V$21</definedName>
    <definedName name="_cellGUID_8458110ad1d54934b62c6b6e4bfa6426" localSheetId="0" hidden="1">Comparables!#REF!</definedName>
    <definedName name="_cellGUID_8458410b891f45f8bc1b3c239f922212" localSheetId="0" hidden="1">Comparables!$J$56</definedName>
    <definedName name="_cellGUID_845a4f830d1342928a021c5cfd307e66" localSheetId="0" hidden="1">Comparables!#REF!</definedName>
    <definedName name="_cellGUID_8464e5d79f2b409793cfb09faa95cbc9" localSheetId="0" hidden="1">Comparables!#REF!</definedName>
    <definedName name="_cellGUID_8480af3cfd8b4032b6bed73b1ada3dd2" localSheetId="0" hidden="1">Comparables!#REF!</definedName>
    <definedName name="_cellGUID_8491ae35defa413e9252f00017bc3d6a" localSheetId="0" hidden="1">Comparables!$G$39</definedName>
    <definedName name="_cellGUID_84b216a0d42748a9bbd1009e6460787e" localSheetId="0" hidden="1">Comparables!$I$53</definedName>
    <definedName name="_cellGUID_84e25272369e47a3bf49ba3390b60618" localSheetId="0" hidden="1">Comparables!#REF!</definedName>
    <definedName name="_cellGUID_84ed945ab6ac4b3fa7a08a0313ec9e80" localSheetId="0" hidden="1">Comparables!#REF!</definedName>
    <definedName name="_cellGUID_8503f229979c4975b120d088bbd27528" localSheetId="0" hidden="1">Comparables!#REF!</definedName>
    <definedName name="_cellGUID_8507e169fc944ca3a2e3a1fbf6d93f57" localSheetId="0" hidden="1">Comparables!#REF!</definedName>
    <definedName name="_cellGUID_851578087a674ffab9b852d799053521" localSheetId="0" hidden="1">Comparables!#REF!</definedName>
    <definedName name="_cellGUID_851f02e6c66b4fd8a157e37755909f83" localSheetId="0" hidden="1">Comparables!#REF!</definedName>
    <definedName name="_cellGUID_853009c1243b47198bb471f7f0a58b4b" localSheetId="0" hidden="1">'[1]Peer Price Comparison'!$D$22</definedName>
    <definedName name="_cellGUID_8533d980a1754964b5564b7e37b630b0" localSheetId="0" hidden="1">Comparables!#REF!</definedName>
    <definedName name="_cellGUID_853b62536c404419a24ff89d75ba3b92" localSheetId="0" hidden="1">Comparables!$AD$26</definedName>
    <definedName name="_cellGUID_8546be2956cb40e09b9b76b514ba0baf" localSheetId="0" hidden="1">Comparables!$AG$52</definedName>
    <definedName name="_cellGUID_85516f51715947c282f6b9f4ad54272c" localSheetId="0" hidden="1">Comparables!#REF!</definedName>
    <definedName name="_cellGUID_85630d91b7b545f39e7175e20fbd8f54" localSheetId="0" hidden="1">Comparables!#REF!</definedName>
    <definedName name="_cellGUID_856b4c8b200f4ad6969bc060d1cfeef4" localSheetId="0" hidden="1">Comparables!#REF!</definedName>
    <definedName name="_cellGUID_856de3768f8946a7a79b398ce44152c0" localSheetId="0" hidden="1">Comparables!#REF!</definedName>
    <definedName name="_cellGUID_85786b29da9e4aae96290a4956fd5605" localSheetId="0" hidden="1">Comparables!#REF!</definedName>
    <definedName name="_cellGUID_858cb26e04c44a2cb44d3c5966aa01f9" localSheetId="0" hidden="1">Comparables!#REF!</definedName>
    <definedName name="_cellGUID_85976fe23912419183c1890c62cda1d5" localSheetId="0" hidden="1">Comparables!#REF!</definedName>
    <definedName name="_cellGUID_859bed5a61924f00b191cb8177d339b5" localSheetId="0" hidden="1">Comparables!#REF!</definedName>
    <definedName name="_cellGUID_859bfeec0d4c4cb3ab313b15255408c1" localSheetId="0" hidden="1">Comparables!#REF!</definedName>
    <definedName name="_cellGUID_85ca264a722c4a8c943dc0638369f3a0" localSheetId="0" hidden="1">Comparables!#REF!</definedName>
    <definedName name="_cellGUID_85ce6235cb0541569acfc89d0e081975" localSheetId="0" hidden="1">Comparables!#REF!</definedName>
    <definedName name="_cellGUID_85d4779123554dbb8d9af9b8b631b168" localSheetId="0" hidden="1">Comparables!$AB$21</definedName>
    <definedName name="_cellGUID_8608f59699bf4501af52e6add77c92e4" localSheetId="0" hidden="1">Comparables!$S$9</definedName>
    <definedName name="_cellGUID_8608f59699bf4501af52e6add77c92e4_Data2" localSheetId="0" hidden="1">Comparables!$S$10:$S$18</definedName>
    <definedName name="_cellGUID_8609e2bfed484013808a4163d5a9aa14" localSheetId="0" hidden="1">Comparables!$Z$46</definedName>
    <definedName name="_cellGUID_860f15d2cf0c4227ad8b34b07d8f1478" localSheetId="0" hidden="1">Comparables!$AG$19</definedName>
    <definedName name="_cellGUID_861159ab492345398067b9068f593039" localSheetId="0" hidden="1">Comparables!#REF!</definedName>
    <definedName name="_cellGUID_86304a35084b4c8c8ddcab64ecc2ca93" localSheetId="0" hidden="1">Comparables!$C$48</definedName>
    <definedName name="_cellGUID_8653c48294fc490c878cd1a9c4d4eeb5" localSheetId="0" hidden="1">Comparables!#REF!</definedName>
    <definedName name="_cellGUID_86571d1da98b44bcbb25ab41fd6725d1" localSheetId="0" hidden="1">Comparables!#REF!</definedName>
    <definedName name="_cellGUID_8669ba7d5c43459b948d4cdb33b29dc7" localSheetId="0" hidden="1">Comparables!#REF!</definedName>
    <definedName name="_cellGUID_86774ed3b48d4e6aaf3072e61d3dd2e2" localSheetId="0" hidden="1">Comparables!#REF!</definedName>
    <definedName name="_cellGUID_86975d96dc1e4ad682cee00c8f1535b1" localSheetId="0" hidden="1">Comparables!#REF!</definedName>
    <definedName name="_cellGUID_86eaebac5d464f6ab703a9166a92f6e7" localSheetId="0" hidden="1">Comparables!$H$41</definedName>
    <definedName name="_cellGUID_86f3c16ed6c449aeb692c97a56356ac1" localSheetId="0" hidden="1">Comparables!$G$34</definedName>
    <definedName name="_cellGUID_8700dcf46d1e49e3b47b41adb3f6ac17" localSheetId="0" hidden="1">Comparables!#REF!</definedName>
    <definedName name="_cellGUID_87016f303f6642e6822682084b8efdeb" localSheetId="0" hidden="1">Comparables!#REF!</definedName>
    <definedName name="_cellGUID_8705badaecf24837a3b877bfe7ebbf76" localSheetId="0" hidden="1">Comparables!#REF!</definedName>
    <definedName name="_cellGUID_8711498fb07d4e498bc18140940354f1" localSheetId="0" hidden="1">Comparables!$Z$48</definedName>
    <definedName name="_cellGUID_871221f708ab491fad19ac7b070fc825" localSheetId="0" hidden="1">Comparables!$R$52</definedName>
    <definedName name="_cellGUID_87367eb166bc432c9bb97b9a4994e298" localSheetId="0" hidden="1">Comparables!#REF!</definedName>
    <definedName name="_cellGUID_87456b8e607a4dc187f6b1b0cbd55b79" localSheetId="0" hidden="1">Comparables!#REF!</definedName>
    <definedName name="_cellGUID_874aa8fb69864bf3843270542a711832" localSheetId="0" hidden="1">Comparables!#REF!</definedName>
    <definedName name="_cellGUID_874ed5e81dca469486b74d45258848bf" localSheetId="0" hidden="1">Comparables!#REF!</definedName>
    <definedName name="_cellGUID_8755e47cfce048bba17a3f5321b99bae" localSheetId="0" hidden="1">Comparables!$T$52</definedName>
    <definedName name="_cellGUID_879138c644664fa89e2330b175a74499" localSheetId="0" hidden="1">Comparables!#REF!</definedName>
    <definedName name="_cellGUID_879b18168330497b96ccc186f7ea1bc3" localSheetId="0" hidden="1">Comparables!#REF!</definedName>
    <definedName name="_cellGUID_879bab959d0147e39aeabd0a0fef6a66" localSheetId="0" hidden="1">Comparables!#REF!</definedName>
    <definedName name="_cellGUID_87a4a12f7f2e4a0082cb323694fb1813" localSheetId="0" hidden="1">Comparables!#REF!</definedName>
    <definedName name="_cellGUID_87c59ecd8ea64ce2953a21c8a919a286" localSheetId="0" hidden="1">Comparables!#REF!</definedName>
    <definedName name="_cellGUID_87e36714ac2a4f528031f6de70cdc089" localSheetId="0" hidden="1">Comparables!#REF!</definedName>
    <definedName name="_cellGUID_87e7735d758b43f7a01a053aa76d6bac" localSheetId="0" hidden="1">Comparables!#REF!</definedName>
    <definedName name="_cellGUID_87ed45dc1663435e8a714a103060aa2f" localSheetId="0" hidden="1">Comparables!#REF!</definedName>
    <definedName name="_cellGUID_87f30e7b71a0430f835456877c0edc15" localSheetId="0" hidden="1">Comparables!#REF!</definedName>
    <definedName name="_cellGUID_87f32579688d4c9699aafdf469b8552c" localSheetId="0" hidden="1">Comparables!$AH$44</definedName>
    <definedName name="_cellGUID_880e354d915741a093afc15f65a49e4e" localSheetId="0" hidden="1">Comparables!$J$52</definedName>
    <definedName name="_cellGUID_88158c27a37140fe8f00a19e66936061" localSheetId="0" hidden="1">Comparables!#REF!</definedName>
    <definedName name="_cellGUID_88226b5c448846019bc73383a64231b5" localSheetId="0" hidden="1">Comparables!$C$24</definedName>
    <definedName name="_cellGUID_884b2a2065ab4a3fa8f1347b33391c1d" localSheetId="0" hidden="1">Comparables!#REF!</definedName>
    <definedName name="_cellGUID_886cf08e4844457b813f8977840f909f" localSheetId="0" hidden="1">Comparables!#REF!</definedName>
    <definedName name="_cellGUID_88756302fb06484b9f8121977d4ea886" localSheetId="0" hidden="1">Comparables!#REF!</definedName>
    <definedName name="_cellGUID_8893d3ab5e2d482ab93711242ea1cc3a" localSheetId="0" hidden="1">Comparables!#REF!</definedName>
    <definedName name="_cellGUID_88a2f58f02c6454c8a7a78de1f89b214" localSheetId="0" hidden="1">Comparables!#REF!</definedName>
    <definedName name="_cellGUID_88a5dc977e604c2ba5ebf36ae27c4ffd" localSheetId="0" hidden="1">Comparables!#REF!</definedName>
    <definedName name="_cellGUID_88e33663615b4c13b6bce4aac45a2855" localSheetId="0" hidden="1">Comparables!#REF!</definedName>
    <definedName name="_cellGUID_88ec6ac3006f4b7daa37ecf4bd6dd547" localSheetId="0" hidden="1">Comparables!#REF!</definedName>
    <definedName name="_cellGUID_88f8cdb57774468f879d971515af6fa0" localSheetId="0" hidden="1">Comparables!#REF!</definedName>
    <definedName name="_cellGUID_892def9483864857b377f9faeadac78d" localSheetId="0" hidden="1">Comparables!#REF!</definedName>
    <definedName name="_cellGUID_893a39c52a0049448b53ae1920aba5db" localSheetId="0" hidden="1">Comparables!#REF!</definedName>
    <definedName name="_cellGUID_893c5689a4c2449590ae5d004c1b0153" localSheetId="0" hidden="1">Comparables!#REF!</definedName>
    <definedName name="_cellGUID_893ea838b6b642a58cd8a9b12a95fd54" localSheetId="0" hidden="1">Comparables!$AF$32</definedName>
    <definedName name="_cellGUID_894a95d493be4794874854e4d2cc02f6" localSheetId="0" hidden="1">Comparables!#REF!</definedName>
    <definedName name="_cellGUID_894e0ca63a1943c0822b2c0c742145ee" localSheetId="0" hidden="1">Comparables!#REF!</definedName>
    <definedName name="_cellGUID_895aff0bb520479fa9f5519e49f30ac1" localSheetId="0" hidden="1">Comparables!$O$26</definedName>
    <definedName name="_cellGUID_895f715619564321bbfa942aeea2d74a" localSheetId="0" hidden="1">Comparables!$G$27</definedName>
    <definedName name="_cellGUID_897f999f6e1b477d8e6d2fa5317ef304" localSheetId="0" hidden="1">Comparables!#REF!</definedName>
    <definedName name="_cellGUID_89b292a48b004e8388f75dcf36b67d53" localSheetId="0" hidden="1">Comparables!#REF!</definedName>
    <definedName name="_cellGUID_89b70da3f6ae419b943914d11fe2afa5" localSheetId="0" hidden="1">Comparables!#REF!</definedName>
    <definedName name="_cellGUID_89cedbd5c57d4b139442df41f6d7b7b0" localSheetId="0" hidden="1">Comparables!#REF!</definedName>
    <definedName name="_cellGUID_89d909f972e94f0685e9c7077d98431f" localSheetId="0" hidden="1">Comparables!#REF!</definedName>
    <definedName name="_cellGUID_89ddd523cd174ff9b6f417275dcf1ae8" localSheetId="0" hidden="1">Comparables!#REF!</definedName>
    <definedName name="_cellGUID_89e8674be8f346f5a34b7cae2983b448" localSheetId="0" hidden="1">Comparables!$L$27</definedName>
    <definedName name="_cellGUID_89e995bf76a349e18684791fe67a2315" localSheetId="0" hidden="1">Comparables!#REF!</definedName>
    <definedName name="_cellGUID_89eab45ce615485eb34dffbe28bca2b8" localSheetId="0" hidden="1">Comparables!#REF!</definedName>
    <definedName name="_cellGUID_89ee6bde94024b8180d2beaa31e8ee88" localSheetId="0" hidden="1">Comparables!#REF!</definedName>
    <definedName name="_cellGUID_8a1e57b72d5146a1951d9042fbb352e6" localSheetId="0" hidden="1">Comparables!#REF!</definedName>
    <definedName name="_cellGUID_8a24f68439fb4ac89c8e4944726b662b" localSheetId="0" hidden="1">Comparables!$T$23</definedName>
    <definedName name="_cellGUID_8a4a2e417f2b47baa0d27f2aed4961b4" localSheetId="0" hidden="1">Comparables!$G$61</definedName>
    <definedName name="_cellGUID_8a4ba2411c6e485392d19d47f843a1ed" localSheetId="0" hidden="1">Comparables!#REF!</definedName>
    <definedName name="_cellGUID_8a4c5e9c563a40d088ef93df86cc2d70" localSheetId="0" hidden="1">Comparables!#REF!</definedName>
    <definedName name="_cellGUID_8a52d00cb88c4cbfa91e467659b498e5" localSheetId="0" hidden="1">Comparables!#REF!</definedName>
    <definedName name="_cellGUID_8a5e43fd34894f718647367f7fa2bc7f" localSheetId="0" hidden="1">Comparables!#REF!</definedName>
    <definedName name="_cellGUID_8a71c1028fa24239b4986aae4a563ff5" localSheetId="0" hidden="1">Comparables!#REF!</definedName>
    <definedName name="_cellGUID_8a7baf18b5184482ae70e97f29df5ce5" localSheetId="0" hidden="1">Comparables!#REF!</definedName>
    <definedName name="_cellGUID_8a7f09f69b8948c6bb1a3b10de071766" localSheetId="0" hidden="1">Comparables!#REF!</definedName>
    <definedName name="_cellGUID_8a9a57b8c86c46e4af634acc2bd49961" localSheetId="0" hidden="1">Comparables!#REF!</definedName>
    <definedName name="_cellGUID_8a9aa6294582435b9082c503356f4ebf" localSheetId="0" hidden="1">Comparables!#REF!</definedName>
    <definedName name="_cellGUID_8a9ba3d398ab42a9a2ce2001486f6493" localSheetId="0" hidden="1">Comparables!#REF!</definedName>
    <definedName name="_cellGUID_8aa047b1c8e74d2d9632173ff6aa5484" localSheetId="0" hidden="1">Comparables!#REF!</definedName>
    <definedName name="_cellGUID_8aa3ee7b9323408083e3e88436d06452" localSheetId="0" hidden="1">Comparables!#REF!</definedName>
    <definedName name="_cellGUID_8aa7be2ab1dd4547889da532d27b4c49" localSheetId="0" hidden="1">Comparables!#REF!</definedName>
    <definedName name="_cellGUID_8ab1a4ee375c46cea65a231784254fde" localSheetId="0" hidden="1">Comparables!#REF!</definedName>
    <definedName name="_cellGUID_8ab52e92a6a34e56817300904ad2b219" localSheetId="0" hidden="1">Comparables!$D$43</definedName>
    <definedName name="_cellGUID_8ac527dcd8a3432f913a91e1b99aea43" localSheetId="0" hidden="1">Comparables!#REF!</definedName>
    <definedName name="_cellGUID_8ad756eeedce4d508a9e71da6a537706" localSheetId="0" hidden="1">Comparables!#REF!</definedName>
    <definedName name="_cellGUID_8adbb01fafaf4ebaade617f74cf6b5de" localSheetId="0" hidden="1">Comparables!#REF!</definedName>
    <definedName name="_cellGUID_8adc4616b1a94d8a89d99c070c146f4a" localSheetId="0" hidden="1">Comparables!#REF!</definedName>
    <definedName name="_cellGUID_8ae40a4948da435c972af5bc08c8e857" localSheetId="0" hidden="1">Comparables!#REF!</definedName>
    <definedName name="_cellGUID_8aeb6f0137f14fb4a1582fa408170133" localSheetId="0" hidden="1">Comparables!$V$47</definedName>
    <definedName name="_cellGUID_8af20b9f82af4e22b5122df9533a2afa" localSheetId="0" hidden="1">Comparables!#REF!</definedName>
    <definedName name="_cellGUID_8b082d671b43421387534c3f2930f30f" localSheetId="0" hidden="1">Comparables!#REF!</definedName>
    <definedName name="_cellGUID_8b241f0f02db456e8812c54dd5e1bdf1" localSheetId="0" hidden="1">Comparables!#REF!</definedName>
    <definedName name="_cellGUID_8b307d9a6ace4707b2be7cf17ffab98a" localSheetId="0" hidden="1">Comparables!#REF!</definedName>
    <definedName name="_cellGUID_8b395cf54626407b8706229376ac6c92" localSheetId="0" hidden="1">Comparables!#REF!</definedName>
    <definedName name="_cellGUID_8b40b7d23b6a4c6b901cd394af333068" localSheetId="0" hidden="1">Comparables!#REF!</definedName>
    <definedName name="_cellGUID_8b43ba61ec764f79bcb9fd927cf36b4a" localSheetId="0" hidden="1">Comparables!#REF!</definedName>
    <definedName name="_cellGUID_8b56270ed9cb46f193cbe93884b2fad9" localSheetId="0" hidden="1">Comparables!#REF!</definedName>
    <definedName name="_cellGUID_8b6dfc781279435dbe68c0c566667a38" localSheetId="0" hidden="1">Comparables!#REF!</definedName>
    <definedName name="_cellGUID_8b915d645f2c4107af2bf0962b434496" localSheetId="0" hidden="1">Comparables!#REF!</definedName>
    <definedName name="_cellGUID_8baa14c63b6540b1b9b2a6b46f23c7a8" localSheetId="0" hidden="1">Comparables!#REF!</definedName>
    <definedName name="_cellGUID_8bc02b06862945d884f7c0b734ee90cd" localSheetId="0" hidden="1">Comparables!#REF!</definedName>
    <definedName name="_cellGUID_8bc64ca9e4d14ff1b70059ff0ca1b123" localSheetId="0" hidden="1">Comparables!#REF!</definedName>
    <definedName name="_cellGUID_8be590af247d44b1a45d472eddbe0505" localSheetId="0" hidden="1">Comparables!#REF!</definedName>
    <definedName name="_cellGUID_8bec61e6874f4d2f8c1d13a4f24f018c" localSheetId="0" hidden="1">Comparables!#REF!</definedName>
    <definedName name="_cellGUID_8bf4228c01af478db2322ea87c1a8939" localSheetId="0" hidden="1">'[1]Peer Price Comparison'!$D$17</definedName>
    <definedName name="_cellGUID_8bffc3baccb24f8d951614a2c6c0133d" localSheetId="0" hidden="1">Comparables!$C$34</definedName>
    <definedName name="_cellGUID_8c0197481ae7423d8ff7e225635344e0" localSheetId="0" hidden="1">Comparables!#REF!</definedName>
    <definedName name="_cellGUID_8c04c12ecb504f9aa45757735b01af64" localSheetId="0" hidden="1">Comparables!#REF!</definedName>
    <definedName name="_cellGUID_8c063dfe0cd24a05922c56553c9ecfe7" localSheetId="0" hidden="1">Comparables!#REF!</definedName>
    <definedName name="_cellGUID_8c25517680ef482396b15b31410d6373" localSheetId="0" hidden="1">Comparables!$R$58</definedName>
    <definedName name="_cellGUID_8c2e8d4c7606488fbdabd4f8b06437b7" localSheetId="0" hidden="1">Comparables!#REF!</definedName>
    <definedName name="_cellGUID_8c3bb7dfe36744609281644d6291110a" localSheetId="0" hidden="1">Comparables!#REF!</definedName>
    <definedName name="_cellGUID_8c3d13cfaf8148fcb03adcc9773ab71a" localSheetId="0" hidden="1">Comparables!#REF!</definedName>
    <definedName name="_cellGUID_8c49f806b6da4514906080387c152564" localSheetId="0" hidden="1">Comparables!#REF!</definedName>
    <definedName name="_cellGUID_8c78dc446bc045c69f234e9170c6e160" localSheetId="0" hidden="1">Comparables!$AF$43</definedName>
    <definedName name="_cellGUID_8c8df5fab0db4f9b975f2ba0803053a8" localSheetId="0" hidden="1">Comparables!#REF!</definedName>
    <definedName name="_cellGUID_8cbcba9235c24ca7ba06e491856c9656" localSheetId="0" hidden="1">Comparables!#REF!</definedName>
    <definedName name="_cellGUID_8cbd17a870534742ab6d351a5ccff267" localSheetId="0" hidden="1">Comparables!#REF!</definedName>
    <definedName name="_cellGUID_8cc6e8284b5848149f8dfd7b3be79cd5" localSheetId="0" hidden="1">Comparables!#REF!</definedName>
    <definedName name="_cellGUID_8cda5b9b149e422295fcaa60fb9392e4" localSheetId="0" hidden="1">Comparables!#REF!</definedName>
    <definedName name="_cellGUID_8ce07bd6810d4a8188623182a22e636f" localSheetId="0" hidden="1">Comparables!#REF!</definedName>
    <definedName name="_cellGUID_8ce1d5fa4dbe4b8ebc41ac5217be3e6d" localSheetId="0" hidden="1">Comparables!#REF!</definedName>
    <definedName name="_cellGUID_8ce6973b9aaf458ea1c747a8d0ecc2a0" localSheetId="0" hidden="1">Comparables!$K$38</definedName>
    <definedName name="_cellGUID_8cecbde7ac664ab094d60cb5c3164160" localSheetId="0" hidden="1">Comparables!#REF!</definedName>
    <definedName name="_cellGUID_8cf011c8bfc4444baa43851282194b1b" localSheetId="0" hidden="1">Comparables!$AJ$9</definedName>
    <definedName name="_cellGUID_8cf011c8bfc4444baa43851282194b1b_NameLabels" localSheetId="0" hidden="1">Comparables!$AI$9</definedName>
    <definedName name="_cellGUID_8d09f1f0a5a341b1be0b80463fdced13" localSheetId="0" hidden="1">Comparables!#REF!</definedName>
    <definedName name="_cellGUID_8d156588495b4e6a9abcb2253e5d4513" localSheetId="0" hidden="1">Comparables!#REF!</definedName>
    <definedName name="_cellGUID_8d1fd6c38d5647149de7fe436d2e35b8" localSheetId="0" hidden="1">Comparables!#REF!</definedName>
    <definedName name="_cellGUID_8d55da1664a346269a6e9008729f3255" localSheetId="0" hidden="1">Comparables!#REF!</definedName>
    <definedName name="_cellGUID_8d69c26283214edaaf80cb31a93eaa9b" localSheetId="0" hidden="1">Comparables!#REF!</definedName>
    <definedName name="_cellGUID_8d79ea17b8e2406db69cbe5289481657" localSheetId="0" hidden="1">Comparables!#REF!</definedName>
    <definedName name="_cellGUID_8d7c3ea17bfc4b8eaa8c4a27ebb507d6" localSheetId="0" hidden="1">Comparables!#REF!</definedName>
    <definedName name="_cellGUID_8d7ce384e0eb4f9d8e330fbef77dbba6" localSheetId="0" hidden="1">Comparables!#REF!</definedName>
    <definedName name="_cellGUID_8d7f302b5e0644dda1270030d0cbfbdf" localSheetId="0" hidden="1">Comparables!#REF!</definedName>
    <definedName name="_cellGUID_8d9cd8bd8a904fd7bee1cf03772b4204" localSheetId="0" hidden="1">Comparables!#REF!</definedName>
    <definedName name="_cellGUID_8da382348a3a461e9b078cdace9ce6d3" localSheetId="0" hidden="1">Comparables!$I$45</definedName>
    <definedName name="_cellGUID_8daee3335ef046288c346882626be623" localSheetId="0" hidden="1">Comparables!$Z$51</definedName>
    <definedName name="_cellGUID_8dc9e177abb6439aa36ee8d986c5de10" localSheetId="0" hidden="1">Comparables!#REF!</definedName>
    <definedName name="_cellGUID_8dd02da2f698456ba0a941c02cb0a6b7" localSheetId="0" hidden="1">Comparables!#REF!</definedName>
    <definedName name="_cellGUID_8ddca6d22e8a4b66bb532391bb086ae2" localSheetId="0" hidden="1">Comparables!#REF!</definedName>
    <definedName name="_cellGUID_8df9e9e0f3db4521ad4ae8ac92201ec5" localSheetId="0" hidden="1">Comparables!#REF!</definedName>
    <definedName name="_cellGUID_8e019028a4e242e28bb40057dbb1b5ac" localSheetId="0" hidden="1">Comparables!#REF!</definedName>
    <definedName name="_cellGUID_8e0e922359e740b798c7c75c655978bd" localSheetId="0" hidden="1">Comparables!#REF!</definedName>
    <definedName name="_cellGUID_8e1a465ba61e4548ac9451189ff634d6" localSheetId="0" hidden="1">Comparables!#REF!</definedName>
    <definedName name="_cellGUID_8e1d7791ef3f4a1682cd049db84c5a34" localSheetId="0" hidden="1">Comparables!$AJ$10</definedName>
    <definedName name="_cellGUID_8e1d7791ef3f4a1682cd049db84c5a34_NameLabels" localSheetId="0" hidden="1">Comparables!$AI$10</definedName>
    <definedName name="_cellGUID_8e44203220ef48a9af90373861723280" localSheetId="0" hidden="1">Comparables!#REF!</definedName>
    <definedName name="_cellGUID_8e4fa9d9fd5c459183d86e3a66944c8b" localSheetId="0" hidden="1">Comparables!#REF!</definedName>
    <definedName name="_cellGUID_8e52eecd2abb43c7857de4d6ebbb42f2" localSheetId="0" hidden="1">Comparables!#REF!</definedName>
    <definedName name="_cellGUID_8e5e8836d4074dfca3613169d9991d8e" localSheetId="0" hidden="1">Comparables!#REF!</definedName>
    <definedName name="_cellGUID_8e6ea76111e645d5a303276ad908f976" localSheetId="0" hidden="1">Comparables!#REF!</definedName>
    <definedName name="_cellGUID_8e831acdbee6412fb8bd0e29bf7af5d0" localSheetId="0" hidden="1">Comparables!#REF!</definedName>
    <definedName name="_cellGUID_8e887403f2d04ba0a34cb50b0e6ddb1e" localSheetId="0" hidden="1">Comparables!#REF!</definedName>
    <definedName name="_cellGUID_8e8a2bad1ee74fd499cbe62bfa0bb53b" localSheetId="0" hidden="1">Comparables!#REF!</definedName>
    <definedName name="_cellGUID_8ec2ac05c7db4de8b1b93a0f5ad30d53" localSheetId="0" hidden="1">Comparables!#REF!</definedName>
    <definedName name="_cellGUID_8eccf1196b454fb08d31e23ef2970823" localSheetId="0" hidden="1">Comparables!$V$49</definedName>
    <definedName name="_cellGUID_8eeb615771884f55b3d15df037a1002e" localSheetId="0" hidden="1">Comparables!#REF!</definedName>
    <definedName name="_cellGUID_8eebc4442bd24e848315fb540a1566fb" localSheetId="0" hidden="1">Comparables!#REF!</definedName>
    <definedName name="_cellGUID_8f0d0ddff66943a780c715661d1b3895" localSheetId="0" hidden="1">Comparables!#REF!</definedName>
    <definedName name="_cellGUID_8f0d570f63484ae3a1e7fd7555577335" localSheetId="0" hidden="1">Comparables!#REF!</definedName>
    <definedName name="_cellGUID_8f3af1ebc9614f4b8291bb67980aba5e" localSheetId="0" hidden="1">Comparables!$I$39</definedName>
    <definedName name="_cellGUID_8f5f8c4648644c408c4c2b0910cdf840" localSheetId="0" hidden="1">Comparables!#REF!</definedName>
    <definedName name="_cellGUID_8f707a083d924e9b9dd636361dcefe6a" localSheetId="0" hidden="1">Comparables!#REF!</definedName>
    <definedName name="_cellGUID_8f707a083d924e9b9dd636361dcefe6a_Data2" localSheetId="0" hidden="1">Comparables!#REF!</definedName>
    <definedName name="_cellGUID_8f707a083d924e9b9dd636361dcefe6a_NameLabels" localSheetId="0" hidden="1">Comparables!#REF!</definedName>
    <definedName name="_cellGUID_8f8520a4dc7b4c65b9304f1b1e85d687" localSheetId="0" hidden="1">Comparables!$R$9</definedName>
    <definedName name="_cellGUID_8f8520a4dc7b4c65b9304f1b1e85d687_Data2" localSheetId="0" hidden="1">Comparables!$R$10:$R$18</definedName>
    <definedName name="_cellGUID_8f998b54f77949db860be5f73d6753d9" localSheetId="0" hidden="1">Comparables!#REF!</definedName>
    <definedName name="_cellGUID_8fafc26ea97f47eca14f80b7691d9d90" localSheetId="0" hidden="1">Comparables!#REF!</definedName>
    <definedName name="_cellGUID_8fb3482ef58b4be09fc95a5436190e36" localSheetId="0" hidden="1">Comparables!$D$41</definedName>
    <definedName name="_cellGUID_8fc4c532cf9841e3bb410c5c95b2f2a0" localSheetId="0" hidden="1">Comparables!#REF!</definedName>
    <definedName name="_cellGUID_8fc5dd0c91034f28b95c9c4d081b054b" localSheetId="0" hidden="1">Comparables!#REF!</definedName>
    <definedName name="_cellGUID_8fd4524fc4974c729b217f71bf01b27a" localSheetId="0" hidden="1">Comparables!#REF!</definedName>
    <definedName name="_cellGUID_8fdb9dc88bae477a874435d8f19c1a4e" localSheetId="0" hidden="1">Comparables!#REF!</definedName>
    <definedName name="_cellGUID_8ffce196d7e9485f93b93403c4ecfb0d" localSheetId="0" hidden="1">Comparables!#REF!</definedName>
    <definedName name="_cellGUID_902d0903798b44d4863b09d6a25da93c" localSheetId="0" hidden="1">Comparables!#REF!</definedName>
    <definedName name="_cellGUID_903732dff6c74c38b6e50b139c813354" localSheetId="0" hidden="1">Comparables!#REF!</definedName>
    <definedName name="_cellGUID_903a0db395f44f2faab15bc37832344a" localSheetId="0" hidden="1">Comparables!#REF!</definedName>
    <definedName name="_cellGUID_90538db703dd4316bf68b62409d724d9" localSheetId="0" hidden="1">Comparables!#REF!</definedName>
    <definedName name="_cellGUID_90630799f82949479cd397c058e7a522" localSheetId="0" hidden="1">Comparables!#REF!</definedName>
    <definedName name="_cellGUID_9079fd7a2e1c429cb1e9e02dde90fab8" localSheetId="0" hidden="1">Comparables!#REF!</definedName>
    <definedName name="_cellGUID_908be7186f7c45b8af86de0bccb22aaa" localSheetId="0" hidden="1">Comparables!#REF!</definedName>
    <definedName name="_cellGUID_90bf1834e794493b9b9bb0fd651e9dbc" localSheetId="0" hidden="1">Comparables!#REF!</definedName>
    <definedName name="_cellGUID_90bfb8e8313f4d7288e912221edb7eb2" localSheetId="0" hidden="1">Comparables!#REF!</definedName>
    <definedName name="_cellGUID_90c22be8d4c242b4ba2975ed603e0b2a" localSheetId="0" hidden="1">Comparables!#REF!</definedName>
    <definedName name="_cellGUID_90cb9ae7a1904dfeac6c0a505854b946" localSheetId="0" hidden="1">Comparables!#REF!</definedName>
    <definedName name="_cellGUID_90d76f02e36d415d8a217cd99f908457" localSheetId="0" hidden="1">Comparables!#REF!</definedName>
    <definedName name="_cellGUID_90f9b6e4aa8e40dca049f6a209e1b22c" localSheetId="0" hidden="1">Comparables!#REF!</definedName>
    <definedName name="_cellGUID_910ef6c2bb904954ac8d74f53295b45e" localSheetId="0" hidden="1">Comparables!$AG$54</definedName>
    <definedName name="_cellGUID_911d981fd84344b68c43d28a7c65a6d9" localSheetId="0" hidden="1">Comparables!#REF!</definedName>
    <definedName name="_cellGUID_9123b162cf3f45b1a09036be6c71db86" localSheetId="0" hidden="1">Comparables!$L$9</definedName>
    <definedName name="_cellGUID_9123b162cf3f45b1a09036be6c71db86_Data2" localSheetId="0" hidden="1">Comparables!$L$10:$L$18</definedName>
    <definedName name="_cellGUID_912dd1c16afc486d9a3fb9d3c557cd51" localSheetId="0" hidden="1">Comparables!$AG$59</definedName>
    <definedName name="_cellGUID_913c31001b75490f8ccc16150e9dccfb" localSheetId="0" hidden="1">Comparables!$G$41</definedName>
    <definedName name="_cellGUID_91473e071f4547969621885e7882b110" localSheetId="0" hidden="1">Comparables!$I$26</definedName>
    <definedName name="_cellGUID_915c8ec9d5904be48e4c631c83145e35" localSheetId="0" hidden="1">Comparables!#REF!</definedName>
    <definedName name="_cellGUID_91660f687ad7468e86a38c885e185508" localSheetId="0" hidden="1">Comparables!#REF!</definedName>
    <definedName name="_cellGUID_91875c054b6f49ef8e1f0836977e1a47" localSheetId="0" hidden="1">Comparables!#REF!</definedName>
    <definedName name="_cellGUID_9192c1f14cc84da9a25b1fb21b0d40c8" localSheetId="0" hidden="1">Comparables!#REF!</definedName>
    <definedName name="_cellGUID_919874ee5a754c90b4792932d767f748" localSheetId="0" hidden="1">Comparables!#REF!</definedName>
    <definedName name="_cellGUID_91aa87d94d66445abc285bb88fed7606" localSheetId="0" hidden="1">Comparables!$V$48</definedName>
    <definedName name="_cellGUID_91aaefcc0a5a48709ef42d57bfdc31c0" localSheetId="0" hidden="1">Comparables!$AH$29</definedName>
    <definedName name="_cellGUID_91c890be96cf452eb4156428b53f7eee" localSheetId="0" hidden="1">Comparables!#REF!</definedName>
    <definedName name="_cellGUID_91cb23a0bab04c1d9083a8648d8a81a2" localSheetId="0" hidden="1">Comparables!#REF!</definedName>
    <definedName name="_cellGUID_91e1a8da193042e097194797e5c28d93" localSheetId="0" hidden="1">Comparables!#REF!</definedName>
    <definedName name="_cellGUID_9205399d49fa467dbd45b8ea34beee82" localSheetId="0" hidden="1">Comparables!#REF!</definedName>
    <definedName name="_cellGUID_9216c9cec55a4de4b07cb54183245e52" localSheetId="0" hidden="1">Comparables!#REF!</definedName>
    <definedName name="_cellGUID_924ad9a935b5428bb4165782675a6cc5" localSheetId="0" hidden="1">Comparables!#REF!</definedName>
    <definedName name="_cellGUID_924c76c1c7fb445a965b3e7bf7392810" localSheetId="0" hidden="1">Comparables!$P$37</definedName>
    <definedName name="_cellGUID_924fcb085b4f4132b1b275d262928d71" localSheetId="0" hidden="1">Comparables!#REF!</definedName>
    <definedName name="_cellGUID_924fcb085b4f4132b1b275d262928d71_NameLabels" localSheetId="0" hidden="1">Comparables!#REF!</definedName>
    <definedName name="_cellGUID_927ae75487ce4ab98142e0e7051eab23" localSheetId="0" hidden="1">Comparables!#REF!</definedName>
    <definedName name="_cellGUID_92aaff95ddf848afacc2c14dab8e8a87" localSheetId="0" hidden="1">Comparables!$J$40</definedName>
    <definedName name="_cellGUID_92c21668c5974f278a316efeda2726bb" localSheetId="0" hidden="1">Comparables!$R$28</definedName>
    <definedName name="_cellGUID_92e7ec6fd5e0453bbee0669ec64a6d95" localSheetId="0" hidden="1">Comparables!$P$29</definedName>
    <definedName name="_cellGUID_92ebf811addd49d3a2d899b3bac63098" localSheetId="0" hidden="1">Comparables!#REF!</definedName>
    <definedName name="_cellGUID_92f1f1ad1ba34a7183ee92ca42886069" localSheetId="0" hidden="1">Comparables!$V$23</definedName>
    <definedName name="_cellGUID_93204a0292ea4a0684d09964dbb0ac37" localSheetId="0" hidden="1">Comparables!#REF!</definedName>
    <definedName name="_cellGUID_9325a7eb18fd45a388f12cb4215e6e3b" localSheetId="0" hidden="1">Comparables!#REF!</definedName>
    <definedName name="_cellGUID_9338eb24014e4968a46e578163e4d75c" localSheetId="0" hidden="1">Comparables!#REF!</definedName>
    <definedName name="_cellGUID_934da0f5174347608e86704cf33d7107" localSheetId="0" hidden="1">Comparables!#REF!</definedName>
    <definedName name="_cellGUID_934dafd973b24ee79ef53d5b3dac6213" localSheetId="0" hidden="1">Comparables!#REF!</definedName>
    <definedName name="_cellGUID_935a69a46b334b02ab9ea231daf21f7e" localSheetId="0" hidden="1">Comparables!#REF!</definedName>
    <definedName name="_cellGUID_93839eaa355e4a37ac536a3b5be423e1" localSheetId="0" hidden="1">Comparables!#REF!</definedName>
    <definedName name="_cellGUID_93b3d1e4a56842fb9394768a3927d88b" localSheetId="0" hidden="1">Comparables!$H$62</definedName>
    <definedName name="_cellGUID_93b540208f0d412c8be07af58850d02b" localSheetId="0" hidden="1">Comparables!#REF!</definedName>
    <definedName name="_cellGUID_93c8641fea9a4093b33107d7c0e38f3f" localSheetId="0" hidden="1">Comparables!#REF!</definedName>
    <definedName name="_cellGUID_93e7e47159274adc9c234e00f57bee59" localSheetId="0" hidden="1">Comparables!#REF!</definedName>
    <definedName name="_cellGUID_93f1f5c14ea64bba87a5fc4f40af19fc" localSheetId="0" hidden="1">Comparables!$R$57</definedName>
    <definedName name="_cellGUID_94063a642dea4ba893970345987ea62c" localSheetId="0" hidden="1">Comparables!#REF!</definedName>
    <definedName name="_cellGUID_941c5b0c5540409ab5cf9a20436ea39f" localSheetId="0" hidden="1">Comparables!#REF!</definedName>
    <definedName name="_cellGUID_9427824a8d564ebf84a02d6ce74d9858" localSheetId="0" hidden="1">Comparables!#REF!</definedName>
    <definedName name="_cellGUID_9449f146831f4d9c8252dfc5f3fcf11a" localSheetId="0" hidden="1">Comparables!#REF!</definedName>
    <definedName name="_cellGUID_944ec919bb7d425d8acd7a85cfacb6a5" localSheetId="0" hidden="1">Comparables!$X$54</definedName>
    <definedName name="_cellGUID_9451442d821543c281eebfd1029918c0" localSheetId="0" hidden="1">Comparables!#REF!</definedName>
    <definedName name="_cellGUID_9483185e0b824435b517365635cd5df8" localSheetId="0" hidden="1">Comparables!$R$45</definedName>
    <definedName name="_cellGUID_94c5d6c06262438c8ed91b033bfc15f7" localSheetId="0" hidden="1">Comparables!#REF!</definedName>
    <definedName name="_cellGUID_94d0850f294c4bd9a84b8af05c4a1e86" localSheetId="0" hidden="1">Comparables!#REF!</definedName>
    <definedName name="_cellGUID_94d367e76618496483762bd917633054" localSheetId="0" hidden="1">Comparables!#REF!</definedName>
    <definedName name="_cellGUID_94d85581a7b648ebb8b10faa73e24f3c" localSheetId="0" hidden="1">Comparables!#REF!</definedName>
    <definedName name="_cellGUID_94e0b7e952db41c99ab8c91ae631c377" localSheetId="0" hidden="1">Comparables!$E$56</definedName>
    <definedName name="_cellGUID_94e2382a0211452aa0adb355af512836" localSheetId="0" hidden="1">Comparables!#REF!</definedName>
    <definedName name="_cellGUID_94e291ac09844cb389c776ce1f94528f" localSheetId="0" hidden="1">Comparables!$AD$57</definedName>
    <definedName name="_cellGUID_94ebab2768b34aa990fcff66595d9b07" localSheetId="0" hidden="1">Comparables!#REF!</definedName>
    <definedName name="_cellGUID_94ec52aebc294d8b9423da2f687298de" localSheetId="0" hidden="1">Comparables!#REF!</definedName>
    <definedName name="_cellGUID_94ed2886c9d943e9aff42fc7f937d001" localSheetId="0" hidden="1">Comparables!#REF!</definedName>
    <definedName name="_cellGUID_94fda9a21eb84b3aaaf4925d5f11295c" localSheetId="0" hidden="1">Comparables!#REF!</definedName>
    <definedName name="_cellGUID_9502d71d64124db4b1406fb0fcdad8a5" localSheetId="0" hidden="1">Comparables!#REF!</definedName>
    <definedName name="_cellGUID_9508c5d59c544864af4282621b5c632d" localSheetId="0" hidden="1">Comparables!#REF!</definedName>
    <definedName name="_cellGUID_950abad6376544368df2b651e6dd3d83" localSheetId="0" hidden="1">Comparables!#REF!</definedName>
    <definedName name="_cellGUID_9522d629db464e988d99535ef2e1a1e3" localSheetId="0" hidden="1">Comparables!#REF!</definedName>
    <definedName name="_cellGUID_95244ef4dd954cad970c17b7116bbd74" localSheetId="0" hidden="1">Comparables!#REF!</definedName>
    <definedName name="_cellGUID_952c30c6d5b641d9a5b9f0901e423933" localSheetId="0" hidden="1">Comparables!$N$27</definedName>
    <definedName name="_cellGUID_953804fc5ddf4d6787e3b86c7ed99d81" localSheetId="0" hidden="1">Comparables!#REF!</definedName>
    <definedName name="_cellGUID_953b6cef706d4cf895cad3527deaf6a6" localSheetId="0" hidden="1">Comparables!#REF!</definedName>
    <definedName name="_cellGUID_953fc9a92f844aa19d095c2df4fc7d91" localSheetId="0" hidden="1">Comparables!#REF!</definedName>
    <definedName name="_cellGUID_95519cb8f5af4fbda2ffefed4445b17f" localSheetId="0" hidden="1">Comparables!#REF!</definedName>
    <definedName name="_cellGUID_95520956b8a84e51a47a2eaa07cce777" localSheetId="0" hidden="1">Comparables!$AH$33</definedName>
    <definedName name="_cellGUID_958ec312fce44f2a894e5e13f5d49ba6" localSheetId="0" hidden="1">Comparables!$L$26</definedName>
    <definedName name="_cellGUID_959222c02ec7470ba00b4e8ebddda660" localSheetId="0" hidden="1">Comparables!#REF!</definedName>
    <definedName name="_cellGUID_959368bebfd7402f960095f652f22914" localSheetId="0" hidden="1">Comparables!#REF!</definedName>
    <definedName name="_cellGUID_95943917323940e1828875bf34e48ff5" localSheetId="0" hidden="1">Comparables!#REF!</definedName>
    <definedName name="_cellGUID_95c2947cb6c84e2da404cf8961cf6654" localSheetId="0" hidden="1">Comparables!#REF!</definedName>
    <definedName name="_cellGUID_95f39888fd0c41b3b154556e4f41f4f2" localSheetId="0" hidden="1">Comparables!#REF!</definedName>
    <definedName name="_cellGUID_95f9703f8ee24b6fbe8f9962d4a3132b" localSheetId="0" hidden="1">Comparables!#REF!</definedName>
    <definedName name="_cellGUID_95fe8463538b4452a062aa744134155c" localSheetId="0" hidden="1">Comparables!#REF!</definedName>
    <definedName name="_cellGUID_9600b337785343cebf34d7f573f78903" localSheetId="0" hidden="1">Comparables!#REF!</definedName>
    <definedName name="_cellGUID_96018e8508dc48ddaeb543b6a371830b" localSheetId="0" hidden="1">Comparables!#REF!</definedName>
    <definedName name="_cellGUID_9612570de33248d6978615935f5270ff" localSheetId="0" hidden="1">Comparables!#REF!</definedName>
    <definedName name="_cellGUID_9628afb553a9484aa922f77aa148fd3e" localSheetId="0" hidden="1">Comparables!#REF!</definedName>
    <definedName name="_cellGUID_9629a55bb8a3438f844d0ec2821b1888" localSheetId="0" hidden="1">Comparables!#REF!</definedName>
    <definedName name="_cellGUID_9638f5c5d0734835828ebd975db2996d" localSheetId="0" hidden="1">Comparables!#REF!</definedName>
    <definedName name="_cellGUID_9647aeacf6724e98958e6c055d323ec5" localSheetId="0" hidden="1">Comparables!#REF!</definedName>
    <definedName name="_cellGUID_9656ab2073a14c2096a728d0f40c445e" localSheetId="0" hidden="1">Comparables!#REF!</definedName>
    <definedName name="_cellGUID_965a94aaaf924f4a8c5d18a79f2d1fea" localSheetId="0" hidden="1">Comparables!#REF!</definedName>
    <definedName name="_cellGUID_965b0633f42f423c8772dbbab2cc0047" localSheetId="0" hidden="1">Comparables!#REF!</definedName>
    <definedName name="_cellGUID_9670760abb8b4fcca34ccf181cef4c38" localSheetId="0" hidden="1">Comparables!#REF!</definedName>
    <definedName name="_cellGUID_967fa6aca2e34435a00b1cc02df7a839" localSheetId="0" hidden="1">Comparables!#REF!</definedName>
    <definedName name="_cellGUID_968cc986d85f4905b3aa1d5802048328" localSheetId="0" hidden="1">Comparables!#REF!</definedName>
    <definedName name="_cellGUID_969a417a0e6c40fb8d3dc0d8b54ea496" localSheetId="0" hidden="1">Comparables!$T$39</definedName>
    <definedName name="_cellGUID_969d6c2143f142eb86201fc8937682a2" localSheetId="0" hidden="1">Comparables!#REF!</definedName>
    <definedName name="_cellGUID_96b0d99e0cab4e4da591c77571953ea5" localSheetId="0" hidden="1">Comparables!#REF!</definedName>
    <definedName name="_cellGUID_96bb2a6c514c4128b68b7a4eac831daa" localSheetId="0" hidden="1">Comparables!#REF!</definedName>
    <definedName name="_cellGUID_96bd06698f9143e7afe79f00569fde32" localSheetId="0" hidden="1">Comparables!#REF!</definedName>
    <definedName name="_cellGUID_96cc2e3f286f4e09a1c93f82b45c7443" localSheetId="0" hidden="1">Comparables!#REF!</definedName>
    <definedName name="_cellGUID_96fb1cc7baa74aeca283f40e1450a600" localSheetId="0" hidden="1">Comparables!$H$30</definedName>
    <definedName name="_cellGUID_97066db2416f4bb0b269f5ef56e94d81" localSheetId="0" hidden="1">Comparables!#REF!</definedName>
    <definedName name="_cellGUID_972e29d04931471d9350ba21473146e7" localSheetId="0" hidden="1">Comparables!#REF!</definedName>
    <definedName name="_cellGUID_974ec54974b04937b07126b413edf556" localSheetId="0" hidden="1">Comparables!#REF!</definedName>
    <definedName name="_cellGUID_976114fb881c44b0a3e9ba6e11520841" localSheetId="0" hidden="1">Comparables!$P$4</definedName>
    <definedName name="_cellGUID_9761738fc76f4f1fbde685e2815dc152" localSheetId="0" hidden="1">Comparables!$K$54</definedName>
    <definedName name="_cellGUID_976bd36897594eae8cb590d42628edf4" localSheetId="0" hidden="1">Comparables!$V$35</definedName>
    <definedName name="_cellGUID_97747f71bb5c4734825af8c4a9957bda" localSheetId="0" hidden="1">Comparables!#REF!</definedName>
    <definedName name="_cellGUID_977d4cec98594a49880fdaa875286b84" localSheetId="0" hidden="1">Comparables!#REF!</definedName>
    <definedName name="_cellGUID_978e6e58caa842aaafb72fa4de898cfa" localSheetId="0" hidden="1">Comparables!#REF!</definedName>
    <definedName name="_cellGUID_979c3b65e70b46228a014175de440e7f" localSheetId="0" hidden="1">Comparables!$AM$8</definedName>
    <definedName name="_cellGUID_979c3b65e70b46228a014175de440e7f_Data2" localSheetId="0" hidden="1">Comparables!$AM$9:$AM$21</definedName>
    <definedName name="_cellGUID_97ce6e34395a4f8e99dd2796af235f53" localSheetId="0" hidden="1">Comparables!#REF!</definedName>
    <definedName name="_cellGUID_97d191b53819401490aa20f790dda88f" localSheetId="0" hidden="1">Comparables!#REF!</definedName>
    <definedName name="_cellGUID_97e7041215494b47bf328979219577fb" localSheetId="0" hidden="1">Comparables!#REF!</definedName>
    <definedName name="_cellGUID_97ed3dfbe53747419f456cfca9de835c" localSheetId="0" hidden="1">Comparables!#REF!</definedName>
    <definedName name="_cellGUID_97f1ae460a364a1e83f51aaa8ec92be8" localSheetId="0" hidden="1">Comparables!$H$40</definedName>
    <definedName name="_cellGUID_97f87b2297b3437cb966923edfe1a245" localSheetId="0" hidden="1">Comparables!#REF!</definedName>
    <definedName name="_cellGUID_9822900e3fc04ca98913690513ccd3d3" localSheetId="0" hidden="1">Comparables!#REF!</definedName>
    <definedName name="_cellGUID_98283248ceca4d279bdc0b16063cf1c9" localSheetId="0" hidden="1">Comparables!#REF!</definedName>
    <definedName name="_cellGUID_982a911628d84be6a1ff3207555b3630" localSheetId="0" hidden="1">Comparables!$L$30</definedName>
    <definedName name="_cellGUID_982d85669e1f432ea0a7e0018b33bbdb" localSheetId="0" hidden="1">Comparables!#REF!</definedName>
    <definedName name="_cellGUID_984555bf9aa1456c9fb778f610f923ec" localSheetId="0" hidden="1">Comparables!#REF!</definedName>
    <definedName name="_cellGUID_985f41c54b4e4a17bbdf7a08857f910a" localSheetId="0" hidden="1">Comparables!$G$58</definedName>
    <definedName name="_cellGUID_987446205c024c40a6fef2ad102867b2" localSheetId="0" hidden="1">Comparables!#REF!</definedName>
    <definedName name="_cellGUID_988e2342340948d3ab8c6b5e3a6193c6" localSheetId="0" hidden="1">Comparables!#REF!</definedName>
    <definedName name="_cellGUID_9896cb24d247441f885a9f10483d58db" localSheetId="0" hidden="1">Comparables!$I$41</definedName>
    <definedName name="_cellGUID_98d62222a9b445a99a56fdf572a7bf11" localSheetId="0" hidden="1">Comparables!#REF!</definedName>
    <definedName name="_cellGUID_98e68aaacd2c4388935c909a4dce0772" localSheetId="0" hidden="1">Comparables!#REF!</definedName>
    <definedName name="_cellGUID_98f0edbfea034ad9873bc7d8e1eb15da" localSheetId="0" hidden="1">Comparables!#REF!</definedName>
    <definedName name="_cellGUID_98f35aafd90048a5a713a7b6f8d8ba8a" localSheetId="0" hidden="1">Comparables!#REF!</definedName>
    <definedName name="_cellGUID_9905f4bafd3c42f9b8d5e4163352fd3f" localSheetId="0" hidden="1">Comparables!#REF!</definedName>
    <definedName name="_cellGUID_992ee150a32c40b094af8b193c6b7444" localSheetId="0" hidden="1">Comparables!$H$29</definedName>
    <definedName name="_cellGUID_99324b0a752d404493cbaa7abfde42d0" localSheetId="0" hidden="1">Comparables!$J$43</definedName>
    <definedName name="_cellGUID_996069c599e04e4b9c50d59d6ce47690" localSheetId="0" hidden="1">Comparables!#REF!</definedName>
    <definedName name="_cellGUID_9965d7d0625b4d7584aad630be87ed9f" localSheetId="0" hidden="1">Comparables!$K$31</definedName>
    <definedName name="_cellGUID_9969aad75216411aa6f0885f54c9e7ca" localSheetId="0" hidden="1">Comparables!$V$34</definedName>
    <definedName name="_cellGUID_997925f0e8e447088c1190bd6a522949" localSheetId="0" hidden="1">Comparables!#REF!</definedName>
    <definedName name="_cellGUID_9979c4ff5aa7404e8004cd568d265d57" localSheetId="0" hidden="1">Comparables!#REF!</definedName>
    <definedName name="_cellGUID_997bc7f541e44136ab30e3fde1274f0c" localSheetId="0" hidden="1">Comparables!$R$51</definedName>
    <definedName name="_cellGUID_9982354bf94c4f6bb75684311575566f" localSheetId="0" hidden="1">Comparables!#REF!</definedName>
    <definedName name="_cellGUID_99908e4229e44fc79eb01241f99eb5a4" localSheetId="0" hidden="1">Comparables!#REF!</definedName>
    <definedName name="_cellGUID_99949dbe2f554954b7b2a4e0156780c4" localSheetId="0" hidden="1">Comparables!$K$48</definedName>
    <definedName name="_cellGUID_99981e89f5c740a88c5845e21afd7050" localSheetId="0" hidden="1">Comparables!$M$43</definedName>
    <definedName name="_cellGUID_99a6a0e93667431cb9df19e02da92c42" localSheetId="0" hidden="1">Comparables!$O$23</definedName>
    <definedName name="_cellGUID_99b58daa827a48d394079b5ec87235a9" localSheetId="0" hidden="1">Comparables!$J$54</definedName>
    <definedName name="_cellGUID_99cb8bbfc26a4e06bebf8b1d85b0e275" localSheetId="0" hidden="1">Comparables!#REF!</definedName>
    <definedName name="_cellGUID_99d2dc1fe177452a827077919cb0ed8b" localSheetId="0" hidden="1">Comparables!#REF!</definedName>
    <definedName name="_cellGUID_99e9508143864f5cb5a3337f7eb5b52e" localSheetId="0" hidden="1">Comparables!$E$38</definedName>
    <definedName name="_cellGUID_9a2e4eb75b43431d8f220f427c90e808" localSheetId="0" hidden="1">Comparables!#REF!</definedName>
    <definedName name="_cellGUID_9a2f26e5f27d490bbe4c7c97fbbcd2df" localSheetId="0" hidden="1">Comparables!#REF!</definedName>
    <definedName name="_cellGUID_9a3ff5cf469149f2873c6d5aa7910a0c" localSheetId="0" hidden="1">Comparables!#REF!</definedName>
    <definedName name="_cellGUID_9a449bacb9804589ba085f99b15932db" localSheetId="0" hidden="1">Comparables!$T$24</definedName>
    <definedName name="_cellGUID_9a4c33291d5643148c130f62f95cad47" localSheetId="0" hidden="1">Comparables!#REF!</definedName>
    <definedName name="_cellGUID_9a560af0bcfe45208f233e06c5930e75" localSheetId="0" hidden="1">Comparables!#REF!</definedName>
    <definedName name="_cellGUID_9a5812e06cf5435da955f2011ddc5ddb" localSheetId="0" hidden="1">Comparables!$X$43</definedName>
    <definedName name="_cellGUID_9a5b879aea1a431bb9497c18861e4321" localSheetId="0" hidden="1">Comparables!$V$52</definedName>
    <definedName name="_cellGUID_9a6f538bc39042a3af4130a27b620b3a" localSheetId="0" hidden="1">Comparables!#REF!</definedName>
    <definedName name="_cellGUID_9a74d97dbb3f46e48d64a59361f139ba" localSheetId="0" hidden="1">Comparables!#REF!</definedName>
    <definedName name="_cellGUID_9a78d177082045388884fe443119611c" localSheetId="0" hidden="1">Comparables!#REF!</definedName>
    <definedName name="_cellGUID_9a7ac2291503468fa493ba7943682999" localSheetId="0" hidden="1">Comparables!#REF!</definedName>
    <definedName name="_cellGUID_9a838b9031d04ade8d9ee6ef24dc93a3" localSheetId="0" hidden="1">Comparables!#REF!</definedName>
    <definedName name="_cellGUID_9a8a51e13b0b429db4f3cf07a977a0b5" localSheetId="0" hidden="1">Comparables!#REF!</definedName>
    <definedName name="_cellGUID_9a9a436bd8af41989d5385c7cc1746ec" localSheetId="0" hidden="1">Comparables!$Z$30</definedName>
    <definedName name="_cellGUID_9acaf81c27014f058245ca04bcdb41e5" localSheetId="0" hidden="1">Comparables!$D$52</definedName>
    <definedName name="_cellGUID_9ae239d30de04f6bbde35ac60a8f47c1" localSheetId="0" hidden="1">Comparables!#REF!</definedName>
    <definedName name="_cellGUID_9aeabb6fe46c4d609ca22f56820068b1" localSheetId="0" hidden="1">Comparables!#REF!</definedName>
    <definedName name="_cellGUID_9b04062044874d3f987570acc62ff5ed" localSheetId="0" hidden="1">Comparables!#REF!</definedName>
    <definedName name="_cellGUID_9b0bf6b9ed48493984a48c1e0554d4d3" localSheetId="0" hidden="1">Comparables!#REF!</definedName>
    <definedName name="_cellGUID_9b25ad77f42949c686c6d3cb32a91fd6" localSheetId="0" hidden="1">Comparables!#REF!</definedName>
    <definedName name="_cellGUID_9b33125d2c2d4c80b859135c2651dd8c" localSheetId="0" hidden="1">Comparables!#REF!</definedName>
    <definedName name="_cellGUID_9b33ff76350543fe9f4a11bd731c5d9e" localSheetId="0" hidden="1">Comparables!#REF!</definedName>
    <definedName name="_cellGUID_9b341e4d35664f418d76de979a7ef26f" localSheetId="0" hidden="1">Comparables!$BP$15</definedName>
    <definedName name="_cellGUID_9b341e4d35664f418d76de979a7ef26f_Data2" localSheetId="0" hidden="1">Comparables!$BP$16:$BP$267</definedName>
    <definedName name="_cellGUID_9b4b12c340dc4e198104077b2140a1dc" localSheetId="0" hidden="1">Comparables!#REF!</definedName>
    <definedName name="_cellGUID_9b655d9345c04434994c76ee53c00561" localSheetId="0" hidden="1">Comparables!#REF!</definedName>
    <definedName name="_cellGUID_9b6d8e3a71a54a0f938bd49dd59dbc23" localSheetId="0" hidden="1">Comparables!#REF!</definedName>
    <definedName name="_cellGUID_9b70ff8ce39e4f28b2e812c59c341da2" localSheetId="0" hidden="1">Comparables!#REF!</definedName>
    <definedName name="_cellGUID_9b79b48c61f9429291950339a5325fe2" localSheetId="0" hidden="1">Comparables!#REF!</definedName>
    <definedName name="_cellGUID_9b7ae3b5f7f94c55a584c5a6d41d5265" localSheetId="0" hidden="1">Comparables!#REF!</definedName>
    <definedName name="_cellGUID_9b7e43b628e949d8b67c41bfef742597" localSheetId="0" hidden="1">Comparables!$M$46</definedName>
    <definedName name="_cellGUID_9b87faf9665c466c950e22e945e54ec1" localSheetId="0" hidden="1">Comparables!#REF!</definedName>
    <definedName name="_cellGUID_9ba4e1aa21664ec588f9bb34ca553027" localSheetId="0" hidden="1">Comparables!#REF!</definedName>
    <definedName name="_cellGUID_9bbd1fdfdba447758f149786d6016996" localSheetId="0" hidden="1">Comparables!#REF!</definedName>
    <definedName name="_cellGUID_9bbe76642eae4c7f8e5a74438450f73c" localSheetId="0" hidden="1">Comparables!#REF!</definedName>
    <definedName name="_cellGUID_9bc96fbdf6bf4f978662ce37c2cd282a" localSheetId="0" hidden="1">Comparables!#REF!</definedName>
    <definedName name="_cellGUID_9bcaefc0d61c48fe9d099390c6b8b5d5" localSheetId="0" hidden="1">Comparables!#REF!</definedName>
    <definedName name="_cellGUID_9bd00b01792a419688e58ce6e175fc42" localSheetId="0" hidden="1">Comparables!#REF!</definedName>
    <definedName name="_cellGUID_9bd346e00078478b9f6c53969c2d1eb4" localSheetId="0" hidden="1">Comparables!$H$23</definedName>
    <definedName name="_cellGUID_9be9bee0a9f7478cb3b235a1abf0b549" localSheetId="0" hidden="1">Comparables!#REF!</definedName>
    <definedName name="_cellGUID_9bea8a9107b3419893521d961f6fc69f" localSheetId="0" hidden="1">Comparables!#REF!</definedName>
    <definedName name="_cellGUID_9c04605582cd40339178729d50cf269b" localSheetId="0" hidden="1">Comparables!$E$57</definedName>
    <definedName name="_cellGUID_9c0b70c1562c45a8b270e01dbc38989c" localSheetId="0" hidden="1">Comparables!#REF!</definedName>
    <definedName name="_cellGUID_9c4ade61a0fe4516835dcb87c25fdfb8" localSheetId="0" hidden="1">Comparables!#REF!</definedName>
    <definedName name="_cellGUID_9c52a342d1684c47a9253bf38d2049bd" localSheetId="0" hidden="1">Comparables!$AF$51</definedName>
    <definedName name="_cellGUID_9c536f8c5a834aeba703fe814c5400f5" localSheetId="0" hidden="1">Comparables!$P$44</definedName>
    <definedName name="_cellGUID_9c55672b8c2d46a382868922c4daabc2" localSheetId="0" hidden="1">Comparables!$AJ$12</definedName>
    <definedName name="_cellGUID_9c55672b8c2d46a382868922c4daabc2_NameLabels" localSheetId="0" hidden="1">Comparables!$AI$12</definedName>
    <definedName name="_cellGUID_9c62d32c17f945ba82d5023f647e55f6" localSheetId="0" hidden="1">Comparables!#REF!</definedName>
    <definedName name="_cellGUID_9c7f4229e5e04655ab9c284dcbcf31de" localSheetId="0" hidden="1">Comparables!#REF!</definedName>
    <definedName name="_cellGUID_9cb963419d594b22a33133ad84347ac3" localSheetId="0" hidden="1">Comparables!#REF!</definedName>
    <definedName name="_cellGUID_9cd338e98fc14a928f6e16eee3da733c" localSheetId="0" hidden="1">Comparables!#REF!</definedName>
    <definedName name="_cellGUID_9ce4df57ba6143a099d65f9e9e980583" localSheetId="0" hidden="1">Comparables!#REF!</definedName>
    <definedName name="_cellGUID_9ce72235085942799f59fe56aa653899" localSheetId="0" hidden="1">Comparables!$G$28</definedName>
    <definedName name="_cellGUID_9cf889a522904b74bbe6494a262a2f75" localSheetId="0" hidden="1">Comparables!#REF!</definedName>
    <definedName name="_cellGUID_9d09fd03047f4f8da45a3469f95674fb" localSheetId="0" hidden="1">Comparables!$P$49</definedName>
    <definedName name="_cellGUID_9d0e00c4406647dc8fe57c5feeb97504" localSheetId="0" hidden="1">Comparables!$C$35</definedName>
    <definedName name="_cellGUID_9d0ec1f3a76a4b3cb7a925b2003f7952" localSheetId="0" hidden="1">Comparables!#REF!</definedName>
    <definedName name="_cellGUID_9d0f5bcce70f43f981952990ebd617b7" localSheetId="0" hidden="1">Comparables!#REF!</definedName>
    <definedName name="_cellGUID_9d21a8ddfb5841ce81bbacb95a8f2e6d" localSheetId="0" hidden="1">Comparables!#REF!</definedName>
    <definedName name="_cellGUID_9d5675bf81ca4d26a595221693518c2b" localSheetId="0" hidden="1">Comparables!#REF!</definedName>
    <definedName name="_cellGUID_9d5ce89ae10a43c6b07349dcc14225b7" localSheetId="0" hidden="1">Comparables!$AJ$8</definedName>
    <definedName name="_cellGUID_9d5ce89ae10a43c6b07349dcc14225b7_NameLabels" localSheetId="0" hidden="1">Comparables!$AI$8</definedName>
    <definedName name="_cellGUID_9d6527b253904493973518e49c0a7d91" localSheetId="0" hidden="1">Comparables!#REF!</definedName>
    <definedName name="_cellGUID_9d7722dfcfb94556bd346cc7d7e2e18a" localSheetId="0" hidden="1">Comparables!#REF!</definedName>
    <definedName name="_cellGUID_9d91deb707344133ad8db475645e36e0" localSheetId="0" hidden="1">Comparables!$Z$44</definedName>
    <definedName name="_cellGUID_9d9cd22840794d53a3e7b8abbeea8cee" localSheetId="0" hidden="1">Comparables!#REF!</definedName>
    <definedName name="_cellGUID_9dbcb7e62afb40749769012dcaa34bd9" localSheetId="0" hidden="1">Comparables!#REF!</definedName>
    <definedName name="_cellGUID_9dc329755b154493ac44c75351fd9b3f" localSheetId="0" hidden="1">Comparables!#REF!</definedName>
    <definedName name="_cellGUID_9de48bd5f4f549bc835de9c738d45432" localSheetId="0" hidden="1">Comparables!#REF!</definedName>
    <definedName name="_cellGUID_9df5298af5154f1e9004b8949c92a3e7" localSheetId="0" hidden="1">Comparables!$H$33</definedName>
    <definedName name="_cellGUID_9dfd6e6f89ca406c835b907269b4be72" localSheetId="0" hidden="1">Comparables!#REF!</definedName>
    <definedName name="_cellGUID_9e1e2b683e3642e29739232f1bfe2c00" localSheetId="0" hidden="1">Comparables!#REF!</definedName>
    <definedName name="_cellGUID_9e3d79ff80954d0198f164dbfd972483" localSheetId="0" hidden="1">Comparables!#REF!</definedName>
    <definedName name="_cellGUID_9e42434055ee43fe821be4e814ac985f" localSheetId="0" hidden="1">Comparables!#REF!</definedName>
    <definedName name="_cellGUID_9e4d4e5a7a4745798681c03deca6e163" localSheetId="0" hidden="1">Comparables!#REF!</definedName>
    <definedName name="_cellGUID_9e557ff3dae5433481341bcd799e54ef" localSheetId="0" hidden="1">Comparables!#REF!</definedName>
    <definedName name="_cellGUID_9e6284e05b54426fb5202b04a6247780" localSheetId="0" hidden="1">Comparables!#REF!</definedName>
    <definedName name="_cellGUID_9e6342dd7e3c455ab426fec5158a76ee" localSheetId="0" hidden="1">Comparables!#REF!</definedName>
    <definedName name="_cellGUID_9e6f7b7a056e426488068d5e03c7eb34" localSheetId="0" hidden="1">Comparables!$R$30</definedName>
    <definedName name="_cellGUID_9e7891cbc00d48e1b3e88664ecd7c31d" localSheetId="0" hidden="1">Comparables!#REF!</definedName>
    <definedName name="_cellGUID_9e81fc35a9a445e695934ba14fa34980" localSheetId="0" hidden="1">Comparables!#REF!</definedName>
    <definedName name="_cellGUID_9ea0cf7a07524c1cbfceadb8b2c180f0" localSheetId="0" hidden="1">Comparables!$AF$59</definedName>
    <definedName name="_cellGUID_9ea7d7aadd494723a6e4f19f002dcf79" localSheetId="0" hidden="1">Comparables!#REF!</definedName>
    <definedName name="_cellGUID_9ead6daeed1443df9716629e7d7037bf" localSheetId="0" hidden="1">Comparables!#REF!</definedName>
    <definedName name="_cellGUID_9eb6155bed6f4940a1c4c18214cc4eaa" localSheetId="0" hidden="1">Comparables!#REF!</definedName>
    <definedName name="_cellGUID_9ece58d44e14463eb35ae52b906d9844" localSheetId="0" hidden="1">Comparables!#REF!</definedName>
    <definedName name="_cellGUID_9ed03cac382b43beafa369802d902798" localSheetId="0" hidden="1">Comparables!#REF!</definedName>
    <definedName name="_cellGUID_9f02b992192a45f09751b48232f40ee4" localSheetId="0" hidden="1">Comparables!#REF!</definedName>
    <definedName name="_cellGUID_9f02d3ca9d61447a9d63454bb05d19d1" localSheetId="0" hidden="1">Comparables!#REF!</definedName>
    <definedName name="_cellGUID_9f1b937678074b09bd4a1170dd9e93c7" localSheetId="0" hidden="1">Comparables!#REF!</definedName>
    <definedName name="_cellGUID_9f28c5ce32f8476381f52ba633a5dfe4" localSheetId="0" hidden="1">Comparables!#REF!</definedName>
    <definedName name="_cellGUID_9f2e176b0fb646ab8402fb9abb28ccf6" localSheetId="0" hidden="1">Comparables!#REF!</definedName>
    <definedName name="_cellGUID_9f373224d51c4bf382e1ab5578d7c334" localSheetId="0" hidden="1">Comparables!$AH$57</definedName>
    <definedName name="_cellGUID_9f3e49454e824d81a5f74b79e3f2514e" localSheetId="0" hidden="1">Comparables!#REF!</definedName>
    <definedName name="_cellGUID_9f5a12c69f5743b59ce1048e415ebd75" localSheetId="0" hidden="1">Comparables!#REF!</definedName>
    <definedName name="_cellGUID_9f678abfdeba4f33a86521417d44dc5f" localSheetId="0" hidden="1">Comparables!#REF!</definedName>
    <definedName name="_cellGUID_9fac9efb45894d17a1f5504bd30b24e7" localSheetId="0" hidden="1">Comparables!$C$46</definedName>
    <definedName name="_cellGUID_9fd45faee60c47d099d5f82148a42364" localSheetId="0" hidden="1">Comparables!#REF!</definedName>
    <definedName name="_cellGUID_9fdd2f99cf2a4bdb9cf8c86a575f875b" localSheetId="0" hidden="1">Comparables!#REF!</definedName>
    <definedName name="_cellGUID_9ff6c1793c794776a32d9beda7bbc48a" localSheetId="0" hidden="1">Comparables!$K$42</definedName>
    <definedName name="_cellGUID_a025907f76684ad4842d866ca376e791" localSheetId="0" hidden="1">Comparables!#REF!</definedName>
    <definedName name="_cellGUID_a029c33eafc14a36995327d44656b2e3" localSheetId="0" hidden="1">Comparables!#REF!</definedName>
    <definedName name="_cellGUID_a02d0858a06444c698bdac08d51ef78a" localSheetId="0" hidden="1">Comparables!#REF!</definedName>
    <definedName name="_cellGUID_a03c9f1b41f943d5bf79c2d96e3a9c7f" localSheetId="0" hidden="1">Comparables!#REF!</definedName>
    <definedName name="_cellGUID_a04602c9727a40f6936c43630763d5dc" localSheetId="0" hidden="1">Comparables!#REF!</definedName>
    <definedName name="_cellGUID_a071200b867e488cae1fd2564d614a31" localSheetId="0" hidden="1">Comparables!$E$32</definedName>
    <definedName name="_cellGUID_a079e04752f8425d8384db51053686e4" localSheetId="0" hidden="1">Comparables!#REF!</definedName>
    <definedName name="_cellGUID_a0871bf0f6174a2badfd2a7827a9b5ff" localSheetId="0" hidden="1">Comparables!$N$28</definedName>
    <definedName name="_cellGUID_a09626350c43444289fc0c74a8ac9d4d" localSheetId="0" hidden="1">Comparables!#REF!</definedName>
    <definedName name="_cellGUID_a0aec6dbe4914fe0bdc21a6af436e410" localSheetId="0" hidden="1">Comparables!#REF!</definedName>
    <definedName name="_cellGUID_a0eeeaef1af04fa2851a4702c9b17f29" localSheetId="0" hidden="1">Comparables!#REF!</definedName>
    <definedName name="_cellGUID_a0efa2eb10e243c58de79c83652ee162" localSheetId="0" hidden="1">Comparables!$E$36</definedName>
    <definedName name="_cellGUID_a141460a220845b895b54924a11eb00d" localSheetId="0" hidden="1">Comparables!#REF!</definedName>
    <definedName name="_cellGUID_a142b2c157e14b3aa0c196f02d75292c" localSheetId="0" hidden="1">Comparables!$I$36</definedName>
    <definedName name="_cellGUID_a14645e40bbf4d2c952691883a239a35" localSheetId="0" hidden="1">Comparables!#REF!</definedName>
    <definedName name="_cellGUID_a14ff0d527724413ab2c218d36c20064" localSheetId="0" hidden="1">Comparables!$K$25</definedName>
    <definedName name="_cellGUID_a158bfdc450c4ee3a46f2254924f4b4a" localSheetId="0" hidden="1">Comparables!#REF!</definedName>
    <definedName name="_cellGUID_a15db5198f2b44ffa3aa9684b849ff82" localSheetId="0" hidden="1">Comparables!#REF!</definedName>
    <definedName name="_cellGUID_a1609857ca8e4b279c95d4fa9fd81db0" localSheetId="0" hidden="1">Comparables!#REF!</definedName>
    <definedName name="_cellGUID_a175ebcfdf6f4764bd0502176e8d304e" localSheetId="0" hidden="1">Comparables!#REF!</definedName>
    <definedName name="_cellGUID_a179ec0a985a435b9e4df6061981f0f1" localSheetId="0" hidden="1">Comparables!#REF!</definedName>
    <definedName name="_cellGUID_a18361436e114116adea81b154971873" localSheetId="0" hidden="1">Comparables!$J$41</definedName>
    <definedName name="_cellGUID_a18d89629f2a4d8c914de213a6f636a5" localSheetId="0" hidden="1">Comparables!#REF!</definedName>
    <definedName name="_cellGUID_a1adabefbc254fd284094851ad925ce3" localSheetId="0" hidden="1">Comparables!#REF!</definedName>
    <definedName name="_cellGUID_a1afe0ce66564ab08beeb9b81dcdc3fe" localSheetId="0" hidden="1">Comparables!#REF!</definedName>
    <definedName name="_cellGUID_a1b9836870364041bf07dc30221b4118" localSheetId="0" hidden="1">Comparables!#REF!</definedName>
    <definedName name="_cellGUID_a1cf1fd2fed9452a87d52eed32c33fe3" localSheetId="0" hidden="1">Comparables!#REF!</definedName>
    <definedName name="_cellGUID_a1e4d934cd4c474f9ef73e434095db86" localSheetId="0" hidden="1">Comparables!#REF!</definedName>
    <definedName name="_cellGUID_a25596fc9ef34a238bdeebc16548ffab" localSheetId="0" hidden="1">Comparables!$J$36</definedName>
    <definedName name="_cellGUID_a27478aaf89f4897a9cc793293ebf460" localSheetId="0" hidden="1">Comparables!#REF!</definedName>
    <definedName name="_cellGUID_a292e4810bb545c4941d3213e0c09320" localSheetId="0" hidden="1">Comparables!#REF!</definedName>
    <definedName name="_cellGUID_a29dd2e5d80c4146bec0462f54401c02" localSheetId="0" hidden="1">Comparables!#REF!</definedName>
    <definedName name="_cellGUID_a2a44bb406b145a68be118d90480018e" localSheetId="0" hidden="1">Comparables!#REF!</definedName>
    <definedName name="_cellGUID_a2b3e2e3bef24f43b1ad304bbddf7a2b" localSheetId="0" hidden="1">Comparables!$P$53</definedName>
    <definedName name="_cellGUID_a2b89a9c1a5c4f5b80554cad2ca5313b" localSheetId="0" hidden="1">Comparables!$AG$45</definedName>
    <definedName name="_cellGUID_a2d7b6182a0a4bbaaeaa27e67575d992" localSheetId="0" hidden="1">Comparables!#REF!</definedName>
    <definedName name="_cellGUID_a30c62fd7280423181c2d70ec00de62e" localSheetId="0" hidden="1">Comparables!#REF!</definedName>
    <definedName name="_cellGUID_a317ae2026db4969ba23d5c62da5690a" localSheetId="0" hidden="1">Comparables!#REF!</definedName>
    <definedName name="_cellGUID_a31fdd69125d4a688946d824a0fe622d" localSheetId="0" hidden="1">Comparables!#REF!</definedName>
    <definedName name="_cellGUID_a321cf725c6e4768b14fbd1519e59c68" localSheetId="0" hidden="1">Comparables!$Z$29</definedName>
    <definedName name="_cellGUID_a33b4cd759ee4f0d8ced93f8ac9e2e8e" localSheetId="0" hidden="1">Comparables!$AG$38</definedName>
    <definedName name="_cellGUID_a3480e256bf04c6a99efc7dcdd501747" localSheetId="0" hidden="1">Comparables!#REF!</definedName>
    <definedName name="_cellGUID_a34dfcd287a34bf29706d9309bee1b1e" localSheetId="0" hidden="1">Comparables!$Z$58</definedName>
    <definedName name="_cellGUID_a3603f4665c44eb99ed2ef754a2695d2" localSheetId="0" hidden="1">Comparables!$L$41</definedName>
    <definedName name="_cellGUID_a366047175ab45829f02cc6d0022a564" localSheetId="0" hidden="1">Comparables!$L$53</definedName>
    <definedName name="_cellGUID_a38ecb9342fe43729dc1574af3a8376e" localSheetId="0" hidden="1">Comparables!#REF!</definedName>
    <definedName name="_cellGUID_a3aababd31d245018d73c04a38d49fb0" localSheetId="0" hidden="1">Comparables!$K$28</definedName>
    <definedName name="_cellGUID_a3bb35bfdd434615aff680b0dca4c96a" localSheetId="0" hidden="1">Comparables!#REF!</definedName>
    <definedName name="_cellGUID_a3c39e5a010644f4b3d3464a42e039f4" localSheetId="0" hidden="1">Comparables!$E$42</definedName>
    <definedName name="_cellGUID_a3c6a5a5e00846009905313dd4e6f117" localSheetId="0" hidden="1">Comparables!#REF!</definedName>
    <definedName name="_cellGUID_a3cc6231e2164c6c8f01d5db8006d5e2" localSheetId="0" hidden="1">Comparables!#REF!</definedName>
    <definedName name="_cellGUID_a41bf438b15e4431970bfad6f82199cb" localSheetId="0" hidden="1">Comparables!#REF!</definedName>
    <definedName name="_cellGUID_a42b3f8a9d104c6f844fd4bcb6601e18" localSheetId="0" hidden="1">Comparables!#REF!</definedName>
    <definedName name="_cellGUID_a433ab87fe47422085cfd5522e3d583f" localSheetId="0" hidden="1">Comparables!#REF!</definedName>
    <definedName name="_cellGUID_a44d169c6e23475ba55f33d7810b8bcf" localSheetId="0" hidden="1">Comparables!#REF!</definedName>
    <definedName name="_cellGUID_a44debbb88034fbd982df8fa22ccdef0" localSheetId="0" hidden="1">Comparables!#REF!</definedName>
    <definedName name="_cellGUID_a451d8778fc64bfc80ed51cf5c498fd1" localSheetId="0" hidden="1">Comparables!#REF!</definedName>
    <definedName name="_cellGUID_a45cfbbb3c0342e0a3fedc3191a0734c" localSheetId="0" hidden="1">Comparables!#REF!</definedName>
    <definedName name="_cellGUID_a471bb8e912f4c37ae6f706364b121e2" localSheetId="0" hidden="1">Comparables!#REF!</definedName>
    <definedName name="_cellGUID_a4c09b3a405e4dee849273f940e93cde" localSheetId="0" hidden="1">Comparables!$E$55</definedName>
    <definedName name="_cellGUID_a4c1d6aabe8b4e9da96f258d7ecbcf22" localSheetId="0" hidden="1">Comparables!#REF!</definedName>
    <definedName name="_cellGUID_a4c573d8e0ee4e98acb1bbd6b6ebe0f8" localSheetId="0" hidden="1">Comparables!#REF!</definedName>
    <definedName name="_cellGUID_a4d1d4e525b84b739cf410ab247c2499" localSheetId="0" hidden="1">Comparables!#REF!</definedName>
    <definedName name="_cellGUID_a4ebd4ba545c4c68bc30d9a58fc2908b" localSheetId="0" hidden="1">Comparables!#REF!</definedName>
    <definedName name="_cellGUID_a4f12fcbbef14213b0f2b182cbdfc8c0" localSheetId="0" hidden="1">Comparables!#REF!</definedName>
    <definedName name="_cellGUID_a4f400c6e64e4966b5f7629697619cd9" localSheetId="0" hidden="1">Comparables!$X$26</definedName>
    <definedName name="_cellGUID_a50da1415a934db6a9c100ceb5d75220" localSheetId="0" hidden="1">Comparables!#REF!</definedName>
    <definedName name="_cellGUID_a52504a87db54e29a0f0f7bd72b248f9" localSheetId="0" hidden="1">Comparables!#REF!</definedName>
    <definedName name="_cellGUID_a541eb9cc1ab4cffb030c30072f36722" localSheetId="0" hidden="1">Comparables!#REF!</definedName>
    <definedName name="_cellGUID_a5500414e90448558c1ac80ddd412905" localSheetId="0" hidden="1">Comparables!$L$24</definedName>
    <definedName name="_cellGUID_a56efeda6f644add9dc235a352a18ea6" localSheetId="0" hidden="1">Comparables!#REF!</definedName>
    <definedName name="_cellGUID_a59ba5e324004497ab38f06eb9da1299" localSheetId="0" hidden="1">Comparables!#REF!</definedName>
    <definedName name="_cellGUID_a5a3686143074d888e3403bb2a3ab0db" localSheetId="0" hidden="1">Comparables!#REF!</definedName>
    <definedName name="_cellGUID_a5ac98309c3d445fa86ce66099e81903" localSheetId="0" hidden="1">Comparables!#REF!</definedName>
    <definedName name="_cellGUID_a5b470393dd24ea38dede8a120012880" localSheetId="0" hidden="1">Comparables!#REF!</definedName>
    <definedName name="_cellGUID_a5bc1faece8a4851afb7c0beff659804" localSheetId="0" hidden="1">Comparables!#REF!</definedName>
    <definedName name="_cellGUID_a5bf6503f71e4b47ab6ca987f20d41d4" localSheetId="0" hidden="1">Comparables!#REF!</definedName>
    <definedName name="_cellGUID_a5c53d0c93d24833957a3d5f5887a69c" localSheetId="0" hidden="1">Comparables!#REF!</definedName>
    <definedName name="_cellGUID_a5d5cbed04f8476fb00836e668e04aa4" localSheetId="0" hidden="1">Comparables!#REF!</definedName>
    <definedName name="_cellGUID_a5ff14e5020f45bdae7c1cfafb891629" localSheetId="0" hidden="1">Comparables!#REF!</definedName>
    <definedName name="_cellGUID_a60ed67d4df64e5d8e0309aec5958c6b" localSheetId="0" hidden="1">Comparables!#REF!</definedName>
    <definedName name="_cellGUID_a61819ed9379420ca1489f466930c426" localSheetId="0" hidden="1">Comparables!#REF!</definedName>
    <definedName name="_cellGUID_a6385040d5de45a19eb8410aa233a91e" localSheetId="0" hidden="1">Comparables!#REF!</definedName>
    <definedName name="_cellGUID_a656ddafc2ee49bbbfbeaadc7a354de2" localSheetId="0" hidden="1">Comparables!$AD$30</definedName>
    <definedName name="_cellGUID_a671961735e54c01a0ca6a1f9fe4906d" localSheetId="0" hidden="1">Comparables!#REF!</definedName>
    <definedName name="_cellGUID_a67da53fbc7e48c19b16ccb7656ac644" localSheetId="0" hidden="1">Comparables!#REF!</definedName>
    <definedName name="_cellGUID_a685def3cfb64385858d8c22d98491f4" localSheetId="0" hidden="1">Comparables!#REF!</definedName>
    <definedName name="_cellGUID_a6d67b2ee75c4e379cc54f2a9ab778ef" localSheetId="0" hidden="1">Comparables!#REF!</definedName>
    <definedName name="_cellGUID_a6e62de68969483ab02e1e71872e19eb" localSheetId="0" hidden="1">Comparables!#REF!</definedName>
    <definedName name="_cellGUID_a6f03981ace74c629b08e47c7bd63013" localSheetId="0" hidden="1">Comparables!$M$30</definedName>
    <definedName name="_cellGUID_a70e860d1d444f17a952493e0e804afc" localSheetId="0" hidden="1">Comparables!#REF!</definedName>
    <definedName name="_cellGUID_a70ef2d4f5724efda88eadfa0ca5b2de" localSheetId="0" hidden="1">Comparables!#REF!</definedName>
    <definedName name="_cellGUID_a72123b403144e2d8ccf099c61807a20" localSheetId="0" hidden="1">Comparables!#REF!</definedName>
    <definedName name="_cellGUID_a7266de3bf5043178c3aa1633360d074" localSheetId="0" hidden="1">Comparables!#REF!</definedName>
    <definedName name="_cellGUID_a73f4de110da4d14a1a355b58eaef26f" localSheetId="0" hidden="1">Comparables!#REF!</definedName>
    <definedName name="_cellGUID_a75983143e2742b1970596cff996bcd1" localSheetId="0" hidden="1">Comparables!$J$22</definedName>
    <definedName name="_cellGUID_a7627d77e6d04d5c8b7d4e75bf7e564d" localSheetId="0" hidden="1">Comparables!#REF!</definedName>
    <definedName name="_cellGUID_a7785d20aabf49d8b373887ed6cea098" localSheetId="0" hidden="1">Comparables!#REF!</definedName>
    <definedName name="_cellGUID_a784427a07614223bfbbdb1fbae49a1f" localSheetId="0" hidden="1">Comparables!#REF!</definedName>
    <definedName name="_cellGUID_a78873fec86d4d4a9575971c9bf7b78a" localSheetId="0" hidden="1">Comparables!#REF!</definedName>
    <definedName name="_cellGUID_a7b3efddeffe46e8b438d7f98dcdcb28" localSheetId="0" hidden="1">Comparables!#REF!</definedName>
    <definedName name="_cellGUID_a7c662588ad74f8fbdeb25aaccb21468" localSheetId="0" hidden="1">Comparables!$K$50</definedName>
    <definedName name="_cellGUID_a7db339052ad48aa945170f7fe8e3f48" localSheetId="0" hidden="1">Comparables!#REF!</definedName>
    <definedName name="_cellGUID_a7ec021ae5224bdb884a655257ca5127" localSheetId="0" hidden="1">Comparables!#REF!</definedName>
    <definedName name="_cellGUID_a7f095ee55b24861a87598a3771c8784" localSheetId="0" hidden="1">Comparables!#REF!</definedName>
    <definedName name="_cellGUID_a800c0979ba74a66b61ad40bc22201c3" localSheetId="0" hidden="1">Comparables!$V$32</definedName>
    <definedName name="_cellGUID_a806c79bcb974354bb54e835d8ef645c" localSheetId="0" hidden="1">Comparables!#REF!</definedName>
    <definedName name="_cellGUID_a80952418d8942778b000562fa59cd1a" localSheetId="0" hidden="1">Comparables!$J$27</definedName>
    <definedName name="_cellGUID_a80cc141af2849f580b1e44194d22391" localSheetId="0" hidden="1">Comparables!#REF!</definedName>
    <definedName name="_cellGUID_a816165447ed45df813b680f603c5512" localSheetId="0" hidden="1">Comparables!#REF!</definedName>
    <definedName name="_cellGUID_a819e74244f445e49ae777639bf23c31" localSheetId="0" hidden="1">Comparables!#REF!</definedName>
    <definedName name="_cellGUID_a81c9d14a0ae4bec9493c9480a466408" localSheetId="0" hidden="1">Comparables!$L$23</definedName>
    <definedName name="_cellGUID_a81ce8b69a474536a46b01c960ff63c0" localSheetId="0" hidden="1">Comparables!#REF!</definedName>
    <definedName name="_cellGUID_a82131b3ae684b96898f776c1161a449" localSheetId="0" hidden="1">Comparables!#REF!</definedName>
    <definedName name="_cellGUID_a823bfcac6b546489fed24ce8ec2b78e" localSheetId="0" hidden="1">Comparables!#REF!</definedName>
    <definedName name="_cellGUID_a830689c7179487f93ce3e1b0356856c" localSheetId="0" hidden="1">Comparables!$C$30</definedName>
    <definedName name="_cellGUID_a849f58665a04acbbe8d18936b7e98b2" localSheetId="0" hidden="1">Comparables!#REF!</definedName>
    <definedName name="_cellGUID_a873cf856a9a47cbba1a3db123e86fd9" localSheetId="0" hidden="1">Comparables!#REF!</definedName>
    <definedName name="_cellGUID_a87546dd4ce14c8d8d6d63fad1eca6bf" localSheetId="0" hidden="1">Comparables!#REF!</definedName>
    <definedName name="_cellGUID_a8797ebb5f6a435fbb2ef9e44b65f011" localSheetId="0" hidden="1">Comparables!#REF!</definedName>
    <definedName name="_cellGUID_a8834e0d191a42e9bdd516d11f58674a" localSheetId="0" hidden="1">Comparables!#REF!</definedName>
    <definedName name="_cellGUID_a898abb76fb74f339a6e36644d59e7b9" localSheetId="0" hidden="1">Comparables!#REF!</definedName>
    <definedName name="_cellGUID_a89c033fe0894294a6e95a7b3f5b7488" localSheetId="0" hidden="1">Comparables!#REF!</definedName>
    <definedName name="_cellGUID_a8b127c93acd470aa20deb2bc205ac57" localSheetId="0" hidden="1">Comparables!$Z$53</definedName>
    <definedName name="_cellGUID_a8be60b3fb0f46c88f44de6602442c74" localSheetId="0" hidden="1">Comparables!#REF!</definedName>
    <definedName name="_cellGUID_a8c4d792f2704514a8eba2ebe0bf1fb6" localSheetId="0" hidden="1">Comparables!#REF!</definedName>
    <definedName name="_cellGUID_a8c5883f86244521b563e43aa87e1d20" localSheetId="0" hidden="1">Comparables!#REF!</definedName>
    <definedName name="_cellGUID_a8e4e98df45e495a966636a10b76a506" localSheetId="0" hidden="1">Comparables!$I$56</definedName>
    <definedName name="_cellGUID_a8f57eff8b314442990b4495db8f158d" localSheetId="0" hidden="1">Comparables!#REF!</definedName>
    <definedName name="_cellGUID_a900d2c735e145b4a13b49b589e5c2e1" localSheetId="0" hidden="1">Comparables!#REF!</definedName>
    <definedName name="_cellGUID_a90ce9c3d8e94fa1904af61b2d8224d5" localSheetId="0" hidden="1">Comparables!#REF!</definedName>
    <definedName name="_cellGUID_a924124be4fb4efd85cef8267f3288d3" localSheetId="0" hidden="1">Comparables!#REF!</definedName>
    <definedName name="_cellGUID_a9241828b156495cb1aa9155acd98c9d" localSheetId="0" hidden="1">Comparables!$AB$29</definedName>
    <definedName name="_cellGUID_a925747de17d46e185c34385b66c5d95" localSheetId="0" hidden="1">Comparables!$V$57</definedName>
    <definedName name="_cellGUID_a9270e8db723408d88f2809e40a2a0eb" localSheetId="0" hidden="1">Comparables!$D$62</definedName>
    <definedName name="_cellGUID_a937d4713bef43808c2342191cf07074" localSheetId="0" hidden="1">Comparables!$C$36</definedName>
    <definedName name="_cellGUID_a9401874e3e54370a0c96e818353198e" localSheetId="0" hidden="1">Comparables!$AD$29</definedName>
    <definedName name="_cellGUID_a94f6ea64db946479393b31282137069" localSheetId="0" hidden="1">Comparables!#REF!</definedName>
    <definedName name="_cellGUID_a95ba5c62c6b40c3b66f7d7f58aacfe9" localSheetId="0" hidden="1">Comparables!#REF!</definedName>
    <definedName name="_cellGUID_a963e5724d4f487991435717bc6d76ef" localSheetId="0" hidden="1">Comparables!#REF!</definedName>
    <definedName name="_cellGUID_a96516f997c3454f829e551781d1beaf" localSheetId="0" hidden="1">Comparables!#REF!</definedName>
    <definedName name="_cellGUID_a96cefa7c72d45c1b7e55047d3a0c1a7" localSheetId="0" hidden="1">Comparables!#REF!</definedName>
    <definedName name="_cellGUID_a9747b892fcd4ead895547009a23c04f" localSheetId="0" hidden="1">Comparables!#REF!</definedName>
    <definedName name="_cellGUID_a9758e01e9604f5aade6fec924669352" localSheetId="0" hidden="1">Comparables!#REF!</definedName>
    <definedName name="_cellGUID_a9806f87d8fe44afb800742cbeca1bd8" localSheetId="0" hidden="1">Comparables!#REF!</definedName>
    <definedName name="_cellGUID_a98801810a54461795cb08fa7d9af5fb" localSheetId="0" hidden="1">Comparables!#REF!</definedName>
    <definedName name="_cellGUID_a993143b59ec4a2a8df9f2c98425f8c7" localSheetId="0" hidden="1">Comparables!$R$39</definedName>
    <definedName name="_cellGUID_a996acec3e7646c18ce4a097aa6157fc" localSheetId="0" hidden="1">Comparables!#REF!</definedName>
    <definedName name="_cellGUID_a9a84cc4f03046ef9b064c9018c56f82" localSheetId="0" hidden="1">Comparables!#REF!</definedName>
    <definedName name="_cellGUID_a9a85c86f7bc4e2aa1afce9a570ffd55" localSheetId="0" hidden="1">Comparables!#REF!</definedName>
    <definedName name="_cellGUID_a9a99af3ab5b49b2b98d85d4ebd6b849" localSheetId="0" hidden="1">Comparables!#REF!</definedName>
    <definedName name="_cellGUID_a9aa842d35ca469b8ed0f70abc76e9f1" localSheetId="0" hidden="1">Comparables!#REF!</definedName>
    <definedName name="_cellGUID_a9b4782e947e49a0a65fd2e17197e27a" localSheetId="0" hidden="1">Comparables!#REF!</definedName>
    <definedName name="_cellGUID_a9d2cbee015145f6b71f0a3094ddcae5" localSheetId="0" hidden="1">Comparables!#REF!</definedName>
    <definedName name="_cellGUID_a9d409d3e7b147c0ba95356ee84a0f60" localSheetId="0" hidden="1">Comparables!$E$58</definedName>
    <definedName name="_cellGUID_aa06686450804765bc39c767077e714d" localSheetId="0" hidden="1">Comparables!#REF!</definedName>
    <definedName name="_cellGUID_aa12b1e039c2430cb37aea8243502513" localSheetId="0" hidden="1">Comparables!#REF!</definedName>
    <definedName name="_cellGUID_aa1bf30d0bca49628df33f7703225d55" localSheetId="0" hidden="1">Comparables!#REF!</definedName>
    <definedName name="_cellGUID_aa213a2e60af474b89870e3605a10ca7" localSheetId="0" hidden="1">Comparables!#REF!</definedName>
    <definedName name="_cellGUID_aa25c95a7a9e4d0b8f8d68e1cb1e37e6" localSheetId="0" hidden="1">Comparables!#REF!</definedName>
    <definedName name="_cellGUID_aa2fd165277c4673ac0599e2dfa5ae5e" localSheetId="0" hidden="1">Comparables!#REF!</definedName>
    <definedName name="_cellGUID_aa45d8e80dbb4d82aee557352f0cf24a" localSheetId="0" hidden="1">Comparables!$V$50</definedName>
    <definedName name="_cellGUID_aa4f6dabd8184adfad42a2161ea8300b" localSheetId="0" hidden="1">Comparables!#REF!</definedName>
    <definedName name="_cellGUID_aa568908e10849a5a77a5dadc3a722a4" localSheetId="0" hidden="1">Comparables!$AF$23</definedName>
    <definedName name="_cellGUID_aa6503868e9f45a28ffc604ddd2b7e8d" localSheetId="0" hidden="1">Comparables!#REF!</definedName>
    <definedName name="_cellGUID_aa69efe08f5444a092a91facbabab016" localSheetId="0" hidden="1">Comparables!#REF!</definedName>
    <definedName name="_cellGUID_aabb29481df24676aca826be8ca8dc50" localSheetId="0" hidden="1">Comparables!#REF!</definedName>
    <definedName name="_cellGUID_aac4f148d995480db035d2ed5261412b" localSheetId="0" hidden="1">Comparables!#REF!</definedName>
    <definedName name="_cellGUID_aac9dba191d44bfaa1b67454958fb591" localSheetId="0" hidden="1">Comparables!#REF!</definedName>
    <definedName name="_cellGUID_aafd574827a14d8da73190607cf015f6" localSheetId="0" hidden="1">Comparables!#REF!</definedName>
    <definedName name="_cellGUID_ab346d27489b4f6385ea4448534ec79c" localSheetId="0" hidden="1">Comparables!#REF!</definedName>
    <definedName name="_cellGUID_ab3fb59f7f3b431483e82a5f4be08858" localSheetId="0" hidden="1">Comparables!#REF!</definedName>
    <definedName name="_cellGUID_ab432efe99114c368c86f16acb75d4c1" localSheetId="0" hidden="1">Comparables!#REF!</definedName>
    <definedName name="_cellGUID_ab540171d63747159efc365dd8301018" localSheetId="0" hidden="1">Comparables!$M$58</definedName>
    <definedName name="_cellGUID_ab589894237e48d7897162ef78013b53" localSheetId="0" hidden="1">Comparables!$L$46</definedName>
    <definedName name="_cellGUID_ab745a2beb5c4ef09d5c63f123909a0c" localSheetId="0" hidden="1">Comparables!$T$45</definedName>
    <definedName name="_cellGUID_ab78e0b6ba964720b7369f8097e742b6" localSheetId="0" hidden="1">Comparables!#REF!</definedName>
    <definedName name="_cellGUID_ab8b89a508594a1cb5a8a7de7d15be81" localSheetId="0" hidden="1">Comparables!$AG$22</definedName>
    <definedName name="_cellGUID_ab9307cdebd14df2b0dd272ea75607ae" localSheetId="0" hidden="1">Comparables!#REF!</definedName>
    <definedName name="_cellGUID_ab96da34e99341d1a1fd283b40da476a" localSheetId="0" hidden="1">Comparables!#REF!</definedName>
    <definedName name="_cellGUID_ab9ac265f0e44f25b24d8d87b187e1c0" localSheetId="0" hidden="1">Comparables!#REF!</definedName>
    <definedName name="_cellGUID_abb1939f3fc14c339246b99c99c20c3e" localSheetId="0" hidden="1">Comparables!#REF!</definedName>
    <definedName name="_cellGUID_abb5c259cf0f499594cb953906936c49" localSheetId="0" hidden="1">Comparables!#REF!</definedName>
    <definedName name="_cellGUID_abd0ad85bfdd428aac74aeb9b4026ded" localSheetId="0" hidden="1">Comparables!#REF!</definedName>
    <definedName name="_cellGUID_abe267ca732a472e8119441274d221f1" localSheetId="0" hidden="1">Comparables!#REF!</definedName>
    <definedName name="_cellGUID_abeff0fb7e5340d38dc4084c9b0fb26c" localSheetId="0" hidden="1">Comparables!#REF!</definedName>
    <definedName name="_cellGUID_ac07b4f19b0e4c66a6f0660a380264b7" localSheetId="0" hidden="1">Comparables!#REF!</definedName>
    <definedName name="_cellGUID_ac2ede7f2056454f8c7de3d1212fc2fb" localSheetId="0" hidden="1">Comparables!#REF!</definedName>
    <definedName name="_cellGUID_ac367614ea7c44c7ab96be9fbcd7e348" localSheetId="0" hidden="1">Comparables!#REF!</definedName>
    <definedName name="_cellGUID_ac4ebca4108c406b913fe7e6f227bd09" localSheetId="0" hidden="1">Comparables!#REF!</definedName>
    <definedName name="_cellGUID_ac527397bb5c4959bff31f10a82bb7e4" localSheetId="0" hidden="1">Comparables!#REF!</definedName>
    <definedName name="_cellGUID_ac66b3107e344e19ac3bbf4dbd16ed09" localSheetId="0" hidden="1">Comparables!$X$21</definedName>
    <definedName name="_cellGUID_ac6f9e18de9d4f81a8091fbd3945dee8" localSheetId="0" hidden="1">Comparables!#REF!</definedName>
    <definedName name="_cellGUID_ac84f710afcd426d8700836057d70dc0" localSheetId="0" hidden="1">Comparables!#REF!</definedName>
    <definedName name="_cellGUID_ac9497658fa147b9b65b1e295b6c6081" localSheetId="0" hidden="1">Comparables!#REF!</definedName>
    <definedName name="_cellGUID_ac9ecac70b5d4a5299e086e478a60fc4" localSheetId="0" hidden="1">Comparables!#REF!</definedName>
    <definedName name="_cellGUID_aca0b5aec3394dcdaa04fa8e1aebfbd8" localSheetId="0" hidden="1">Comparables!#REF!</definedName>
    <definedName name="_cellGUID_acae5ccced7b43a0a3573c62132fefb9" localSheetId="0" hidden="1">Comparables!$V$40</definedName>
    <definedName name="_cellGUID_acb77782475f44e38f9b4528393e7873" localSheetId="0" hidden="1">Comparables!$BQ$15</definedName>
    <definedName name="_cellGUID_acb77782475f44e38f9b4528393e7873_Data2" localSheetId="0" hidden="1">Comparables!$BQ$16:$BQ$267</definedName>
    <definedName name="_cellGUID_acc85241f90e47ad9ae18a3aa5642eaa" localSheetId="0" hidden="1">Comparables!#REF!</definedName>
    <definedName name="_cellGUID_ace8f37d8a7c4b98b379b04204ac45a2" localSheetId="0" hidden="1">Comparables!#REF!</definedName>
    <definedName name="_cellGUID_acf1276f003a40d8abbf39be467807f4" localSheetId="0" hidden="1">Comparables!#REF!</definedName>
    <definedName name="_cellGUID_acf8ac2211514d2abbf03c3b48cf001c" localSheetId="0" hidden="1">Comparables!#REF!</definedName>
    <definedName name="_cellGUID_acfb7ca9ab7946a2b71b5510b393ccb0" localSheetId="0" hidden="1">Comparables!#REF!</definedName>
    <definedName name="_cellGUID_ad20bd1572e843c7b702a16433a9f8d4" localSheetId="0" hidden="1">Comparables!#REF!</definedName>
    <definedName name="_cellGUID_ad322cc2302e4f60a163151f6eba2947" localSheetId="0" hidden="1">Comparables!#REF!</definedName>
    <definedName name="_cellGUID_ad59821e230342a482a90dc5ef8857e6" localSheetId="0" hidden="1">Comparables!$AB$39</definedName>
    <definedName name="_cellGUID_ad65636700b64ff0ad2120b05012c6d6" localSheetId="0" hidden="1">Comparables!#REF!</definedName>
    <definedName name="_cellGUID_ad682833752f4f639c9ef2737efcf67d" localSheetId="0" hidden="1">Comparables!$D$58</definedName>
    <definedName name="_cellGUID_ada8676cc56b4bbc8db908c6c5346789" localSheetId="0" hidden="1">Comparables!#REF!</definedName>
    <definedName name="_cellGUID_adb93e04cb8542baa34121d3a87496c4" localSheetId="0" hidden="1">Comparables!#REF!</definedName>
    <definedName name="_cellGUID_adbceb15bd494eb1900612b61ad94a0f" localSheetId="0" hidden="1">Comparables!$AG$35</definedName>
    <definedName name="_cellGUID_ade3e20514034557b3e49dff4d6f765a" localSheetId="0" hidden="1">Comparables!#REF!</definedName>
    <definedName name="_cellGUID_ae0464ed9977431c9a4ed8af8d25e4e4" localSheetId="0" hidden="1">'[1]Peer Price Comparison'!$D$19</definedName>
    <definedName name="_cellGUID_ae172fde5b3a4557b46eceed517a43c9" localSheetId="0" hidden="1">Comparables!#REF!</definedName>
    <definedName name="_cellGUID_ae29a3d70fbd462da7dd469b5a0c21fc" localSheetId="0" hidden="1">Comparables!$AH$67</definedName>
    <definedName name="_cellGUID_ae3158d247f74185b5ed0666023cb33f" localSheetId="0" hidden="1">Comparables!#REF!</definedName>
    <definedName name="_cellGUID_ae33cf9c5f864d1f8512a655ce17556b" localSheetId="0" hidden="1">Comparables!$AB$28</definedName>
    <definedName name="_cellGUID_ae4cb0e29cd84c2a8c6c11ac4d673eaf" localSheetId="0" hidden="1">Comparables!$W$9</definedName>
    <definedName name="_cellGUID_ae4cb0e29cd84c2a8c6c11ac4d673eaf_Data2" localSheetId="0" hidden="1">Comparables!$W$10:$W$18</definedName>
    <definedName name="_cellGUID_ae4f30d4d4df496998c0d6aad19b548a" localSheetId="0" hidden="1">Comparables!#REF!</definedName>
    <definedName name="_cellGUID_ae5e6c9c3cc045c59846398676eb6649" localSheetId="0" hidden="1">Comparables!#REF!</definedName>
    <definedName name="_cellGUID_ae5ec6228460431ab8e693bebad281b8" localSheetId="0" hidden="1">Comparables!#REF!</definedName>
    <definedName name="_cellGUID_ae631a39a9764a3281cb325c681b9fb9" localSheetId="0" hidden="1">Comparables!#REF!</definedName>
    <definedName name="_cellGUID_ae6c2437f090403189cdc331b3e77cb0" localSheetId="0" hidden="1">Comparables!$D$44</definedName>
    <definedName name="_cellGUID_ae8aa880ca7e4269a76207b269a21178" localSheetId="0" hidden="1">Comparables!$BR$18</definedName>
    <definedName name="_cellGUID_ae8aa880ca7e4269a76207b269a21178_Data2" localSheetId="0" hidden="1">Comparables!$BR$19:$BR$39</definedName>
    <definedName name="_cellGUID_ae8ad5f3eb7b44179f3d0735ce4efad4" localSheetId="0" hidden="1">Comparables!#REF!</definedName>
    <definedName name="_cellGUID_ae948daf2f4b43ec853ae3ccca690608" localSheetId="0" hidden="1">Comparables!#REF!</definedName>
    <definedName name="_cellGUID_ae94f3f3ba4f4c3283176fb2900f7848" localSheetId="0" hidden="1">Comparables!#REF!</definedName>
    <definedName name="_cellGUID_aea956493a1b474c9ca920f04416b0b7" localSheetId="0" hidden="1">Comparables!#REF!</definedName>
    <definedName name="_cellGUID_aeab10e7d64e4b8aaf3bcc95f4558b94" localSheetId="0" hidden="1">Comparables!#REF!</definedName>
    <definedName name="_cellGUID_aeb9277f29a546ffbf330df8297900e5" localSheetId="0" hidden="1">Comparables!#REF!</definedName>
    <definedName name="_cellGUID_aec7a9a964034825afa432dbb7190fec" localSheetId="0" hidden="1">Comparables!#REF!</definedName>
    <definedName name="_cellGUID_aed82f950ebc45779700ebdda4a1d792" localSheetId="0" hidden="1">Comparables!#REF!</definedName>
    <definedName name="_cellGUID_aedcc60426884a3fb4ba29fdcac893e6" localSheetId="0" hidden="1">Comparables!#REF!</definedName>
    <definedName name="_cellGUID_aeecffcf51a14ab7928be303c6c5f6b1" localSheetId="0" hidden="1">Comparables!#REF!</definedName>
    <definedName name="_cellGUID_aef9cb386eff4cbc89e1f7a54329a67f" localSheetId="0" hidden="1">Comparables!#REF!</definedName>
    <definedName name="_cellGUID_af38708b17a84f96855e2c04df397296" localSheetId="0" hidden="1">Comparables!#REF!</definedName>
    <definedName name="_cellGUID_af512b192a594adaa20b5ccbebd08f49" localSheetId="0" hidden="1">Comparables!#REF!</definedName>
    <definedName name="_cellGUID_af55291227f14cb3b49333f67186ffd6" localSheetId="0" hidden="1">Comparables!#REF!</definedName>
    <definedName name="_cellGUID_af5a39cf11e34b2c9d91779ceae6617a" localSheetId="0" hidden="1">Comparables!#REF!</definedName>
    <definedName name="_cellGUID_af942a9eab874184a5ea68db1a632061" localSheetId="0" hidden="1">Comparables!#REF!</definedName>
    <definedName name="_cellGUID_afbf8ce571464c78ac2339a75dcdf56f" localSheetId="0" hidden="1">Comparables!#REF!</definedName>
    <definedName name="_cellGUID_afdab06f2bff48fdab45d042e63d22cf" localSheetId="0" hidden="1">Comparables!#REF!</definedName>
    <definedName name="_cellGUID_afec4543e69046b19b7d19febd7b578b" localSheetId="0" hidden="1">Comparables!#REF!</definedName>
    <definedName name="_cellGUID_aff1e47c932749c3a8fb471c84fb4723" localSheetId="0" hidden="1">Comparables!#REF!</definedName>
    <definedName name="_cellGUID_b00e9ca9dfd74088a4adc3d8c566d8d7" localSheetId="0" hidden="1">Comparables!#REF!</definedName>
    <definedName name="_cellGUID_b014263d38b347eeab807faa8639e6ab" localSheetId="0" hidden="1">Comparables!#REF!</definedName>
    <definedName name="_cellGUID_b027f717eec24fd5b8e5ebd5157a362f" localSheetId="0" hidden="1">Comparables!#REF!</definedName>
    <definedName name="_cellGUID_b037e803a33f41199574781692f3e4e6" localSheetId="0" hidden="1">Comparables!#REF!</definedName>
    <definedName name="_cellGUID_b0434ff8fb83400488808a97604740c5" localSheetId="0" hidden="1">Comparables!#REF!</definedName>
    <definedName name="_cellGUID_b0667e0722414b298ea66d0ef4c7fcd5" localSheetId="0" hidden="1">Comparables!#REF!</definedName>
    <definedName name="_cellGUID_b070aceddfc14b2a8c82cdaf62d8ef5f" localSheetId="0" hidden="1">Comparables!#REF!</definedName>
    <definedName name="_cellGUID_b073942f224846428152e137aea8b421" localSheetId="0" hidden="1">Comparables!$C$43</definedName>
    <definedName name="_cellGUID_b073ca32a1d64424b8dc739681537129" localSheetId="0" hidden="1">Comparables!#REF!</definedName>
    <definedName name="_cellGUID_b07d7aec339c47edadf9c28aef88f3ab" localSheetId="0" hidden="1">Comparables!#REF!</definedName>
    <definedName name="_cellGUID_b085faf4b80243979e072e518a8ac0c0" localSheetId="0" hidden="1">Comparables!#REF!</definedName>
    <definedName name="_cellGUID_b093827e54d541cdb8c75738d03a8c44" localSheetId="0" hidden="1">Comparables!#REF!</definedName>
    <definedName name="_cellGUID_b0a41861ede3428db6c9dd373bbbba5d" localSheetId="0" hidden="1">Comparables!#REF!</definedName>
    <definedName name="_cellGUID_b0d7e8d0caf949f2b98b1530ca007861" localSheetId="0" hidden="1">Comparables!$K$41</definedName>
    <definedName name="_cellGUID_b0e91c9b16ce4d87af742030479e6f4f" localSheetId="0" hidden="1">Comparables!$R$50</definedName>
    <definedName name="_cellGUID_b0ec5c2a5d3e44ce891ea25d3b3eb04c" localSheetId="0" hidden="1">Comparables!#REF!</definedName>
    <definedName name="_cellGUID_b0f539ada864418a968ead17ddbff2cf" localSheetId="0" hidden="1">Comparables!#REF!</definedName>
    <definedName name="_cellGUID_b12fa0e225f34c4c9cd316d1bb0a700b" localSheetId="0" hidden="1">Comparables!#REF!</definedName>
    <definedName name="_cellGUID_b14281d7f24444e9915f57d005d6b1a6" localSheetId="0" hidden="1">Comparables!#REF!</definedName>
    <definedName name="_cellGUID_b14a4b10339e43f5a5e34d6b970e87d2" localSheetId="0" hidden="1">Comparables!#REF!</definedName>
    <definedName name="_cellGUID_b14cf3457612489b9a4e412e850cc6a1" localSheetId="0" hidden="1">Comparables!#REF!</definedName>
    <definedName name="_cellGUID_b170645b899842e4ae79c24ff32a3ee9" localSheetId="0" hidden="1">Comparables!#REF!</definedName>
    <definedName name="_cellGUID_b1724a1af2684e5195a2fb8b7f465d45" localSheetId="0" hidden="1">Comparables!$AF$36</definedName>
    <definedName name="_cellGUID_b1b06eadb5f24ef583a55f7709cf921e" localSheetId="0" hidden="1">Comparables!#REF!</definedName>
    <definedName name="_cellGUID_b1b8ca26edfa43088d268e0eaf5ca7f0" localSheetId="0" hidden="1">Comparables!#REF!</definedName>
    <definedName name="_cellGUID_b1c37aac91d942a19e568f882a6a675c" localSheetId="0" hidden="1">Comparables!$AH$24</definedName>
    <definedName name="_cellGUID_b1cc04d9e3ef4363a1a5da8a1ba31b55" localSheetId="0" hidden="1">Comparables!#REF!</definedName>
    <definedName name="_cellGUID_b1d49c6218074a4590aa751bd7385e93" localSheetId="0" hidden="1">Comparables!#REF!</definedName>
    <definedName name="_cellGUID_b1f8ee75411647ae80a40c8561f5f87e" localSheetId="0" hidden="1">Comparables!#REF!</definedName>
    <definedName name="_cellGUID_b1fa62f67a084cc9b81989568bca8484" localSheetId="0" hidden="1">Comparables!#REF!</definedName>
    <definedName name="_cellGUID_b226c2e1378c46b49f4189c88307784e" localSheetId="0" hidden="1">Comparables!$J$33</definedName>
    <definedName name="_cellGUID_b22b9fea79164180b0b936c7dda18307" localSheetId="0" hidden="1">Comparables!#REF!</definedName>
    <definedName name="_cellGUID_b23930568fce4742962412f75c976780" localSheetId="0" hidden="1">Comparables!#REF!</definedName>
    <definedName name="_cellGUID_b2530afbe692441ca32a1ff2b5f7827a" localSheetId="0" hidden="1">Comparables!#REF!</definedName>
    <definedName name="_cellGUID_b27c47e15e4649b08c21f0bdd295898c" localSheetId="0" hidden="1">Comparables!#REF!</definedName>
    <definedName name="_cellGUID_b28b1597762c412db922bb00d85e3408" localSheetId="0" hidden="1">Comparables!#REF!</definedName>
    <definedName name="_cellGUID_b28decc7f8ef4d28981599eaee71da7b" localSheetId="0" hidden="1">Comparables!#REF!</definedName>
    <definedName name="_cellGUID_b29d0e4c9ea641f99548a512a9150d97" localSheetId="0" hidden="1">Comparables!#REF!</definedName>
    <definedName name="_cellGUID_b2a16ab2eb2540d8917d653a27940d62" localSheetId="0" hidden="1">Comparables!#REF!</definedName>
    <definedName name="_cellGUID_b2a44c47bc3041879739fe09ee3aa736" localSheetId="0" hidden="1">Comparables!#REF!</definedName>
    <definedName name="_cellGUID_b2cdf45c1a4b4e81aa0382b83e4633f3" localSheetId="0" hidden="1">Comparables!$E$54</definedName>
    <definedName name="_cellGUID_b2d08d3fcd774634a39130872ff82e1e" localSheetId="0" hidden="1">Comparables!#REF!</definedName>
    <definedName name="_cellGUID_b2e074f6637e4d4884e615dd3e10fef8" localSheetId="0" hidden="1">Comparables!#REF!</definedName>
    <definedName name="_cellGUID_b2ea4ca0a27140cea56220603851d3f7" localSheetId="0" hidden="1">Comparables!#REF!</definedName>
    <definedName name="_cellGUID_b2eabb1935f541a3b13e02de8afdaa57" localSheetId="0" hidden="1">Comparables!$H$48</definedName>
    <definedName name="_cellGUID_b2ec8a5ce7cd471497e60c26bbaa1764" localSheetId="0" hidden="1">Comparables!#REF!</definedName>
    <definedName name="_cellGUID_b2f474ffaad84aba85b96e2099d7a287" localSheetId="0" hidden="1">Comparables!#REF!</definedName>
    <definedName name="_cellGUID_b2fdf6db92064837b87a0f47107cdd0e" localSheetId="0" hidden="1">Comparables!#REF!</definedName>
    <definedName name="_cellGUID_b30aab3079ec48648d48d4c6f5361eb2" localSheetId="0" hidden="1">Comparables!$AH$53</definedName>
    <definedName name="_cellGUID_b30c95064b624ac396e421a9e613f717" localSheetId="0" hidden="1">Comparables!#REF!</definedName>
    <definedName name="_cellGUID_b32127f879ce40b5ae4cc889634f3816" localSheetId="0" hidden="1">Comparables!#REF!</definedName>
    <definedName name="_cellGUID_b33acb6a9c284874b20a9a693e2e66d1" localSheetId="0" hidden="1">Comparables!#REF!</definedName>
    <definedName name="_cellGUID_b3505f8615254a9682f85a061f156ef3" localSheetId="0" hidden="1">Comparables!$Z$28</definedName>
    <definedName name="_cellGUID_b3520c00caea48c8b8057d4d803b5300" localSheetId="0" hidden="1">Comparables!#REF!</definedName>
    <definedName name="_cellGUID_b355b5b6d0924222ab87446f1f70e9f9" localSheetId="0" hidden="1">Comparables!#REF!</definedName>
    <definedName name="_cellGUID_b36513d6e43547738634008392a88a4a" localSheetId="0" hidden="1">Comparables!#REF!</definedName>
    <definedName name="_cellGUID_b36b6265e5564bdebb51cb2095e65f96" localSheetId="0" hidden="1">Comparables!$AH$59</definedName>
    <definedName name="_cellGUID_b36bda874a494a95a3cc61af4846fe40" localSheetId="0" hidden="1">Comparables!$M$41</definedName>
    <definedName name="_cellGUID_b36eae078d5c4c9093bc04c104d88886" localSheetId="0" hidden="1">Comparables!#REF!</definedName>
    <definedName name="_cellGUID_b371af5124ff47fbbb3fdd11d7ebf6c1" localSheetId="0" hidden="1">Comparables!#REF!</definedName>
    <definedName name="_cellGUID_b372fb6adfd94d1f8804d0a1570e3185" localSheetId="0" hidden="1">Comparables!$E$30</definedName>
    <definedName name="_cellGUID_b3a1993ade7d4e81b44679c1fe52b6f7" localSheetId="0" hidden="1">Comparables!#REF!</definedName>
    <definedName name="_cellGUID_b3a34979df4b473e97e235a2d6a19eea" localSheetId="0" hidden="1">Comparables!#REF!</definedName>
    <definedName name="_cellGUID_b3ac6be695054faa87cdeb9fbbd76a85" localSheetId="0" hidden="1">Comparables!#REF!</definedName>
    <definedName name="_cellGUID_b3ae84b2d41147a0a52a9c1d328e6192" localSheetId="0" hidden="1">Comparables!$AF$46</definedName>
    <definedName name="_cellGUID_b3d046c69166422f95dd08069244ed07" localSheetId="0" hidden="1">Comparables!#REF!</definedName>
    <definedName name="_cellGUID_b3fa432b9d524149a882b73c16bc8359" localSheetId="0" hidden="1">Comparables!#REF!</definedName>
    <definedName name="_cellGUID_b40855ff20aa4099904ce67e9b3bb31f" localSheetId="0" hidden="1">Comparables!#REF!</definedName>
    <definedName name="_cellGUID_b416e0bed5a44e59b2bd2c15c3f84bb7" localSheetId="0" hidden="1">Comparables!#REF!</definedName>
    <definedName name="_cellGUID_b4309779418344eaa75fd4c2df19b61e" localSheetId="0" hidden="1">Comparables!#REF!</definedName>
    <definedName name="_cellGUID_b431522769cd4a8fb0a1b32cfe87ecc8" localSheetId="0" hidden="1">Comparables!#REF!</definedName>
    <definedName name="_cellGUID_b433b65bc0bc488188d3c99a323dbc46" localSheetId="0" hidden="1">Comparables!#REF!</definedName>
    <definedName name="_cellGUID_b439c08fa399439d85f1b2765d1f3952" localSheetId="0" hidden="1">Comparables!#REF!</definedName>
    <definedName name="_cellGUID_b44918d3c4054e648a69f6ee72e529ea" localSheetId="0" hidden="1">Comparables!#REF!</definedName>
    <definedName name="_cellGUID_b45eb8816408495e99ba3fc9e288c7c3" localSheetId="0" hidden="1">Comparables!#REF!</definedName>
    <definedName name="_cellGUID_b45f7a6306c6430f8c2358a72b0ff145" localSheetId="0" hidden="1">Comparables!#REF!</definedName>
    <definedName name="_cellGUID_b47e8d3775204decbb4a87c7cbd7f948" localSheetId="0" hidden="1">Comparables!$G$25</definedName>
    <definedName name="_cellGUID_b48e1539ba6844ed9e60199f5ed5ac28" localSheetId="0" hidden="1">Comparables!#REF!</definedName>
    <definedName name="_cellGUID_b4a390f4b0df464fa189c0cc751a0c4b" localSheetId="0" hidden="1">Comparables!$AB$27</definedName>
    <definedName name="_cellGUID_b4a395289a4e46348b633ecbb74e4b3f" localSheetId="0" hidden="1">Comparables!#REF!</definedName>
    <definedName name="_cellGUID_b4b2c42f365e4d8980a227e1d35a8fbb" localSheetId="0" hidden="1">Comparables!#REF!</definedName>
    <definedName name="_cellGUID_b4cfd1757b2f4f30affaec2349212d87" localSheetId="0" hidden="1">Comparables!#REF!</definedName>
    <definedName name="_cellGUID_b4dd6f80ce714c1b998883c621c47e04" localSheetId="0" hidden="1">Comparables!#REF!</definedName>
    <definedName name="_cellGUID_b4f40f7a6f1a4e2eae6d137fca5efc0b" localSheetId="0" hidden="1">Comparables!$P$31</definedName>
    <definedName name="_cellGUID_b4fd890c03724fb2bfb38e3db3daa450" localSheetId="0" hidden="1">Comparables!$T$47</definedName>
    <definedName name="_cellGUID_b50cd28cf59946a8ba96efa99d286df3" localSheetId="0" hidden="1">Comparables!#REF!</definedName>
    <definedName name="_cellGUID_b5120ef859514bd4b950848a74733cd8" localSheetId="0" hidden="1">Comparables!#REF!</definedName>
    <definedName name="_cellGUID_b51cc7a528764573bb186aae8201f335" localSheetId="0" hidden="1">Comparables!#REF!</definedName>
    <definedName name="_cellGUID_b5415418841b4e2d98384ea09577ac16" localSheetId="0" hidden="1">Comparables!#REF!</definedName>
    <definedName name="_cellGUID_b5713ef98a5b4842b054b850e077058b" localSheetId="0" hidden="1">Comparables!#REF!</definedName>
    <definedName name="_cellGUID_b57cb63a9d8f4e0ba7eabe66bdd21f4a" localSheetId="0" hidden="1">Comparables!#REF!</definedName>
    <definedName name="_cellGUID_b588025c5b8449cd8d7ba5ab6bf19cd4" localSheetId="0" hidden="1">Comparables!$V$55</definedName>
    <definedName name="_cellGUID_b59dd4c77ce14049b0a690ce4c9e828c" localSheetId="0" hidden="1">Comparables!#REF!</definedName>
    <definedName name="_cellGUID_b5c288eebd374042ad4d9ae820a60aa7" localSheetId="0" hidden="1">Comparables!#REF!</definedName>
    <definedName name="_cellGUID_b5dff4936c40416cbae0ee53e34c0994" localSheetId="0" hidden="1">Comparables!#REF!</definedName>
    <definedName name="_cellGUID_b63069cdc21b4a2fa7ceae6c94e3e8b4" localSheetId="0" hidden="1">Comparables!$AB$22</definedName>
    <definedName name="_cellGUID_b63223c5fe4c472aa9146b77fd60256d" localSheetId="0" hidden="1">Comparables!$AF$34</definedName>
    <definedName name="_cellGUID_b64101baa1c54f628c81834f97d07994" localSheetId="0" hidden="1">Comparables!#REF!</definedName>
    <definedName name="_cellGUID_b64bc3ec03c641cab73f07140b61606f" localSheetId="0" hidden="1">Comparables!#REF!</definedName>
    <definedName name="_cellGUID_b65c5bbcd36e459db5d298f475190a6b" localSheetId="0" hidden="1">Comparables!$V$38</definedName>
    <definedName name="_cellGUID_b663ea45751048e0a9a30c9a6e485144" localSheetId="0" hidden="1">Comparables!#REF!</definedName>
    <definedName name="_cellGUID_b6655a2939d240898b1671cb21a99077" localSheetId="0" hidden="1">Comparables!#REF!</definedName>
    <definedName name="_cellGUID_b67122d24c594e84b9688b4d23992da8" localSheetId="0" hidden="1">Comparables!#REF!</definedName>
    <definedName name="_cellGUID_b67652f7fb14410491fad06229b1d76f" localSheetId="0" hidden="1">Comparables!$O$25</definedName>
    <definedName name="_cellGUID_b684f18687564e29b227a5275691c9a0" localSheetId="0" hidden="1">Comparables!#REF!</definedName>
    <definedName name="_cellGUID_b68832ee41d1417c82ebf17eef7c1c9f" localSheetId="0" hidden="1">Comparables!#REF!</definedName>
    <definedName name="_cellGUID_b69e516de783481da2ed1b98d68ebff2" localSheetId="0" hidden="1">Comparables!#REF!</definedName>
    <definedName name="_cellGUID_b6aa7a362340492eb4b62885bea3461c" localSheetId="0" hidden="1">Comparables!#REF!</definedName>
    <definedName name="_cellGUID_b6ad97a27ab545e48e8ad70e5ddf1ca0" localSheetId="0" hidden="1">Comparables!#REF!</definedName>
    <definedName name="_cellGUID_b6b4141549f045ba97065a5991852c37" localSheetId="0" hidden="1">Comparables!#REF!</definedName>
    <definedName name="_cellGUID_b6e3dfa9a7544b87b05158f4ebedf827" localSheetId="0" hidden="1">Comparables!#REF!</definedName>
    <definedName name="_cellGUID_b6f736ad34e84125869d47b2d147b96a" localSheetId="0" hidden="1">Comparables!#REF!</definedName>
    <definedName name="_cellGUID_b6fb94497c604c7dae8f6a461cc90d63" localSheetId="0" hidden="1">Comparables!#REF!</definedName>
    <definedName name="_cellGUID_b7122821ed6d465987311dfb152fb924" localSheetId="0" hidden="1">Comparables!#REF!</definedName>
    <definedName name="_cellGUID_b7312e2055024e3ebb5104d83e5f58bf" localSheetId="0" hidden="1">Comparables!#REF!</definedName>
    <definedName name="_cellGUID_b750ab877fab40b88de117e6ad8be582" localSheetId="0" hidden="1">Comparables!$G$40</definedName>
    <definedName name="_cellGUID_b76b78e9ea214cb5b3c3577cbe0ad7ed" localSheetId="0" hidden="1">Comparables!#REF!</definedName>
    <definedName name="_cellGUID_b774cdd61269453db5085e54ec679755" localSheetId="0" hidden="1">Comparables!#REF!</definedName>
    <definedName name="_cellGUID_b7bceb5bd2404ffd88bf99a97319cfec" localSheetId="0" hidden="1">Comparables!#REF!</definedName>
    <definedName name="_cellGUID_b7c1a43d89d34dd49002e493d52fd6f7" localSheetId="0" hidden="1">Comparables!$C$53</definedName>
    <definedName name="_cellGUID_b7c38d935185447fa6a86a7c08418cc9" localSheetId="0" hidden="1">Comparables!#REF!</definedName>
    <definedName name="_cellGUID_b7e5f0297e1a449ba1f98094e2bc4b85" localSheetId="0" hidden="1">Comparables!#REF!</definedName>
    <definedName name="_cellGUID_b7e9abdb6cf0434eb3688906b3556f69" localSheetId="0" hidden="1">Comparables!#REF!</definedName>
    <definedName name="_cellGUID_b7efe72a5e1c4a25834e4490b116d87c" localSheetId="0" hidden="1">Comparables!$R$48</definedName>
    <definedName name="_cellGUID_b7faba003aa340b9b1a8c1d8420345e3" localSheetId="0" hidden="1">Comparables!$D$46</definedName>
    <definedName name="_cellGUID_b8023836f28d4c33af624a315835ed6f" localSheetId="0" hidden="1">Comparables!#REF!</definedName>
    <definedName name="_cellGUID_b804a9c92c77469680025d838336e6df" localSheetId="0" hidden="1">Comparables!#REF!</definedName>
    <definedName name="_cellGUID_b8083039f4a14112ba4e2d8e232c1099" localSheetId="0" hidden="1">Comparables!#REF!</definedName>
    <definedName name="_cellGUID_b813d59acaa04e728d46d665831fc390" localSheetId="0" hidden="1">Comparables!$E$40</definedName>
    <definedName name="_cellGUID_b82b8fd3ddf54ca49ae88074b92d3f7e" localSheetId="0" hidden="1">Comparables!#REF!</definedName>
    <definedName name="_cellGUID_b843a7875f15439bb7d7a93af4a9c6be" localSheetId="0" hidden="1">Comparables!#REF!</definedName>
    <definedName name="_cellGUID_b854d6ac21bc482ea0c22f303305a597" localSheetId="0" hidden="1">Comparables!#REF!</definedName>
    <definedName name="_cellGUID_b858cc86ad8c4afb9db7bc316c1792dd" localSheetId="0" hidden="1">Comparables!#REF!</definedName>
    <definedName name="_cellGUID_b8ab4a15911442bb921131ccc5dce6b3" localSheetId="0" hidden="1">Comparables!$K$37</definedName>
    <definedName name="_cellGUID_b8b962fe30444ff0b5d14bebb47575ca" localSheetId="0" hidden="1">Comparables!$D$56</definedName>
    <definedName name="_cellGUID_b8b9cdefe5854f3da45b4f1d28a85491" localSheetId="0" hidden="1">Comparables!#REF!</definedName>
    <definedName name="_cellGUID_b8cf90c9bc0b4d44ba085782d325c2c6" localSheetId="0" hidden="1">Comparables!#REF!</definedName>
    <definedName name="_cellGUID_b8e9dd32dee2469c917b56a7431d385e" localSheetId="0" hidden="1">Comparables!#REF!</definedName>
    <definedName name="_cellGUID_b8f9a7853d864896b0988c29a51091c3" localSheetId="0" hidden="1">Comparables!#REF!</definedName>
    <definedName name="_cellGUID_b91dc6b0c2254bb6bf58944c51df645c" localSheetId="0" hidden="1">Comparables!#REF!</definedName>
    <definedName name="_cellGUID_b93491b709f647f7a252885880d0855e" localSheetId="0" hidden="1">Comparables!#REF!</definedName>
    <definedName name="_cellGUID_b9522d988a464bd2a1260b658b6b56cc" localSheetId="0" hidden="1">Comparables!#REF!</definedName>
    <definedName name="_cellGUID_b955f047082f47c29f4e2dd4d8921f39" localSheetId="0" hidden="1">Comparables!#REF!</definedName>
    <definedName name="_cellGUID_b964f709b96b43ddb9a948303dc76c99" localSheetId="0" hidden="1">Comparables!#REF!</definedName>
    <definedName name="_cellGUID_b972c0ba7a42481c915272323f273b50" localSheetId="0" hidden="1">Comparables!#REF!</definedName>
    <definedName name="_cellGUID_b97d4c3af53146048d4c869ac12dcc24" localSheetId="0" hidden="1">Comparables!#REF!</definedName>
    <definedName name="_cellGUID_b97eeae5fb964770ab92a1fef4a03565" localSheetId="0" hidden="1">Comparables!#REF!</definedName>
    <definedName name="_cellGUID_b9950541162140c7b0eedfecb5d3e1ad" localSheetId="0" hidden="1">Comparables!#REF!</definedName>
    <definedName name="_cellGUID_b9ac0d55a75c44478337e6ced353603f" localSheetId="0" hidden="1">Comparables!#REF!</definedName>
    <definedName name="_cellGUID_b9ae8799e2d948bc9784b0dea8631fca" localSheetId="0" hidden="1">Comparables!#REF!</definedName>
    <definedName name="_cellGUID_b9b23cb83bab4d6185ab771f11fcafa8" localSheetId="0" hidden="1">Comparables!#REF!</definedName>
    <definedName name="_cellGUID_b9bae209e82d48dbbbea5e4a31833080" localSheetId="0" hidden="1">Comparables!#REF!</definedName>
    <definedName name="_cellGUID_b9e9771307ae4d4aa460d35a9becd833" localSheetId="0" hidden="1">Comparables!#REF!</definedName>
    <definedName name="_cellGUID_b9fa126efbd246c189ce15ebbb46dd49" localSheetId="0" hidden="1">Comparables!#REF!</definedName>
    <definedName name="_cellGUID_ba08a7d8d6f34747bca915c0def4a93c" localSheetId="0" hidden="1">Comparables!$C$57</definedName>
    <definedName name="_cellGUID_ba12c1eedc054d03bf41f27b7850b85f" localSheetId="0" hidden="1">Comparables!#REF!</definedName>
    <definedName name="_cellGUID_ba22b97cd8e147c8b18a4de6286df487" localSheetId="0" hidden="1">Comparables!#REF!</definedName>
    <definedName name="_cellGUID_ba2e98c773e6400f9334c5143a5a63d3" localSheetId="0" hidden="1">Comparables!$AD$62</definedName>
    <definedName name="_cellGUID_ba5d3adf7b6f4a2f9948822d4a52208c" localSheetId="0" hidden="1">Comparables!#REF!</definedName>
    <definedName name="_cellGUID_ba682477da034548af4c33b4cbc97005" localSheetId="0" hidden="1">Comparables!#REF!</definedName>
    <definedName name="_cellGUID_ba6cf574fb9f45dc8bbc5a950a59bafc" localSheetId="0" hidden="1">Comparables!#REF!</definedName>
    <definedName name="_cellGUID_ba74ebf12ccc45028a0aaeb849259d2b" localSheetId="0" hidden="1">Comparables!#REF!</definedName>
    <definedName name="_cellGUID_ba756d1666164c4ea1c180a9f70c2940" localSheetId="0" hidden="1">Comparables!#REF!</definedName>
    <definedName name="_cellGUID_ba942c42d17143c69df38009f5760802" localSheetId="0" hidden="1">Comparables!$K$59</definedName>
    <definedName name="_cellGUID_baa959107d4441eda7d1fc0d733d4ca3" localSheetId="0" hidden="1">Comparables!#REF!</definedName>
    <definedName name="_cellGUID_bab7e6c3d9a14064bc077047d7d95869" localSheetId="0" hidden="1">Comparables!#REF!</definedName>
    <definedName name="_cellGUID_baf09a5f762741e59c1dfcb0220bf3b9" localSheetId="0" hidden="1">Comparables!#REF!</definedName>
    <definedName name="_cellGUID_bb028fe89b66433b8a1c0a9fa558065b" localSheetId="0" hidden="1">Comparables!$AH$38</definedName>
    <definedName name="_cellGUID_bb2821da19d44f3e89e0f0823e46468b" localSheetId="0" hidden="1">Comparables!#REF!</definedName>
    <definedName name="_cellGUID_bb424b5954564239903a1f2c8b4e9ba3" localSheetId="0" hidden="1">Comparables!#REF!</definedName>
    <definedName name="_cellGUID_bb53a5f3617b4b7fb7ca18a3dc66a8f0" localSheetId="0" hidden="1">Comparables!$P$57</definedName>
    <definedName name="_cellGUID_bb55d22ddad047f4a08137d216128591" localSheetId="0" hidden="1">Comparables!$G$23</definedName>
    <definedName name="_cellGUID_bb5c54e871944acaa7c65fc4151a40ec" localSheetId="0" hidden="1">Comparables!#REF!</definedName>
    <definedName name="_cellGUID_bb5e966acaae4b6fa5f8bf06a06faea5" localSheetId="0" hidden="1">Comparables!#REF!</definedName>
    <definedName name="_cellGUID_bb609df4faa040449cbdd8e3a1a4e27b" localSheetId="0" hidden="1">Comparables!#REF!</definedName>
    <definedName name="_cellGUID_bb6a498d456849e78f15c4f8662707ed" localSheetId="0" hidden="1">Comparables!#REF!</definedName>
    <definedName name="_cellGUID_bb71a8f20a1246448cebf6b8788a897c" localSheetId="0" hidden="1">Comparables!#REF!</definedName>
    <definedName name="_cellGUID_bbb2aa1caaf14b34b37bd87f6e08f17c" localSheetId="0" hidden="1">Comparables!#REF!</definedName>
    <definedName name="_cellGUID_bbe7bf03518a4a159d29ba2ff9a36d9c" localSheetId="0" hidden="1">Comparables!#REF!</definedName>
    <definedName name="_cellGUID_bbec2e85756547a88e56ddb5494cb2fb" localSheetId="0" hidden="1">Comparables!$P$36</definedName>
    <definedName name="_cellGUID_bbf0d55db6d44bdcbf0c3e7dba1d7d23" localSheetId="0" hidden="1">Comparables!$I$46</definedName>
    <definedName name="_cellGUID_bbff9a30877a4ac7946dbb9367baeeea" localSheetId="0" hidden="1">Comparables!#REF!</definedName>
    <definedName name="_cellGUID_bc195857ba774e0ba8a3d6213d5b49dd" localSheetId="0" hidden="1">Comparables!#REF!</definedName>
    <definedName name="_cellGUID_bc199f427d6645d2a8167fb66dad3476" localSheetId="0" hidden="1">Comparables!#REF!</definedName>
    <definedName name="_cellGUID_bc1a4247794a45528e6ed5bd0e630ecc" localSheetId="0" hidden="1">Comparables!#REF!</definedName>
    <definedName name="_cellGUID_bc1cac2a21a143fc939ce7e796bd159d" localSheetId="0" hidden="1">Comparables!$BT$18</definedName>
    <definedName name="_cellGUID_bc1cac2a21a143fc939ce7e796bd159d_Data2" localSheetId="0" hidden="1">Comparables!$BT$19:$BT$39</definedName>
    <definedName name="_cellGUID_bc314aa5135d4b6d83ed7bbc9698f37c" localSheetId="0" hidden="1">Comparables!#REF!</definedName>
    <definedName name="_cellGUID_bc3a646c9ed44612852fa9a343f10e57" localSheetId="0" hidden="1">Comparables!#REF!</definedName>
    <definedName name="_cellGUID_bc49ccac6b3d42ef97bfff965da051ff" localSheetId="0" hidden="1">Comparables!#REF!</definedName>
    <definedName name="_cellGUID_bc630f8f826f474c88528f0e03ab07d0" localSheetId="0" hidden="1">Comparables!$D$9</definedName>
    <definedName name="_cellGUID_bc630f8f826f474c88528f0e03ab07d0_Data2" localSheetId="0" hidden="1">Comparables!$D$10:$D$18</definedName>
    <definedName name="_cellGUID_bc75a71f192742a580e4b2f40b4c6f2a" localSheetId="0" hidden="1">Comparables!#REF!</definedName>
    <definedName name="_cellGUID_bc7c8028bf4f49baa4ea2f1d19462d3c" localSheetId="0" hidden="1">Comparables!#REF!</definedName>
    <definedName name="_cellGUID_bc881257a2c14ad0ae21975c97196b98_Data2" localSheetId="0" hidden="1">Comparables!$BJ$16:$BJ$35</definedName>
    <definedName name="_cellGUID_bca36908c06e4a789d6332575088fb02" localSheetId="0" hidden="1">Comparables!#REF!</definedName>
    <definedName name="_cellGUID_bca39874e82a4884b597a64fa46f8a6a" localSheetId="0" hidden="1">Comparables!#REF!</definedName>
    <definedName name="_cellGUID_bca6c1ad69ad447aa0e98d82b1808e5f" localSheetId="0" hidden="1">Comparables!#REF!</definedName>
    <definedName name="_cellGUID_bcae345c9183428b9b46e323410836ac" localSheetId="0" hidden="1">Comparables!#REF!</definedName>
    <definedName name="_cellGUID_bcb11705b37f4f949b3422798e31d482" localSheetId="0" hidden="1">Comparables!#REF!</definedName>
    <definedName name="_cellGUID_bcb185a68a814db18afc03d4e399ddcb" localSheetId="0" hidden="1">Comparables!#REF!</definedName>
    <definedName name="_cellGUID_bcc65340a1ee4880a82852b5cb78f5d2" localSheetId="0" hidden="1">Comparables!#REF!</definedName>
    <definedName name="_cellGUID_bcc9d21725d5496b9dd44f0a825ad0c1" localSheetId="0" hidden="1">Comparables!#REF!</definedName>
    <definedName name="_cellGUID_bccabca83e53435eb5af9790d0abadc0" localSheetId="0" hidden="1">Comparables!#REF!</definedName>
    <definedName name="_cellGUID_bcd26183bfd3423795fe9a80b8f43232" localSheetId="0" hidden="1">Comparables!#REF!</definedName>
    <definedName name="_cellGUID_bced58aa844d407d8374566ee0b98ea4" localSheetId="0" hidden="1">Comparables!#REF!</definedName>
    <definedName name="_cellGUID_bd261a17d5324cf7b4333f4f69ec2164" localSheetId="0" hidden="1">Comparables!#REF!</definedName>
    <definedName name="_cellGUID_bd37c829b8714420ab53a56d5da716fc" localSheetId="0" hidden="1">Comparables!#REF!</definedName>
    <definedName name="_cellGUID_bd480f5379804fb491a1184e720d14c2" localSheetId="0" hidden="1">Comparables!#REF!</definedName>
    <definedName name="_cellGUID_bd67a51ba6fa433097f4bc97d9005c7b" localSheetId="0" hidden="1">Comparables!#REF!</definedName>
    <definedName name="_cellGUID_bd6ac48bca294e69a7606415ee9f7884" localSheetId="0" hidden="1">Comparables!#REF!</definedName>
    <definedName name="_cellGUID_bd6c404f0d3649f5aacab68a134b50c6" localSheetId="0" hidden="1">Comparables!#REF!</definedName>
    <definedName name="_cellGUID_bd7131a9f41246d9882291d7623be5ed" localSheetId="0" hidden="1">Comparables!#REF!</definedName>
    <definedName name="_cellGUID_bd7f29973f6d42259a0a681d6fbfc719" localSheetId="0" hidden="1">Comparables!$V$27</definedName>
    <definedName name="_cellGUID_bd8bac56f9fb46cc88df98d32ec268e3" localSheetId="0" hidden="1">Comparables!$Q$9</definedName>
    <definedName name="_cellGUID_bd8bac56f9fb46cc88df98d32ec268e3_Data2" localSheetId="0" hidden="1">Comparables!$Q$10:$Q$18</definedName>
    <definedName name="_cellGUID_bd9eb60c41a746169a681e711e61e554" localSheetId="0" hidden="1">Comparables!#REF!</definedName>
    <definedName name="_cellGUID_bdc469eb455047c58a7e4b6c2c1b0b58" localSheetId="0" hidden="1">Comparables!#REF!</definedName>
    <definedName name="_cellGUID_bde5e2a1f136449fa8ee771aaa27a693" localSheetId="0" hidden="1">Comparables!#REF!</definedName>
    <definedName name="_cellGUID_bdf5ef5b39234fffa9490a95ae8e3a59" localSheetId="0" hidden="1">Comparables!#REF!</definedName>
    <definedName name="_cellGUID_be1a0f69c1c84ae9b5d828cea703d24e" localSheetId="0" hidden="1">Comparables!#REF!</definedName>
    <definedName name="_cellGUID_be2eeadd6b914819b1cc27e8a0b43bfe" localSheetId="0" hidden="1">Comparables!#REF!</definedName>
    <definedName name="_cellGUID_be52b6e0b1904a458996062436e864e2" localSheetId="0" hidden="1">Comparables!#REF!</definedName>
    <definedName name="_cellGUID_be5668a8642140c6885e76ccbf098a32" localSheetId="0" hidden="1">Comparables!#REF!</definedName>
    <definedName name="_cellGUID_be5ba5e4a0584ce7ab7b23b027f0d7dd" localSheetId="0" hidden="1">Comparables!#REF!</definedName>
    <definedName name="_cellGUID_be6f96b3ac4c43b5bb65ebe58158b410" localSheetId="0" hidden="1">Comparables!#REF!</definedName>
    <definedName name="_cellGUID_be705017b81b4029bec24c9f2689f10c" localSheetId="0" hidden="1">Comparables!#REF!</definedName>
    <definedName name="_cellGUID_be8eded329fb4178ad4b272d79d38188" localSheetId="0" hidden="1">Comparables!#REF!</definedName>
    <definedName name="_cellGUID_beb3c6d4f3e546e5acb9a63413ca8c33" localSheetId="0" hidden="1">Comparables!#REF!</definedName>
    <definedName name="_cellGUID_bec940017c7b4d188cda9e1c3464f7b3" localSheetId="0" hidden="1">Comparables!$E$43</definedName>
    <definedName name="_cellGUID_bed708ea503f46d5be1cd1c75c86f3a8" localSheetId="0" hidden="1">Comparables!$R$42</definedName>
    <definedName name="_cellGUID_befbe02659234a17b7ca60cb03c236ff" localSheetId="0" hidden="1">Comparables!#REF!</definedName>
    <definedName name="_cellGUID_beff077c3fcf446382008faa14fbfdbc" localSheetId="0" hidden="1">Comparables!#REF!</definedName>
    <definedName name="_cellGUID_bf0048ce84fc4daab3a6e5bb13127ce9" localSheetId="0" hidden="1">Comparables!#REF!</definedName>
    <definedName name="_cellGUID_bf194fa9666b49928216ae2528d1f3f2" localSheetId="0" hidden="1">Comparables!#REF!</definedName>
    <definedName name="_cellGUID_bf3b3aef609a4d5abc0f65a45cb6d406" localSheetId="0" hidden="1">Comparables!#REF!</definedName>
    <definedName name="_cellGUID_bf4b2061e584400a8f34715cc22c16bb" localSheetId="0" hidden="1">Comparables!#REF!</definedName>
    <definedName name="_cellGUID_bf69217a37f84a219fc58953da6d1266" localSheetId="0" hidden="1">Comparables!#REF!</definedName>
    <definedName name="_cellGUID_bf6fe4edd6f44175a8fbf1e3071c42eb" localSheetId="0" hidden="1">Comparables!$H$60</definedName>
    <definedName name="_cellGUID_bf78e8a1b7c342c09728daa56931d304" localSheetId="0" hidden="1">Comparables!#REF!</definedName>
    <definedName name="_cellGUID_bf8535aabc734b989a668b64b67cfdfc" localSheetId="0" hidden="1">Comparables!#REF!</definedName>
    <definedName name="_cellGUID_bf997410aa504ce1ac08b22cc06a3956" localSheetId="0" hidden="1">Comparables!$G$30</definedName>
    <definedName name="_cellGUID_bfeb42c0fe444d06808ff948a90d8496" localSheetId="0" hidden="1">Comparables!#REF!</definedName>
    <definedName name="_cellGUID_c0061261820a4a76a9c5e25ef3b14b11" localSheetId="0" hidden="1">Comparables!#REF!</definedName>
    <definedName name="_cellGUID_c00e052bfd86473e999b0a8b29f8c773" localSheetId="0" hidden="1">Comparables!#REF!</definedName>
    <definedName name="_cellGUID_c02975ba0de74a3589e0a177e279a56d" localSheetId="0" hidden="1">Comparables!#REF!</definedName>
    <definedName name="_cellGUID_c0316c40be6e4b25813a3ec6c884ef2a" localSheetId="0" hidden="1">Comparables!#REF!</definedName>
    <definedName name="_cellGUID_c03865552aa54a3fbe6639c1d57a914f" localSheetId="0" hidden="1">Comparables!$G$35</definedName>
    <definedName name="_cellGUID_c03ad03cbb394283bfbb385c19c56b18" localSheetId="0" hidden="1">Comparables!#REF!</definedName>
    <definedName name="_cellGUID_c041609431724f59ad60c849437ef9c2" localSheetId="0" hidden="1">Comparables!#REF!</definedName>
    <definedName name="_cellGUID_c048394ba00040849f29c68686f83eae" localSheetId="0" hidden="1">Comparables!#REF!</definedName>
    <definedName name="_cellGUID_c0606c049c3c4f7093cf3d4ff546ab55" localSheetId="0" hidden="1">Comparables!#REF!</definedName>
    <definedName name="_cellGUID_c063c377905241c4b1dc87ccfdc92ca4" localSheetId="0" hidden="1">Comparables!#REF!</definedName>
    <definedName name="_cellGUID_c06760f523cb40b18e67ee7a9a66ccd8" localSheetId="0" hidden="1">Comparables!$AB$25</definedName>
    <definedName name="_cellGUID_c072170e129d4275a4836b04bf04105b" localSheetId="0" hidden="1">Comparables!$Z$45</definedName>
    <definedName name="_cellGUID_c08ba38ce7044cc386a44be708600aad" localSheetId="0" hidden="1">Comparables!#REF!</definedName>
    <definedName name="_cellGUID_c09803853716473c8ece57b68785ebae" localSheetId="0" hidden="1">Comparables!$G$51</definedName>
    <definedName name="_cellGUID_c0d07d42455f446e8335329e69849e10" localSheetId="0" hidden="1">Comparables!#REF!</definedName>
    <definedName name="_cellGUID_c0d271cc8f204fd9ada9fe5e6b780015" localSheetId="0" hidden="1">Comparables!#REF!</definedName>
    <definedName name="_cellGUID_c0dc1c7032cd49bfa707764e6bcca84e" localSheetId="0" hidden="1">Comparables!$V$58</definedName>
    <definedName name="_cellGUID_c0dc77a9d2124a89a83b6b353ddda2ad" localSheetId="0" hidden="1">Comparables!#REF!</definedName>
    <definedName name="_cellGUID_c0fb0f7fffdf4f37bd3b486a8064813c" localSheetId="0" hidden="1">Comparables!#REF!</definedName>
    <definedName name="_cellGUID_c104fadd276b47a3aab24b0fd4cdc2cc" localSheetId="0" hidden="1">Comparables!#REF!</definedName>
    <definedName name="_cellGUID_c11995bb6685480faa0980d2b39840f7" localSheetId="0" hidden="1">Comparables!#REF!</definedName>
    <definedName name="_cellGUID_c12559da4e9e458ea45c37a98213015c" localSheetId="0" hidden="1">Comparables!#REF!</definedName>
    <definedName name="_cellGUID_c12c26fe40bd4bfd91b12b910a36e0b3" localSheetId="0" hidden="1">Comparables!#REF!</definedName>
    <definedName name="_cellGUID_c143ec5bdb2a466f9088afe8704c74b4" localSheetId="0" hidden="1">Comparables!#REF!</definedName>
    <definedName name="_cellGUID_c15899152d264571bcaaef7cb6ea0dfe" localSheetId="0" hidden="1">Comparables!$O$28</definedName>
    <definedName name="_cellGUID_c15c989d0d824af898a41c06032cc6f3" localSheetId="0" hidden="1">Comparables!#REF!</definedName>
    <definedName name="_cellGUID_c17555913717476bb2a305f25b1083ab" localSheetId="0" hidden="1">Comparables!$V$36</definedName>
    <definedName name="_cellGUID_c176c76111c0416f8988176098f983d5" localSheetId="0" hidden="1">Comparables!#REF!</definedName>
    <definedName name="_cellGUID_c17b044169384966aec735fde3b18009" localSheetId="0" hidden="1">'[1]Peer Price Comparison'!$D$20</definedName>
    <definedName name="_cellGUID_c1a700e2a8fb4a0481aa587d3d6138ca" localSheetId="0" hidden="1">Comparables!$R$55</definedName>
    <definedName name="_cellGUID_c1ac5760c1be48b6a4aab3971f58045e" localSheetId="0" hidden="1">Comparables!$AB$26</definedName>
    <definedName name="_cellGUID_c1ada40310f548d093ea3d15f3a4f5cf" localSheetId="0" hidden="1">Comparables!#REF!</definedName>
    <definedName name="_cellGUID_c1b216b40ab74b90ae88a6204ae8945e" localSheetId="0" hidden="1">Comparables!#REF!</definedName>
    <definedName name="_cellGUID_c1e707a4c4db4ee1a2478b19c1ec0a58" localSheetId="0" hidden="1">Comparables!#REF!</definedName>
    <definedName name="_cellGUID_c1e7f92448be4cd9a3319be8e65a3563" localSheetId="0" hidden="1">Comparables!#REF!</definedName>
    <definedName name="_cellGUID_c1f5331bef984e0f8db0c8311cea4dcb" localSheetId="0" hidden="1">Comparables!$X$44</definedName>
    <definedName name="_cellGUID_c2194425565042a4a34328f21780fb96" localSheetId="0" hidden="1">Comparables!$C$38</definedName>
    <definedName name="_cellGUID_c21ea1807bf3405a8436a7e8b6c5bdde" localSheetId="0" hidden="1">Comparables!#REF!</definedName>
    <definedName name="_cellGUID_c25f1a9e7a76453aaa1153d3fd79b8cd" localSheetId="0" hidden="1">Comparables!$AF$21</definedName>
    <definedName name="_cellGUID_c2610008262b4f759c0aaca49e0b5fe3" localSheetId="0" hidden="1">Comparables!#REF!</definedName>
    <definedName name="_cellGUID_c28d52eb8873432eb44c816fdf2c10cf" localSheetId="0" hidden="1">Comparables!#REF!</definedName>
    <definedName name="_cellGUID_c2a5aca229464052ac8e42cd54dc05e7" localSheetId="0" hidden="1">Comparables!#REF!</definedName>
    <definedName name="_cellGUID_c2d6bcfc4fc14840a4fe54c5179d9b28" localSheetId="0" hidden="1">Comparables!#REF!</definedName>
    <definedName name="_cellGUID_c2ec1e6e5dde46a0b501da468ac68dcb" localSheetId="0" hidden="1">Comparables!#REF!</definedName>
    <definedName name="_cellGUID_c2f052e25ea140d1a17861d97caace8f" localSheetId="0" hidden="1">Comparables!#REF!</definedName>
    <definedName name="_cellGUID_c2fae04e48344d9381239c88f3a86aca" localSheetId="0" hidden="1">Comparables!#REF!</definedName>
    <definedName name="_cellGUID_c303f7beccc84d679b86620d937e3e4e" localSheetId="0" hidden="1">Comparables!$AB$43</definedName>
    <definedName name="_cellGUID_c30d1ace8a6e4d49a89265f4f44f7fae" localSheetId="0" hidden="1">Comparables!#REF!</definedName>
    <definedName name="_cellGUID_c333b043fe7b4f29aa06fcff18a95674" localSheetId="0" hidden="1">Comparables!#REF!</definedName>
    <definedName name="_cellGUID_c343df9e98684e17bc982932d689a937" localSheetId="0" hidden="1">Comparables!#REF!</definedName>
    <definedName name="_cellGUID_c348402b3bf842f6b59c7a61ef0669c6" localSheetId="0" hidden="1">Comparables!#REF!</definedName>
    <definedName name="_cellGUID_c35373db3e1e4d2884e8bae6b53d6c8c" localSheetId="0" hidden="1">Comparables!#REF!</definedName>
    <definedName name="_cellGUID_c368564b7fd7464aa6e7235cb1672458" localSheetId="0" hidden="1">Comparables!$K$56</definedName>
    <definedName name="_cellGUID_c37e2f29aa294c248a8944c13fecf674" localSheetId="0" hidden="1">Comparables!#REF!</definedName>
    <definedName name="_cellGUID_c380f8d8adaf446c972e226ff4e2bf8e" localSheetId="0" hidden="1">Comparables!$AB$59</definedName>
    <definedName name="_cellGUID_c383db7576e14317bdda43d1e83da359" localSheetId="0" hidden="1">Comparables!#REF!</definedName>
    <definedName name="_cellGUID_c3a4941d175344d0b46b92d4521fb2e7" localSheetId="0" hidden="1">Comparables!#REF!</definedName>
    <definedName name="_cellGUID_c3b1ce2160e944eb8bce25ab37ac2a2d" localSheetId="0" hidden="1">Comparables!#REF!</definedName>
    <definedName name="_cellGUID_c3bb33b25aa842b296303b3d223bd1d6" localSheetId="0" hidden="1">Comparables!$G$44</definedName>
    <definedName name="_cellGUID_c3ce91b3b3f940b68ffb4576c5645fef" localSheetId="0" hidden="1">Comparables!#REF!</definedName>
    <definedName name="_cellGUID_c3eb051206574a018735929aa6d23fdb" localSheetId="0" hidden="1">Comparables!#REF!</definedName>
    <definedName name="_cellGUID_c3f138fdb709475b96d238910fba0ff2" localSheetId="0" hidden="1">Comparables!#REF!</definedName>
    <definedName name="_cellGUID_c3fdad2d499e460aa0e5a6d161ddd203" localSheetId="0" hidden="1">Comparables!#REF!</definedName>
    <definedName name="_cellGUID_c439b22327d840269222bcbc19365e42" localSheetId="0" hidden="1">Comparables!#REF!</definedName>
    <definedName name="_cellGUID_c45178d6b1eb48ed841a188caa354756" localSheetId="0" hidden="1">Comparables!#REF!</definedName>
    <definedName name="_cellGUID_c457be4c83764574a90bfb2aa56511c1" localSheetId="0" hidden="1">Comparables!#REF!</definedName>
    <definedName name="_cellGUID_c45e723f49dc4a7bb06f17de7adf7b40" localSheetId="0" hidden="1">Comparables!#REF!</definedName>
    <definedName name="_cellGUID_c475a1cfc6b94e8aa1459f9a390966e4" localSheetId="0" hidden="1">Comparables!#REF!</definedName>
    <definedName name="_cellGUID_c49e6751ca9d4016a6a6075d6f447b36" localSheetId="0" hidden="1">Comparables!#REF!</definedName>
    <definedName name="_cellGUID_c49ed7b6b395445bb2d92d21cf23576f" localSheetId="0" hidden="1">Comparables!$X$40</definedName>
    <definedName name="_cellGUID_c4a997d9b12c4d8196f34b9a5b4148cb" localSheetId="0" hidden="1">Comparables!#REF!</definedName>
    <definedName name="_cellGUID_c4b2cc97e50a4669afbe50aaecd9836b" localSheetId="0" hidden="1">Comparables!#REF!</definedName>
    <definedName name="_cellGUID_c4c5004619bd457f94e3f4494e2a764b" localSheetId="0" hidden="1">Comparables!$T$42</definedName>
    <definedName name="_cellGUID_c4c5bcefbd5f4f3b87eb469418001368" localSheetId="0" hidden="1">Comparables!#REF!</definedName>
    <definedName name="_cellGUID_c4ce3670bada4b94b0ca0cfa8acf1eb3" localSheetId="0" hidden="1">Comparables!#REF!</definedName>
    <definedName name="_cellGUID_c4d374c1eb924ea5b5c49958dfbea355" localSheetId="0" hidden="1">Comparables!#REF!</definedName>
    <definedName name="_cellGUID_c4dc58e03a9c4f669fcfd5735931e742" localSheetId="0" hidden="1">Comparables!#REF!</definedName>
    <definedName name="_cellGUID_c4ef0c989e01427e8c97edd87fb7e90a" localSheetId="0" hidden="1">Comparables!$M$22</definedName>
    <definedName name="_cellGUID_c4f979a4654e47b19a4eb635fbda7d7d" localSheetId="0" hidden="1">Comparables!#REF!</definedName>
    <definedName name="_cellGUID_c4f979a4654e47b19a4eb635fbda7d7d_Data2" localSheetId="0" hidden="1">Comparables!#REF!</definedName>
    <definedName name="_cellGUID_c4f979a4654e47b19a4eb635fbda7d7d_NameLabels" localSheetId="0" hidden="1">Comparables!#REF!</definedName>
    <definedName name="_cellGUID_c525c994df3149ac91f204881646b428" localSheetId="0" hidden="1">Comparables!$AG$55</definedName>
    <definedName name="_cellGUID_c5276140b46544789e06931035d723ec" localSheetId="0" hidden="1">Comparables!#REF!</definedName>
    <definedName name="_cellGUID_c53a939b1af644f5830fdf4b1c89dc80" localSheetId="0" hidden="1">Comparables!$AH$50</definedName>
    <definedName name="_cellGUID_c540698898d84ac4b3f20871eb9ea210" localSheetId="0" hidden="1">Comparables!#REF!</definedName>
    <definedName name="_cellGUID_c54d57fd20604171a039303ca3d183fe" localSheetId="0" hidden="1">Comparables!#REF!</definedName>
    <definedName name="_cellGUID_c55e9d644a2e40b987b0c8ea6a76dec7" localSheetId="0" hidden="1">Comparables!#REF!</definedName>
    <definedName name="_cellGUID_c5771dce18bb48f89d1d81cddfeb70bd" localSheetId="0" hidden="1">Comparables!#REF!</definedName>
    <definedName name="_cellGUID_c57ca80848e54731bbc5ec5bed5399cb" localSheetId="0" hidden="1">Comparables!#REF!</definedName>
    <definedName name="_cellGUID_c57fafcf3ce74c6d841ed10b6e23ebf5" localSheetId="0" hidden="1">Comparables!#REF!</definedName>
    <definedName name="_cellGUID_c589d2e207fa4d039166a680047e55e4" localSheetId="0" hidden="1">Comparables!#REF!</definedName>
    <definedName name="_cellGUID_c58f0ceca39f42189aaf042bcb99b951" localSheetId="0" hidden="1">Comparables!#REF!</definedName>
    <definedName name="_cellGUID_c5c3208dd7fd4c81b317105544277e95" localSheetId="0" hidden="1">Comparables!#REF!</definedName>
    <definedName name="_cellGUID_c5c7dadbe05346cc81e8624e39fe9301" localSheetId="0" hidden="1">Comparables!$G$21</definedName>
    <definedName name="_cellGUID_c5d07249818d40aa90b6ee04765beae6" localSheetId="0" hidden="1">Comparables!#REF!</definedName>
    <definedName name="_cellGUID_c5d10e65c5e348a99ee8eab4e4a47a48" localSheetId="0" hidden="1">Comparables!#REF!</definedName>
    <definedName name="_cellGUID_c5db701486cd4d6c8f59bd1e917e8be4" localSheetId="0" hidden="1">Comparables!#REF!</definedName>
    <definedName name="_cellGUID_c5fcd6953adc49599c996f79a4bc78c5" localSheetId="0" hidden="1">Comparables!#REF!</definedName>
    <definedName name="_cellGUID_c601453896cf4c60908df46beaa43bc6" localSheetId="0" hidden="1">Comparables!#REF!</definedName>
    <definedName name="_cellGUID_c607d5c8e6584c3da96c25f2502febd9" localSheetId="0" hidden="1">Comparables!#REF!</definedName>
    <definedName name="_cellGUID_c61508adf73d4b13bf310c7759349e00" localSheetId="0" hidden="1">Comparables!$D$57</definedName>
    <definedName name="_cellGUID_c64ddfcc5e92478a9deb5a89b95301fe" localSheetId="0" hidden="1">Comparables!#REF!</definedName>
    <definedName name="_cellGUID_c64ee30b5327462fb975da4e21791a1f" localSheetId="0" hidden="1">Comparables!#REF!</definedName>
    <definedName name="_cellGUID_c64f84daf60e4903aa804518c9424f16" localSheetId="0" hidden="1">Comparables!#REF!</definedName>
    <definedName name="_cellGUID_c6733cef173c430fb6b1de6a43f3d1de" localSheetId="0" hidden="1">Comparables!#REF!</definedName>
    <definedName name="_cellGUID_c68b33d7ea954026b5047107142ee4a2" localSheetId="0" hidden="1">Comparables!#REF!</definedName>
    <definedName name="_cellGUID_c68d90db2b3b4aaeac7a7bb10e5a7c17" localSheetId="0" hidden="1">Comparables!$AG$31</definedName>
    <definedName name="_cellGUID_c6b6cc498d0247909e5f4e035c1f6c39" localSheetId="0" hidden="1">Comparables!$V$45</definedName>
    <definedName name="_cellGUID_c6b721d8a53a4cff9ee8d0d0fe8bb999" localSheetId="0" hidden="1">Comparables!#REF!</definedName>
    <definedName name="_cellGUID_c6c4a4b1444649e3a669158b43a8e2bf" localSheetId="0" hidden="1">Comparables!$V$46</definedName>
    <definedName name="_cellGUID_c6d8b5c6661746cdbd00e7edcd61cece" localSheetId="0" hidden="1">Comparables!#REF!</definedName>
    <definedName name="_cellGUID_c6d9da2db0d14933829d3c241c8b5876" localSheetId="0" hidden="1">Comparables!#REF!</definedName>
    <definedName name="_cellGUID_c6e623e844e04f0aa6d43af729e5d895" localSheetId="0" hidden="1">Comparables!$I$59</definedName>
    <definedName name="_cellGUID_c6e817c5b6ed4f89ab0c805c02ef1db2" localSheetId="0" hidden="1">Comparables!#REF!</definedName>
    <definedName name="_cellGUID_c713a479d3214526b04a5451aee31e2c" localSheetId="0" hidden="1">Comparables!#REF!</definedName>
    <definedName name="_cellGUID_c72d1106cbac432c8d1887b9adcc3335" localSheetId="0" hidden="1">Comparables!$AH$35</definedName>
    <definedName name="_cellGUID_c736fa6fba054ecc91bda3395464486a" localSheetId="0" hidden="1">Comparables!$AH$66</definedName>
    <definedName name="_cellGUID_c73cb00a044041ffabc245f36049872c" localSheetId="0" hidden="1">Comparables!$I$54</definedName>
    <definedName name="_cellGUID_c74aa06c3efb4e2ea1b02c7f1549dfd0" localSheetId="0" hidden="1">Comparables!#REF!</definedName>
    <definedName name="_cellGUID_c74ebf70dbb74d86a84709ba75726a31" localSheetId="0" hidden="1">Comparables!$T$60</definedName>
    <definedName name="_cellGUID_c74fb00d82b84e2e8a5b8266247f9928" localSheetId="0" hidden="1">Comparables!#REF!</definedName>
    <definedName name="_cellGUID_c7586458c4cc4e7b8ba6ac9fab95897c" localSheetId="0" hidden="1">Comparables!#REF!</definedName>
    <definedName name="_cellGUID_c796b5ec586f423fbe0979b3492619ea" localSheetId="0" hidden="1">Comparables!#REF!</definedName>
    <definedName name="_cellGUID_c7b3582a7a26469fa49c529b3977d1d1" localSheetId="0" hidden="1">Comparables!#REF!</definedName>
    <definedName name="_cellGUID_c7c9613d136e479bb646a6eb5d83b9d2" localSheetId="0" hidden="1">Comparables!$L$54</definedName>
    <definedName name="_cellGUID_c7cb32773976439abd03945667c5b896" localSheetId="0" hidden="1">Comparables!#REF!</definedName>
    <definedName name="_cellGUID_c7cc6da3ef4e40e2ad26f83d07895c20" localSheetId="0" hidden="1">Comparables!#REF!</definedName>
    <definedName name="_cellGUID_c7cf67e7f3034b128ee0d0750cc5087c" localSheetId="0" hidden="1">Comparables!#REF!</definedName>
    <definedName name="_cellGUID_c7dcde4456434125a426ccfd169e6b2f" localSheetId="0" hidden="1">Comparables!$D$21</definedName>
    <definedName name="_cellGUID_c80aa54a260c40b7a51ef33803213e36" localSheetId="0" hidden="1">Comparables!#REF!</definedName>
    <definedName name="_cellGUID_c8213d63963b43b2acf8bb3fd1b6aaa7" localSheetId="0" hidden="1">Comparables!#REF!</definedName>
    <definedName name="_cellGUID_c82ca5e86c47475aa62dec761831131c" localSheetId="0" hidden="1">Comparables!#REF!</definedName>
    <definedName name="_cellGUID_c82e5c3e98764acea97e176e1879ae14" localSheetId="0" hidden="1">Comparables!#REF!</definedName>
    <definedName name="_cellGUID_c845975ae85b4f299a77ed7c836b0e52" localSheetId="0" hidden="1">Comparables!$P$58</definedName>
    <definedName name="_cellGUID_c848ca7dcabf4f1b8d2cc8d0c8ecc471" localSheetId="0" hidden="1">Comparables!#REF!</definedName>
    <definedName name="_cellGUID_c8710b16a6b843e896ab8bf2de953022" localSheetId="0" hidden="1">Comparables!#REF!</definedName>
    <definedName name="_cellGUID_c8751c2b5aee4277b3a244f327fbd344" localSheetId="0" hidden="1">Comparables!$AH$46</definedName>
    <definedName name="_cellGUID_c8961bc4cb4e4892ad5845e0f6950d6d" localSheetId="0" hidden="1">Comparables!#REF!</definedName>
    <definedName name="_cellGUID_c89b610170724d9388b9df0b02ce6159" localSheetId="0" hidden="1">Comparables!#REF!</definedName>
    <definedName name="_cellGUID_c8a40cfaa0dc456e968879aa1587b4fc" localSheetId="0" hidden="1">Comparables!$M$27</definedName>
    <definedName name="_cellGUID_c8a88e87d5844361852b4dec6dd320d5" localSheetId="0" hidden="1">Comparables!#REF!</definedName>
    <definedName name="_cellGUID_c8a88e87d5844361852b4dec6dd320d5_Data2" localSheetId="0" hidden="1">Comparables!#REF!</definedName>
    <definedName name="_cellGUID_c8a88e87d5844361852b4dec6dd320d5_NameLabels" localSheetId="0" hidden="1">Comparables!#REF!</definedName>
    <definedName name="_cellGUID_c8acff08f58a47c7ab4406bec1534f96" localSheetId="0" hidden="1">Comparables!#REF!</definedName>
    <definedName name="_cellGUID_c8c80c1f07c54b7aa64830b49e7e4b82" localSheetId="0" hidden="1">Comparables!#REF!</definedName>
    <definedName name="_cellGUID_c8c922f93bef486aa2eb26e22f6e726d" localSheetId="0" hidden="1">Comparables!$R$27</definedName>
    <definedName name="_cellGUID_c91cf6e7f22245c98a6e2aa7a595c086" localSheetId="0" hidden="1">Comparables!#REF!</definedName>
    <definedName name="_cellGUID_c92d95f6dd594e6b9ad26dfb663394de" localSheetId="0" hidden="1">Comparables!$E$44</definedName>
    <definedName name="_cellGUID_c93424487b1543be9efd585b2b70353d" localSheetId="0" hidden="1">Comparables!#REF!</definedName>
    <definedName name="_cellGUID_c94b456db5bb4e97a55ef377214e8637" localSheetId="0" hidden="1">Comparables!$BM$15</definedName>
    <definedName name="_cellGUID_c94b456db5bb4e97a55ef377214e8637_Data2" localSheetId="0" hidden="1">Comparables!$BM$16:$BM$260</definedName>
    <definedName name="_cellGUID_c94ee1223f4e49ccbac57e8d19050042" localSheetId="0" hidden="1">Comparables!#REF!</definedName>
    <definedName name="_cellGUID_c99e662e2b53413392f25ac2dadb1857" localSheetId="0" hidden="1">Comparables!#REF!</definedName>
    <definedName name="_cellGUID_c9a2054087e94af69aef95b17923d72e" localSheetId="0" hidden="1">Comparables!#REF!</definedName>
    <definedName name="_cellGUID_c9b7a44d977340f585acc44917cd2aef" localSheetId="0" hidden="1">Comparables!$P$35</definedName>
    <definedName name="_cellGUID_c9c5201b56384ef5a6d89cf1629cb8af" localSheetId="0" hidden="1">Comparables!#REF!</definedName>
    <definedName name="_cellGUID_c9cf6951e7be42449c768d4ad98db8ac" localSheetId="0" hidden="1">Comparables!#REF!</definedName>
    <definedName name="_cellGUID_c9d8d1b8fa0e4b99b6d11c6e7fcb3c70" localSheetId="0" hidden="1">Comparables!$G$24</definedName>
    <definedName name="_cellGUID_c9dc148f874e48729801653b05f21983" localSheetId="0" hidden="1">Comparables!#REF!</definedName>
    <definedName name="_cellGUID_ca00f709d0ec4bdf83295c38cba2a1b3" localSheetId="0" hidden="1">Comparables!#REF!</definedName>
    <definedName name="_cellGUID_ca04814adce2420ab837b88a111bb848" localSheetId="0" hidden="1">Comparables!#REF!</definedName>
    <definedName name="_cellGUID_ca202e1699104e659cd5261bd27a2e58" localSheetId="0" hidden="1">Comparables!#REF!</definedName>
    <definedName name="_cellGUID_ca3961e0637241a1b4300accebe056e1" localSheetId="0" hidden="1">Comparables!#REF!</definedName>
    <definedName name="_cellGUID_ca442876be63488eb315830467361567" localSheetId="0" hidden="1">Comparables!#REF!</definedName>
    <definedName name="_cellGUID_ca4d841adf834971a50cf58878bdc883" localSheetId="0" hidden="1">Comparables!$G$22</definedName>
    <definedName name="_cellGUID_ca79aef7f9214abebdd855c1a58db22e" localSheetId="0" hidden="1">Comparables!$P$9</definedName>
    <definedName name="_cellGUID_ca79aef7f9214abebdd855c1a58db22e_Data2" localSheetId="0" hidden="1">Comparables!$P$10:$P$18</definedName>
    <definedName name="_cellGUID_cad4495b5b2c4a6998dbd4418adcd318" localSheetId="0" hidden="1">Comparables!#REF!</definedName>
    <definedName name="_cellGUID_caf3747619d740e188ae46b9f7876423" localSheetId="0" hidden="1">Comparables!$AJ$11</definedName>
    <definedName name="_cellGUID_caf3747619d740e188ae46b9f7876423_NameLabels" localSheetId="0" hidden="1">Comparables!$AI$11</definedName>
    <definedName name="_cellGUID_caf9c4d4029f4b32b2feb6304683bc5e" localSheetId="0" hidden="1">Comparables!#REF!</definedName>
    <definedName name="_cellGUID_caf9fd3a3fba440280aabbb46f2141e5" localSheetId="0" hidden="1">Comparables!#REF!</definedName>
    <definedName name="_cellGUID_cb01da35c8e943c39505b4d32a8c11f4" localSheetId="0" hidden="1">Comparables!#REF!</definedName>
    <definedName name="_cellGUID_cb2b9ef3a15246efbdfbfbfbaf166900" localSheetId="0" hidden="1">Comparables!#REF!</definedName>
    <definedName name="_cellGUID_cb43c9c0da8e47fd9bd7d0bfb140e05d" localSheetId="0" hidden="1">Comparables!$K$30</definedName>
    <definedName name="_cellGUID_cb497c9666d44b0090ed8d03d0fde9d6" localSheetId="0" hidden="1">Comparables!#REF!</definedName>
    <definedName name="_cellGUID_cb4cb2142f5c45a0aa74cb13c90f5cab" localSheetId="0" hidden="1">Comparables!#REF!</definedName>
    <definedName name="_cellGUID_cb6d3d96dd61466aa845b72cad019738" localSheetId="0" hidden="1">Comparables!#REF!</definedName>
    <definedName name="_cellGUID_cb736583f8b14618b21b42f82bd9a3a0" localSheetId="0" hidden="1">Comparables!#REF!</definedName>
    <definedName name="_cellGUID_cb79944ee4794cf485f1a26ff0b8c3a1" localSheetId="0" hidden="1">Comparables!$H$34</definedName>
    <definedName name="_cellGUID_cb7cfc6d10e24af4bcefeef23a98bc5b" localSheetId="0" hidden="1">Comparables!#REF!</definedName>
    <definedName name="_cellGUID_cb934f009e7b47f191def1527d1ddf15" localSheetId="0" hidden="1">Comparables!#REF!</definedName>
    <definedName name="_cellGUID_cb975897bf5b4bb9ab2e740f7c231bc8" localSheetId="0" hidden="1">Comparables!#REF!</definedName>
    <definedName name="_cellGUID_cb9c11b014f948ad8fb0059c15efe287" localSheetId="0" hidden="1">Comparables!#REF!</definedName>
    <definedName name="_cellGUID_cb9d5e0b4b304f6cbb0cd6e2d0f7705e" localSheetId="0" hidden="1">Comparables!#REF!</definedName>
    <definedName name="_cellGUID_cbaa5a0df15b4467b8448c0cb1030d21" localSheetId="0" hidden="1">Comparables!#REF!</definedName>
    <definedName name="_cellGUID_cbaded49caee46b7a652ead521c639cc" localSheetId="0" hidden="1">Comparables!#REF!</definedName>
    <definedName name="_cellGUID_cbbb2ce1c2c74aad9ec71c57e882fdc5" localSheetId="0" hidden="1">Comparables!#REF!</definedName>
    <definedName name="_cellGUID_cbccd45869234e18b45338c8fa8eef58" localSheetId="0" hidden="1">Comparables!$J$24</definedName>
    <definedName name="_cellGUID_cbd8a1de4138442fb8cbd9bd2a94f17e" localSheetId="0" hidden="1">Comparables!#REF!</definedName>
    <definedName name="_cellGUID_cbe5adfedc9f49bfb88cee74ba0dac89" localSheetId="0" hidden="1">Comparables!#REF!</definedName>
    <definedName name="_cellGUID_cbea9316c02841b4981eb90480b85688" localSheetId="0" hidden="1">Comparables!#REF!</definedName>
    <definedName name="_cellGUID_cbee048a09ee40c5998b188b8871f835" localSheetId="0" hidden="1">Comparables!#REF!</definedName>
    <definedName name="_cellGUID_cc0a35efe4e34b0a8022bf7c6967955b" localSheetId="0" hidden="1">Comparables!#REF!</definedName>
    <definedName name="_cellGUID_cc40f49109bb454182cc09acb64477c1" localSheetId="0" hidden="1">Comparables!#REF!</definedName>
    <definedName name="_cellGUID_cc4bfdf2fb9e4ac0abd125af6c329507" localSheetId="0" hidden="1">Comparables!#REF!</definedName>
    <definedName name="_cellGUID_cc68427c895641d3b42a42afbe4dec65" localSheetId="0" hidden="1">Comparables!#REF!</definedName>
    <definedName name="_cellGUID_cc890e99fedd42d581ef756a21b88778" localSheetId="0" hidden="1">Comparables!#REF!</definedName>
    <definedName name="_cellGUID_cca886b649cc4465971999f10ffba688" localSheetId="0" hidden="1">Comparables!#REF!</definedName>
    <definedName name="_cellGUID_ccab5d3636444b0da4ddc44c60a9b1b8" localSheetId="0" hidden="1">Comparables!#REF!</definedName>
    <definedName name="_cellGUID_ccb1389138f84f3ea72236409fb94a07" localSheetId="0" hidden="1">Comparables!#REF!</definedName>
    <definedName name="_cellGUID_ccc2f0d0fd95473dad3e6d469c838e24" localSheetId="0" hidden="1">Comparables!#REF!</definedName>
    <definedName name="_cellGUID_ccd40580f67d4ab4913a444a16ae79bd" localSheetId="0" hidden="1">Comparables!#REF!</definedName>
    <definedName name="_cellGUID_ccf140bb6b02464fa1304fdf879cc7c5" localSheetId="0" hidden="1">Comparables!#REF!</definedName>
    <definedName name="_cellGUID_ccf4d41f12f44d9d80d5ec7410f3f89e" localSheetId="0" hidden="1">Comparables!#REF!</definedName>
    <definedName name="_cellGUID_ccfa4a4fe83f459c88b3794915193450" localSheetId="0" hidden="1">Comparables!#REF!</definedName>
    <definedName name="_cellGUID_cd1ff28e79f543db866a2681520e4d59" localSheetId="0" hidden="1">Comparables!$AB$46</definedName>
    <definedName name="_cellGUID_cd35e2cc15284a96b57e18e4d71bfa05" localSheetId="0" hidden="1">Comparables!$L$36</definedName>
    <definedName name="_cellGUID_cd42b65984fc417886e9d84717d05b74" localSheetId="0" hidden="1">Comparables!$H$31</definedName>
    <definedName name="_cellGUID_cd5486c00cb24e359e989f33c89e1764" localSheetId="0" hidden="1">Comparables!#REF!</definedName>
    <definedName name="_cellGUID_cd61a4a9df3a4c0cbb6c9eabd91819c0" localSheetId="0" hidden="1">Comparables!$T$22</definedName>
    <definedName name="_cellGUID_cd6b2b0c6ef342b98a87a666fff28c31" localSheetId="0" hidden="1">Comparables!#REF!</definedName>
    <definedName name="_cellGUID_cd75d213af42444baaf48c09116cae55" localSheetId="0" hidden="1">Comparables!#REF!</definedName>
    <definedName name="_cellGUID_cd8541fd57c34845972c120a53444705" localSheetId="0" hidden="1">Comparables!#REF!</definedName>
    <definedName name="_cellGUID_cd930226e60b41b998e7d4ce7b20a4d8" localSheetId="0" hidden="1">Comparables!$C$49</definedName>
    <definedName name="_cellGUID_cd94849bfaf948ea88a09166100993eb" localSheetId="0" hidden="1">Comparables!#REF!</definedName>
    <definedName name="_cellGUID_cda60069b8584ba98b0db25b1adbed78" localSheetId="0" hidden="1">Comparables!#REF!</definedName>
    <definedName name="_cellGUID_cdaa3f14d7c94b7b99e880d1d0a46c94" localSheetId="0" hidden="1">Comparables!$AD$50</definedName>
    <definedName name="_cellGUID_cdaf2692daac4fe59301efc10fa5af37" localSheetId="0" hidden="1">Comparables!#REF!</definedName>
    <definedName name="_cellGUID_cdbaf4ceaf134ec8a2e0c029b7646228" localSheetId="0" hidden="1">Comparables!#REF!</definedName>
    <definedName name="_cellGUID_cdbf1818df894c95a2db14dba72a4b59" localSheetId="0" hidden="1">Comparables!#REF!</definedName>
    <definedName name="_cellGUID_cdd578b7ceaa4cb2b7dfe8bf6f9218c8" localSheetId="0" hidden="1">Comparables!#REF!</definedName>
    <definedName name="_cellGUID_cdf1b20e5f884820a39b46335b112cb8" localSheetId="0" hidden="1">Comparables!$J$35</definedName>
    <definedName name="_cellGUID_ce02ed05a13448c1927f21a199370811" localSheetId="0" hidden="1">Comparables!#REF!</definedName>
    <definedName name="_cellGUID_ce16fb0115a243879f2fbf75fb66bf27" localSheetId="0" hidden="1">Comparables!$H$37</definedName>
    <definedName name="_cellGUID_ce2c06bb8595498ca2cdfb8384a0dcef" localSheetId="0" hidden="1">Comparables!#REF!</definedName>
    <definedName name="_cellGUID_ce30ee4226144b07a47fcf2df78830f2" localSheetId="0" hidden="1">Comparables!#REF!</definedName>
    <definedName name="_cellGUID_ce557e3ecca0411ca5cc62f31b2cebb6" localSheetId="0" hidden="1">Comparables!#REF!</definedName>
    <definedName name="_cellGUID_ce689b4f8aef48408a80479ca57489ae" localSheetId="0" hidden="1">Comparables!#REF!</definedName>
    <definedName name="_cellGUID_cea55c439467461592108625ed91541e" localSheetId="0" hidden="1">Comparables!$AF$52</definedName>
    <definedName name="_cellGUID_cec1241152a24803955508dda0eae8c6" localSheetId="0" hidden="1">Comparables!#REF!</definedName>
    <definedName name="_cellGUID_cf1d97ba09cd496591ee203630dac82c" localSheetId="0" hidden="1">Comparables!#REF!</definedName>
    <definedName name="_cellGUID_cf260165850d450488510348f489f2c2" localSheetId="0" hidden="1">Comparables!$Z$52</definedName>
    <definedName name="_cellGUID_cf27de2b09584fecbbfe1dc621e20256" localSheetId="0" hidden="1">Comparables!#REF!</definedName>
    <definedName name="_cellGUID_cf354389087d45a7a5e747087ef8ba3c" localSheetId="0" hidden="1">Comparables!#REF!</definedName>
    <definedName name="_cellGUID_cf42d050f38b43c7a14c6af1f4843647" localSheetId="0" hidden="1">Comparables!#REF!</definedName>
    <definedName name="_cellGUID_cf4c356c60fd4139b499492f7ebc4eaf" localSheetId="0" hidden="1">Comparables!#REF!</definedName>
    <definedName name="_cellGUID_cf7013490d74425e85b16b3237c2ee86" localSheetId="0" hidden="1">Comparables!#REF!</definedName>
    <definedName name="_cellGUID_cf76ce2abfd1422eadfe122c82289b89" localSheetId="0" hidden="1">Comparables!#REF!</definedName>
    <definedName name="_cellGUID_cfbcd60f860547909a584b21fb93b1cc" localSheetId="0" hidden="1">Comparables!#REF!</definedName>
    <definedName name="_cellGUID_cfcbe487ee864966bbd8849254f986ad" localSheetId="0" hidden="1">Comparables!#REF!</definedName>
    <definedName name="_cellGUID_cfe46969a2c645379f2a1a2258fdc61f" localSheetId="0" hidden="1">Comparables!#REF!</definedName>
    <definedName name="_cellGUID_cfe61d82a19e4963bab7f4b75cfe0168" localSheetId="0" hidden="1">Comparables!#REF!</definedName>
    <definedName name="_cellGUID_cfe7da8c14e4407bac4cc4b7e02e5933" localSheetId="0" hidden="1">Comparables!$K$33</definedName>
    <definedName name="_cellGUID_cff1e995ff954cf6a6d3aedd31c1c008" localSheetId="0" hidden="1">Comparables!#REF!</definedName>
    <definedName name="_cellGUID_cffdfa03d5e14272ad28bef2e8e51be8" localSheetId="0" hidden="1">Comparables!#REF!</definedName>
    <definedName name="_cellGUID_d003e18d52fe422c9f47235d81468a4a" localSheetId="0" hidden="1">Comparables!#REF!</definedName>
    <definedName name="_cellGUID_d0120b9d20b64982ba0d2ef306b30a9d" localSheetId="0" hidden="1">Comparables!#REF!</definedName>
    <definedName name="_cellGUID_d0172067c3184bf798f2d32f5c485e38" localSheetId="0" hidden="1">Comparables!#REF!</definedName>
    <definedName name="_cellGUID_d0190ae20cd842af88f967af22af8041" localSheetId="0" hidden="1">Comparables!#REF!</definedName>
    <definedName name="_cellGUID_d021c9e8cfe24bd0b10542b3bd2935ca" localSheetId="0" hidden="1">Comparables!$AJ$13</definedName>
    <definedName name="_cellGUID_d021c9e8cfe24bd0b10542b3bd2935ca_NameLabels" localSheetId="0" hidden="1">Comparables!$AI$13</definedName>
    <definedName name="_cellGUID_d023a0dd97f94aae9a04ae9f7a402bca" localSheetId="0" hidden="1">Comparables!#REF!</definedName>
    <definedName name="_cellGUID_d043e690ad794ca0935ef43c1faff23f" localSheetId="0" hidden="1">Comparables!#REF!</definedName>
    <definedName name="_cellGUID_d04dc33e44d741028e0875d1eef0d38f" localSheetId="0" hidden="1">Comparables!#REF!</definedName>
    <definedName name="_cellGUID_d0539b4a7f0643b59bc3276c5dea76af" localSheetId="0" hidden="1">Comparables!$V$54</definedName>
    <definedName name="_cellGUID_d058cc74104c493789d7aa361a201c08" localSheetId="0" hidden="1">Comparables!#REF!</definedName>
    <definedName name="_cellGUID_d05ccee854f1446eb05a2c11500c0ec3" localSheetId="0" hidden="1">Comparables!#REF!</definedName>
    <definedName name="_cellGUID_d06e816c9c264548b12a5509934a73c5" localSheetId="0" hidden="1">Comparables!#REF!</definedName>
    <definedName name="_cellGUID_d0711741a6e847a591d5b4da36d16f59" localSheetId="0" hidden="1">Comparables!$AD$23</definedName>
    <definedName name="_cellGUID_d078369716694973aa4e773f84925328" localSheetId="0" hidden="1">Comparables!$C$32</definedName>
    <definedName name="_cellGUID_d07aee194fef49919369f2dcda90557d" localSheetId="0" hidden="1">Comparables!#REF!</definedName>
    <definedName name="_cellGUID_d07d9c1f2a6346029915a2009f895e1c" localSheetId="0" hidden="1">Comparables!#REF!</definedName>
    <definedName name="_cellGUID_d08f97af86d74f61b0759df293f21c08" localSheetId="0" hidden="1">Comparables!#REF!</definedName>
    <definedName name="_cellGUID_d0e69e11100a486c89a276adb5e1431c" localSheetId="0" hidden="1">Comparables!#REF!</definedName>
    <definedName name="_cellGUID_d0e92c85a1014375b673108ad9e4a6cb" localSheetId="0" hidden="1">Comparables!#REF!</definedName>
    <definedName name="_cellGUID_d0f490ccdd33463da278c813cea999b2" localSheetId="0" hidden="1">Comparables!#REF!</definedName>
    <definedName name="_cellGUID_d108d268553f44b0a24b55d73242cee4" localSheetId="0" hidden="1">Comparables!$N$9</definedName>
    <definedName name="_cellGUID_d108d268553f44b0a24b55d73242cee4_Data2" localSheetId="0" hidden="1">Comparables!$N$10:$N$18</definedName>
    <definedName name="_cellGUID_d10f9cd4a3114724bd624cef1020af02" localSheetId="0" hidden="1">Comparables!#REF!</definedName>
    <definedName name="_cellGUID_d126693be33f4520b7b8547ca5a3ce0b" localSheetId="0" hidden="1">Comparables!#REF!</definedName>
    <definedName name="_cellGUID_d13101ecafba49839463eb332031144d" localSheetId="0" hidden="1">Comparables!#REF!</definedName>
    <definedName name="_cellGUID_d144681ae90b4fc99808d2bd978f6beb" localSheetId="0" hidden="1">Comparables!#REF!</definedName>
    <definedName name="_cellGUID_d146ee3db52742bfb7f721e0e71ec7a4" localSheetId="0" hidden="1">Comparables!#REF!</definedName>
    <definedName name="_cellGUID_d14c83a708414a908061600f28b47644" localSheetId="0" hidden="1">Comparables!#REF!</definedName>
    <definedName name="_cellGUID_d1504e5ffed4413497f503460a974c36" localSheetId="0" hidden="1">Comparables!#REF!</definedName>
    <definedName name="_cellGUID_d1533325081f4b76b09e4165bf1aa51f" localSheetId="0" hidden="1">Comparables!#REF!</definedName>
    <definedName name="_cellGUID_d154824a37284c9dad788969f5faf575" localSheetId="0" hidden="1">Comparables!#REF!</definedName>
    <definedName name="_cellGUID_d15c8e1f2eb74fb5aca5eaf300247226" localSheetId="0" hidden="1">Comparables!#REF!</definedName>
    <definedName name="_cellGUID_d169bc7061eb495885fa3ea7cee52fcd" localSheetId="0" hidden="1">Comparables!$AD$25</definedName>
    <definedName name="_cellGUID_d192f765fb604893b1ac0d0823805f3c" localSheetId="0" hidden="1">Comparables!#REF!</definedName>
    <definedName name="_cellGUID_d199ad27f42f47018f50279ac8487dba" localSheetId="0" hidden="1">Comparables!$V$26</definedName>
    <definedName name="_cellGUID_d1a1780b5a2741129ba8ff094524b05e" localSheetId="0" hidden="1">Comparables!#REF!</definedName>
    <definedName name="_cellGUID_d1a5715072474e3f9df553e554dbad2c" localSheetId="0" hidden="1">Comparables!#REF!</definedName>
    <definedName name="_cellGUID_d1be915aa35748a287c793141df8da19" localSheetId="0" hidden="1">Comparables!$V$42</definedName>
    <definedName name="_cellGUID_d1c1ba542f1b4e2a8c5221aeca753439" localSheetId="0" hidden="1">Comparables!#REF!</definedName>
    <definedName name="_cellGUID_d1d961d4d141412aae7ca0d948efc5bb" localSheetId="0" hidden="1">Comparables!#REF!</definedName>
    <definedName name="_cellGUID_d1f59257e2934ac49ec267f4b17d4128" localSheetId="0" hidden="1">Comparables!#REF!</definedName>
    <definedName name="_cellGUID_d2030c9bf7374ba18d0d3ee051f860f2" localSheetId="0" hidden="1">Comparables!$R$44</definedName>
    <definedName name="_cellGUID_d203b619d5854f8d9a14a5fad7956dde" localSheetId="0" hidden="1">Comparables!$AD$51</definedName>
    <definedName name="_cellGUID_d222107fa8164dd09b578cc8a758ae02" localSheetId="0" hidden="1">Comparables!#REF!</definedName>
    <definedName name="_cellGUID_d2283fc5c9ff4d5d9f78f7966b729469" localSheetId="0" hidden="1">Comparables!$AF$49</definedName>
    <definedName name="_cellGUID_d2371b9fb9c34cf689d3b8df7fe49bc1" localSheetId="0" hidden="1">Comparables!#REF!</definedName>
    <definedName name="_cellGUID_d2699a4a7e4f46d9a035d17b45922f61" localSheetId="0" hidden="1">Comparables!#REF!</definedName>
    <definedName name="_cellGUID_d275a72662fd46609b54718a3c41fea1" localSheetId="0" hidden="1">Comparables!#REF!</definedName>
    <definedName name="_cellGUID_d290e9c2e4ca4b3da113c6f653631698" localSheetId="0" hidden="1">Comparables!#REF!</definedName>
    <definedName name="_cellGUID_d2b4a59e44e744ef99efd27d6a518a81" localSheetId="0" hidden="1">Comparables!#REF!</definedName>
    <definedName name="_cellGUID_d2b766bb8bfa4a6ea6e1cfce50772f90" localSheetId="0" hidden="1">Comparables!#REF!</definedName>
    <definedName name="_cellGUID_d2c707e59b1949f6a0adb7c5c8e31482" localSheetId="0" hidden="1">Comparables!#REF!</definedName>
    <definedName name="_cellGUID_d2d949f7e47a44b3836688013e2df90f" localSheetId="0" hidden="1">Comparables!#REF!</definedName>
    <definedName name="_cellGUID_d2de484199a44a229a3c66169557907f" localSheetId="0" hidden="1">Comparables!$AG$33</definedName>
    <definedName name="_cellGUID_d2e93b874ce640a18f883e249caea5f7" localSheetId="0" hidden="1">Comparables!#REF!</definedName>
    <definedName name="_cellGUID_d2f96ffb40f549d49c584ebeee6814a7" localSheetId="0" hidden="1">Comparables!#REF!</definedName>
    <definedName name="_cellGUID_d311f781c3924f7994fefd5e0f029db8" localSheetId="0" hidden="1">Comparables!$E$9</definedName>
    <definedName name="_cellGUID_d311f781c3924f7994fefd5e0f029db8_Data2" localSheetId="0" hidden="1">Comparables!$E$10:$E$18</definedName>
    <definedName name="_cellGUID_d313eeeeefa2417fba94b10824909789" localSheetId="0" hidden="1">Comparables!$J$60</definedName>
    <definedName name="_cellGUID_d31bbbff653140abbca8b172b5f10946" localSheetId="0" hidden="1">Comparables!#REF!</definedName>
    <definedName name="_cellGUID_d320833b7a0c4cf18dd9f9273180f48c" localSheetId="0" hidden="1">Comparables!#REF!</definedName>
    <definedName name="_cellGUID_d3208d4fcd09428f887e3e214aebabf6" localSheetId="0" hidden="1">Comparables!#REF!</definedName>
    <definedName name="_cellGUID_d332f74cf95645c28f74464a47195ac9" localSheetId="0" hidden="1">Comparables!#REF!</definedName>
    <definedName name="_cellGUID_d3473c6d35414e4e98b69c7d12198280" localSheetId="0" hidden="1">Comparables!$AH$40</definedName>
    <definedName name="_cellGUID_d3640c2ac9f3477bbf4e58c677f3d822" localSheetId="0" hidden="1">Comparables!#REF!</definedName>
    <definedName name="_cellGUID_d38b58d4be1045ebbe2b356af293d739" localSheetId="0" hidden="1">Comparables!#REF!</definedName>
    <definedName name="_cellGUID_d3908859062849ab8a22e628eee8b421" localSheetId="0" hidden="1">Comparables!#REF!</definedName>
    <definedName name="_cellGUID_d39ae44b25244c6c865973febe7ab58c" localSheetId="0" hidden="1">Comparables!$R$46</definedName>
    <definedName name="_cellGUID_d3a5cd284cb64e9cbe3e8a9774308c62" localSheetId="0" hidden="1">Comparables!#REF!</definedName>
    <definedName name="_cellGUID_d3b604bb6bbc43238d84303529e23c4c" localSheetId="0" hidden="1">Comparables!#REF!</definedName>
    <definedName name="_cellGUID_d3bd77e8ecb44cd6a865f5adfb2237ac" localSheetId="0" hidden="1">Comparables!$G$9</definedName>
    <definedName name="_cellGUID_d3bd77e8ecb44cd6a865f5adfb2237ac_Data2" localSheetId="0" hidden="1">Comparables!$G$10:$G$18</definedName>
    <definedName name="_cellGUID_d3db342dadeb46cea42d43ffedf6de14" localSheetId="0" hidden="1">Comparables!$P$34</definedName>
    <definedName name="_cellGUID_d3e848cb34924baa8a7bd722c9b9db80" localSheetId="0" hidden="1">Comparables!#REF!</definedName>
    <definedName name="_cellGUID_d3ef440f61d64ddf90a6e176dc5a74b9" localSheetId="0" hidden="1">Comparables!#REF!</definedName>
    <definedName name="_cellGUID_d3f78b8135a54647a91c1d2bda2e0afc" localSheetId="0" hidden="1">Comparables!#REF!</definedName>
    <definedName name="_cellGUID_d40c9d357e3d4cdf82d8a89cb8329a9d" localSheetId="0" hidden="1">Comparables!$BN$15</definedName>
    <definedName name="_cellGUID_d40c9d357e3d4cdf82d8a89cb8329a9d_Data2" localSheetId="0" hidden="1">Comparables!$BN$16:$BN$269</definedName>
    <definedName name="_cellGUID_d4329952a5b14b06ab0091c7157262b4" localSheetId="0" hidden="1">Comparables!$L$31</definedName>
    <definedName name="_cellGUID_d43ccd4f85164f9cb2e9eee98cd6b947" localSheetId="0" hidden="1">Comparables!#REF!</definedName>
    <definedName name="_cellGUID_d4725a3eb31543c3a0c157b001267fc6" localSheetId="0" hidden="1">Comparables!#REF!</definedName>
    <definedName name="_cellGUID_d47abd1c906d492f9680b13de282ba01" localSheetId="0" hidden="1">Comparables!#REF!</definedName>
    <definedName name="_cellGUID_d47d31b885824b3896145a2b6365372f" localSheetId="0" hidden="1">Comparables!#REF!</definedName>
    <definedName name="_cellGUID_d48df9b54687427a9cb118801172d5ea" localSheetId="0" hidden="1">Comparables!#REF!</definedName>
    <definedName name="_cellGUID_d48e3c1b709d4dcaa8f6562ba08a3ea5" localSheetId="0" hidden="1">Comparables!#REF!</definedName>
    <definedName name="_cellGUID_d4ac0468f99b42d89b6648ee4674f0bc" localSheetId="0" hidden="1">Comparables!#REF!</definedName>
    <definedName name="_cellGUID_d4b2edf610e2409db4a1ee26b7cc0116" localSheetId="0" hidden="1">Comparables!#REF!</definedName>
    <definedName name="_cellGUID_d4b481d5461a408ebd9dffb2c0b395cb" localSheetId="0" hidden="1">Comparables!#REF!</definedName>
    <definedName name="_cellGUID_d4b6097109eb485baeb0c338086868aa" localSheetId="0" hidden="1">Comparables!#REF!</definedName>
    <definedName name="_cellGUID_d4b698b94b954f58a81ac36e5883d296" localSheetId="0" hidden="1">Comparables!#REF!</definedName>
    <definedName name="_cellGUID_d4bd471a0c0b4890801b6ebfc80f5384" localSheetId="0" hidden="1">Comparables!#REF!</definedName>
    <definedName name="_cellGUID_d4c92d449f8c44dba84c7708eda7080a" localSheetId="0" hidden="1">Comparables!$M$54</definedName>
    <definedName name="_cellGUID_d4d0a8eb7013405d9b4b2b1005a8e2c0" localSheetId="0" hidden="1">Comparables!#REF!</definedName>
    <definedName name="_cellGUID_d4d3ed4070074bb3a8894dd0f49fe450" localSheetId="0" hidden="1">Comparables!#REF!</definedName>
    <definedName name="_cellGUID_d4d7f12155434a5f82e8f9e0448d2d21" localSheetId="0" hidden="1">Comparables!#REF!</definedName>
    <definedName name="_cellGUID_d516e913c7a94b4da687d636ae1ac611" localSheetId="0" hidden="1">Comparables!#REF!</definedName>
    <definedName name="_cellGUID_d51bafbeba5449da9faec7663b95efe5" localSheetId="0" hidden="1">Comparables!#REF!</definedName>
    <definedName name="_cellGUID_d523db65ad164ad882654dd50a8e5cf8" localSheetId="0" hidden="1">Comparables!#REF!</definedName>
    <definedName name="_cellGUID_d549be8154ba4046a23d7830831613c2" localSheetId="0" hidden="1">Comparables!#REF!</definedName>
    <definedName name="_cellGUID_d554b093cf3348a7bbf8e38cd20c8b8b" localSheetId="0" hidden="1">Comparables!#REF!</definedName>
    <definedName name="_cellGUID_d5624891cc864f6db3edc776eef17d8e" localSheetId="0" hidden="1">Comparables!#REF!</definedName>
    <definedName name="_cellGUID_d563838ffdd94b77b8557cc444bfba8c" localSheetId="0" hidden="1">Comparables!#REF!</definedName>
    <definedName name="_cellGUID_d56fcc835a7d4493947082658195a52c" localSheetId="0" hidden="1">Comparables!$P$55</definedName>
    <definedName name="_cellGUID_d579596842b04490b51531f561f2f181" localSheetId="0" hidden="1">Comparables!#REF!</definedName>
    <definedName name="_cellGUID_d591ac7900354f819ab539945341b61e" localSheetId="0" hidden="1">Comparables!$E$34</definedName>
    <definedName name="_cellGUID_d595ed5beeb14f36a38816f5574c8652" localSheetId="0" hidden="1">Comparables!#REF!</definedName>
    <definedName name="_cellGUID_d5ab3cd5ab924dc4aae8521ac32201a5" localSheetId="0" hidden="1">Comparables!#REF!</definedName>
    <definedName name="_cellGUID_d5b0f3d9ddcb45f9b98144fcb29d9bff" localSheetId="0" hidden="1">Comparables!#REF!</definedName>
    <definedName name="_cellGUID_d5b6febdbe5b47a0bee17389d86f4712" localSheetId="0" hidden="1">Comparables!$G$26</definedName>
    <definedName name="_cellGUID_d5beff23a1434319adec1b1c06b245c6" localSheetId="0" hidden="1">Comparables!#REF!</definedName>
    <definedName name="_cellGUID_d5c9f84f5bf54028964cda8f3bf3b8ac" localSheetId="0" hidden="1">Comparables!$Z$50</definedName>
    <definedName name="_cellGUID_d5cf69df9ccb44eaa8a24e4d19c24064" localSheetId="0" hidden="1">Comparables!#REF!</definedName>
    <definedName name="_cellGUID_d5d76f3ace6b436da35218008d0a3794" localSheetId="0" hidden="1">Comparables!#REF!</definedName>
    <definedName name="_cellGUID_d5d88e6a1d7543d8828ffe2b8efc96ae" localSheetId="0" hidden="1">Comparables!#REF!</definedName>
    <definedName name="_cellGUID_d5e825ac06fa44c892679417ce783504" localSheetId="0" hidden="1">Comparables!#REF!</definedName>
    <definedName name="_cellGUID_d5e88c38507549289fc4b7fffc2c05ec" localSheetId="0" hidden="1">Comparables!#REF!</definedName>
    <definedName name="_cellGUID_d60deb7f37274745909fe41297d499e4" localSheetId="0" hidden="1">Comparables!#REF!</definedName>
    <definedName name="_cellGUID_d62be18336be478ea5f7ebb7262da958" localSheetId="0" hidden="1">Comparables!$H$56</definedName>
    <definedName name="_cellGUID_d63fdc708a084880b3ad30b87ba6a776" localSheetId="0" hidden="1">Comparables!#REF!</definedName>
    <definedName name="_cellGUID_d65af7b4f4cc431e8b88a201f3af5e12" localSheetId="0" hidden="1">Comparables!$E$39</definedName>
    <definedName name="_cellGUID_d66b0521752b47e393ab187602cf544f" localSheetId="0" hidden="1">Comparables!#REF!</definedName>
    <definedName name="_cellGUID_d6792ba226f8428ca2c9660a9edcefd0" localSheetId="0" hidden="1">Comparables!#REF!</definedName>
    <definedName name="_cellGUID_d67c03250448400eab3a297e4d92888b" localSheetId="0" hidden="1">Comparables!#REF!</definedName>
    <definedName name="_cellGUID_d6a0a0c871d0408aa639addcc57ce997" localSheetId="0" hidden="1">Comparables!#REF!</definedName>
    <definedName name="_cellGUID_d6ab4030b9a74ba0936883ca05f18735" localSheetId="0" hidden="1">Comparables!$X$47</definedName>
    <definedName name="_cellGUID_d6ad89b39fa6451aa1b75c1832aeb6bf" localSheetId="0" hidden="1">Comparables!#REF!</definedName>
    <definedName name="_cellGUID_d6b1758ffb814639a71e723a1358dce1" localSheetId="0" hidden="1">Comparables!$J$37</definedName>
    <definedName name="_cellGUID_d6b84be1aca7465c9f05c23f011372bf" localSheetId="0" hidden="1">Comparables!#REF!</definedName>
    <definedName name="_cellGUID_d6c0d3f6c82d4cfe94df06f5d36a3756" localSheetId="0" hidden="1">Comparables!#REF!</definedName>
    <definedName name="_cellGUID_d6d167960fc64456a03f7b25ecdf874f" localSheetId="0" hidden="1">Comparables!$AB$37</definedName>
    <definedName name="_cellGUID_d6ee9503ef234470b7b82e743b9fd3ad" localSheetId="0" hidden="1">Comparables!$E$53</definedName>
    <definedName name="_cellGUID_d7101227bcca4265aa67392d72ca5b72" localSheetId="0" hidden="1">Comparables!$T$29</definedName>
    <definedName name="_cellGUID_d72065f645c742efa92756281324ef8f" localSheetId="0" hidden="1">Comparables!#REF!</definedName>
    <definedName name="_cellGUID_d758388d33114240bef54212488d89d5" localSheetId="0" hidden="1">Comparables!#REF!</definedName>
    <definedName name="_cellGUID_d76fc27b1f884392b59afb025e21935f" localSheetId="0" hidden="1">Comparables!#REF!</definedName>
    <definedName name="_cellGUID_d7815910c3894c77b14ee4df03182089" localSheetId="0" hidden="1">Comparables!#REF!</definedName>
    <definedName name="_cellGUID_d78b09004c2c4aa88072dd01dcaf222c" localSheetId="0" hidden="1">Comparables!#REF!</definedName>
    <definedName name="_cellGUID_d79bb43745c241f1afaf80685e2f60d8" localSheetId="0" hidden="1">Comparables!#REF!</definedName>
    <definedName name="_cellGUID_d7a3e5d560e645b7bfa81db5dadd3638" localSheetId="0" hidden="1">Comparables!#REF!</definedName>
    <definedName name="_cellGUID_d7ac6dc4e38e428b8ed11d6e3ed8bd0e" localSheetId="0" hidden="1">Comparables!#REF!</definedName>
    <definedName name="_cellGUID_d7d0ff8bba384cc784d6d02de93e8c72" localSheetId="0" hidden="1">Comparables!#REF!</definedName>
    <definedName name="_cellGUID_d7d3ec8a5e7b423ea6c4a4ad1c0e06ef" localSheetId="0" hidden="1">Comparables!$G$49</definedName>
    <definedName name="_cellGUID_d7e172ca6c3243b2867f0a775f1ef6b4" localSheetId="0" hidden="1">Comparables!$Z$38</definedName>
    <definedName name="_cellGUID_d7ec011da0e6441b9744be9443169121" localSheetId="0" hidden="1">Comparables!#REF!</definedName>
    <definedName name="_cellGUID_d7f28b22a8cc455a864e0ef0c631491d" localSheetId="0" hidden="1">Comparables!#REF!</definedName>
    <definedName name="_cellGUID_d7f9771a8ba14de19f6cc8988244b1f2" localSheetId="0" hidden="1">Comparables!$A$10</definedName>
    <definedName name="_cellGUID_d7f9771a8ba14de19f6cc8988244b1f2_Data2" localSheetId="0" hidden="1">Comparables!$A$11:$A$38</definedName>
    <definedName name="_cellGUID_d7f9771a8ba14de19f6cc8988244b1f2_Header" localSheetId="0" hidden="1">Comparables!$A$9</definedName>
    <definedName name="_cellGUID_d82aef3343a44e5c81641583a025682a" localSheetId="0" hidden="1">Comparables!#REF!</definedName>
    <definedName name="_cellGUID_d83576ea6982412095467ae3c9cca2a1" localSheetId="0" hidden="1">Comparables!#REF!</definedName>
    <definedName name="_cellGUID_d83d14edb1a040b98c533b68c5717847" localSheetId="0" hidden="1">Comparables!$AF$29</definedName>
    <definedName name="_cellGUID_d8660908be494ddfaf3634a09402f8be" localSheetId="0" hidden="1">Comparables!$V$25</definedName>
    <definedName name="_cellGUID_d88138dd1947433c9815744e7e5465d6" localSheetId="0" hidden="1">Comparables!#REF!</definedName>
    <definedName name="_cellGUID_d89bf164608e402e851fe03d1e2f2c2b" localSheetId="0" hidden="1">Comparables!#REF!</definedName>
    <definedName name="_cellGUID_d8a434e96c5349699f8e3f2c59a70c2a" localSheetId="0" hidden="1">Comparables!#REF!</definedName>
    <definedName name="_cellGUID_d8c80203aada45808f5c6e9b5ed47dd0" localSheetId="0" hidden="1">Comparables!#REF!</definedName>
    <definedName name="_cellGUID_d8edb1bdb5bd4c0baa10ab8e204cfe3f" localSheetId="0" hidden="1">Comparables!$G$31</definedName>
    <definedName name="_cellGUID_d90736a5b4e74c4c91d6844f172efbdf" localSheetId="0" hidden="1">Comparables!$G$32</definedName>
    <definedName name="_cellGUID_d91f002a28534b6fbe79670c0ca39b1a" localSheetId="0" hidden="1">Comparables!#REF!</definedName>
    <definedName name="_cellGUID_d91f1823870946e284b3a36bf244eb50" localSheetId="0" hidden="1">Comparables!$R$21</definedName>
    <definedName name="_cellGUID_d929dfffd26e4b00b833fc765b386793" localSheetId="0" hidden="1">Comparables!#REF!</definedName>
    <definedName name="_cellGUID_d931e133aabe48dcb6decb8f847afb1c" localSheetId="0" hidden="1">Comparables!$G$57</definedName>
    <definedName name="_cellGUID_d947a360e06b4bdeacc4cba55276c836" localSheetId="0" hidden="1">Comparables!$T$43</definedName>
    <definedName name="_cellGUID_d94c0594ebed4196813562b3a4e56680" localSheetId="0" hidden="1">Comparables!#REF!</definedName>
    <definedName name="_cellGUID_d94fa00a71c34f2e8c67e68d3f9726d5" localSheetId="0" hidden="1">Comparables!#REF!</definedName>
    <definedName name="_cellGUID_d952768eb8f84fe6a0649e4ec03d0c7e" localSheetId="0" hidden="1">Comparables!#REF!</definedName>
    <definedName name="_cellGUID_d9547d78abf441febd14500aa9342b94" localSheetId="0" hidden="1">Comparables!#REF!</definedName>
    <definedName name="_cellGUID_d990994fc77e41a6a82907adf408e6c9" localSheetId="0" hidden="1">Comparables!$AH$65</definedName>
    <definedName name="_cellGUID_d9d48853997e49e69e57b9521f3d7415" localSheetId="0" hidden="1">Comparables!#REF!</definedName>
    <definedName name="_cellGUID_d9e3f07c98fe4e0c93f600f073d46705" localSheetId="0" hidden="1">Comparables!#REF!</definedName>
    <definedName name="_cellGUID_d9e4e3e65af14047a0d010ced34ae1f2" localSheetId="0" hidden="1">Comparables!#REF!</definedName>
    <definedName name="_cellGUID_d9eeb988ebcd490588467a39f9f24888" localSheetId="0" hidden="1">Comparables!#REF!</definedName>
    <definedName name="_cellGUID_d9f8042b47a745f899bfa963d35e5b55" localSheetId="0" hidden="1">Comparables!#REF!</definedName>
    <definedName name="_cellGUID_da1eee559b2b424ea0a8a84888ac527b" localSheetId="0" hidden="1">Comparables!#REF!</definedName>
    <definedName name="_cellGUID_da36efde41e04574a8fee06271587462" localSheetId="0" hidden="1">Comparables!#REF!</definedName>
    <definedName name="_cellGUID_da5bdbcbeb414f0eb668a691f36b7c56" localSheetId="0" hidden="1">Comparables!#REF!</definedName>
    <definedName name="_cellGUID_da6b5d12200f41daa5750a98b71a4124" localSheetId="0" hidden="1">Comparables!$E$3</definedName>
    <definedName name="_cellGUID_da75371c50df485dbfd77aaa6774f899" localSheetId="0" hidden="1">Comparables!#REF!</definedName>
    <definedName name="_cellGUID_da812586b2b6464f8838a6bef4af6c6e" localSheetId="0" hidden="1">Comparables!$L$40</definedName>
    <definedName name="_cellGUID_da8a821349a64e19a48ec62af9b11039" localSheetId="0" hidden="1">Comparables!$X$48</definedName>
    <definedName name="_cellGUID_da8c92e169c6461d9b05b5293d44351e" localSheetId="0" hidden="1">Comparables!#REF!</definedName>
    <definedName name="_cellGUID_da8ca4a8f19d448e9d0e30cbfe948fa8" localSheetId="0" hidden="1">Comparables!#REF!</definedName>
    <definedName name="_cellGUID_da8e60d06d9640929e1c34811d763c44" localSheetId="0" hidden="1">Comparables!$AF$27</definedName>
    <definedName name="_cellGUID_da9bb2ab5b1842bea09a10e8500102a1" localSheetId="0" hidden="1">Comparables!#REF!</definedName>
    <definedName name="_cellGUID_da9e11ddc7684d7aa29a0b911cba9dcc" localSheetId="0" hidden="1">Comparables!#REF!</definedName>
    <definedName name="_cellGUID_daa94ad905cf4d34a099cd53850b218d" localSheetId="0" hidden="1">Comparables!#REF!</definedName>
    <definedName name="_cellGUID_dab148b41ae9489998aecf4aaaec8d01" localSheetId="0" hidden="1">Comparables!#REF!</definedName>
    <definedName name="_cellGUID_dad6534902534f1ba344ae2c60514ba0" localSheetId="0" hidden="1">Comparables!#REF!</definedName>
    <definedName name="_cellGUID_dae6dbcf01344f8a95e5479710b16ecf" localSheetId="0" hidden="1">Comparables!$BT$15</definedName>
    <definedName name="_cellGUID_dae6dbcf01344f8a95e5479710b16ecf_Data2" localSheetId="0" hidden="1">Comparables!$BT$16:$BT$267</definedName>
    <definedName name="_cellGUID_db1223531ba74623917cf2d9d4213a39" localSheetId="0" hidden="1">Comparables!#REF!</definedName>
    <definedName name="_cellGUID_db15d210a4f44dda916180ef56a1f5e1" localSheetId="0" hidden="1">Comparables!#REF!</definedName>
    <definedName name="_cellGUID_db2fd1fb49574fa0ad3d5382dc2e2dd0" localSheetId="0" hidden="1">Comparables!#REF!</definedName>
    <definedName name="_cellGUID_db3879432d784b79be64899be0a6e0c1" localSheetId="0" hidden="1">Comparables!#REF!</definedName>
    <definedName name="_cellGUID_db40b95d5cd4465192f2dcd67fede9ff" localSheetId="0" hidden="1">Comparables!#REF!</definedName>
    <definedName name="_cellGUID_db57bd674c4e4897b239a1ff7aa752dd" localSheetId="0" hidden="1">Comparables!#REF!</definedName>
    <definedName name="_cellGUID_db59a22674514038a16f330734f34a4c" localSheetId="0" hidden="1">Comparables!#REF!</definedName>
    <definedName name="_cellGUID_db66707e28c5427484cdb8734141a89a" localSheetId="0" hidden="1">Comparables!#REF!</definedName>
    <definedName name="_cellGUID_db68c45c4601421facde5ef10fde4995" localSheetId="0" hidden="1">Comparables!$C$52</definedName>
    <definedName name="_cellGUID_db762b55756040158e8d7d61dbb06ea5" localSheetId="0" hidden="1">Comparables!#REF!</definedName>
    <definedName name="_cellGUID_db773d1bb8064b23addc0c8f03a9febb" localSheetId="0" hidden="1">Comparables!#REF!</definedName>
    <definedName name="_cellGUID_db826d9fed01478a88fa16b0e6c9e23a" localSheetId="0" hidden="1">Comparables!#REF!</definedName>
    <definedName name="_cellGUID_db8ba681990c403fa416d310860c048d" localSheetId="0" hidden="1">Comparables!#REF!</definedName>
    <definedName name="_cellGUID_dbafcb9d9c1340e9a0167c2a26ef61b5" localSheetId="0" hidden="1">Comparables!#REF!</definedName>
    <definedName name="_cellGUID_dbc61d834b0f4228acdabe13c954adeb" localSheetId="0" hidden="1">Comparables!#REF!</definedName>
    <definedName name="_cellGUID_dbc8c82f09334861836c99243eee7234" localSheetId="0" hidden="1">Comparables!#REF!</definedName>
    <definedName name="_cellGUID_dbccdd47e2d7402d9b2395a8ef315e02" localSheetId="0" hidden="1">Comparables!#REF!</definedName>
    <definedName name="_cellGUID_dbdccc06d24f4092af9068fb66c90f6c" localSheetId="0" hidden="1">Comparables!#REF!</definedName>
    <definedName name="_cellGUID_dbec515dd35343a286e06cd9fdd82b23" localSheetId="0" hidden="1">Comparables!#REF!</definedName>
    <definedName name="_cellGUID_dbf32b9a76534645825c40d2c6b59db1" localSheetId="0" hidden="1">Comparables!#REF!</definedName>
    <definedName name="_cellGUID_dbf99d5dfe7f46a183db03a494e3372a" localSheetId="0" hidden="1">Comparables!#REF!</definedName>
    <definedName name="_cellGUID_dc337e52cf184875b82ac5beeff30f1b" localSheetId="0" hidden="1">Comparables!#REF!</definedName>
    <definedName name="_cellGUID_dc37b8236802418fb538cc8c0dbd2ae0" localSheetId="0" hidden="1">Comparables!#REF!</definedName>
    <definedName name="_cellGUID_dc4408aa02e344e196221c506d713ac5" localSheetId="0" hidden="1">Comparables!#REF!</definedName>
    <definedName name="_cellGUID_dc4a28ebee464ab0ac48d3034f12da09" localSheetId="0" hidden="1">Comparables!$M$35</definedName>
    <definedName name="_cellGUID_dc8c75a173554c11b6f9fdfa7f195c71" localSheetId="0" hidden="1">Comparables!#REF!</definedName>
    <definedName name="_cellGUID_dca1b14768334fe58cd0d62dfa07ce3c" localSheetId="0" hidden="1">Comparables!$I$57</definedName>
    <definedName name="_cellGUID_dcbd3cc8db6d41089a87d316294736f3" localSheetId="0" hidden="1">Comparables!#REF!</definedName>
    <definedName name="_cellGUID_dcc5909abc5345d88dbb536b23fd238f" localSheetId="0" hidden="1">Comparables!#REF!</definedName>
    <definedName name="_cellGUID_dcffd294cbc04fe49b0726bc900d367b" localSheetId="0" hidden="1">Comparables!$AP$21</definedName>
    <definedName name="_cellGUID_dd015d15a1bd47659e359129d75bd685" localSheetId="0" hidden="1">Comparables!#REF!</definedName>
    <definedName name="_cellGUID_dd0b68e34d604dd7a32b27006b652dde" localSheetId="0" hidden="1">Comparables!#REF!</definedName>
    <definedName name="_cellGUID_dd1d7885f4d34ea8ae85ade32e4ac2f3" localSheetId="0" hidden="1">Comparables!#REF!</definedName>
    <definedName name="_cellGUID_dd3d35e120a04df7872c0cd580ad3cab" localSheetId="0" hidden="1">Comparables!#REF!</definedName>
    <definedName name="_cellGUID_dd43dfaf55194c3c96f59f068a38103b" localSheetId="0" hidden="1">Comparables!#REF!</definedName>
    <definedName name="_cellGUID_dd467ebf15a64665b2c23bf8e2b9d7fe" localSheetId="0" hidden="1">Comparables!#REF!</definedName>
    <definedName name="_cellGUID_dd4c02a810a246cf904f12db718dfc76" localSheetId="0" hidden="1">Comparables!#REF!</definedName>
    <definedName name="_cellGUID_dd5412a7b72d4ea1b3bb4d3b2e55dfea" localSheetId="0" hidden="1">Comparables!#REF!</definedName>
    <definedName name="_cellGUID_dd5df084a02845e58b9b2a061dd9d80f" localSheetId="0" hidden="1">Comparables!$V$29</definedName>
    <definedName name="_cellGUID_dd66c756334c4440aaa2beef4ec16787" localSheetId="0" hidden="1">Comparables!#REF!</definedName>
    <definedName name="_cellGUID_dd6cba0c097c471f9f5714fc49106f78" localSheetId="0" hidden="1">Comparables!#REF!</definedName>
    <definedName name="_cellGUID_dde119703c0d4516911aa179e86ea0a6" localSheetId="0" hidden="1">Comparables!#REF!</definedName>
    <definedName name="_cellGUID_dde77f0c534041dba572cedf366ac984" localSheetId="0" hidden="1">Comparables!#REF!</definedName>
    <definedName name="_cellGUID_ddf58e4ad09b460db7cc971b78485e6e" localSheetId="0" hidden="1">Comparables!$C$31</definedName>
    <definedName name="_cellGUID_ddf8331d05364f3185e4d67da8bfd5ca" localSheetId="0" hidden="1">Comparables!#REF!</definedName>
    <definedName name="_cellGUID_ddf95cc2227944a69abe4a7c75e4df7d" localSheetId="0" hidden="1">Comparables!#REF!</definedName>
    <definedName name="_cellGUID_de0f3145b50543369d0c61cd92e6080f" localSheetId="0" hidden="1">Comparables!#REF!</definedName>
    <definedName name="_cellGUID_de113ec8811f409fa4dc9815ee2162f0" localSheetId="0" hidden="1">Comparables!#REF!</definedName>
    <definedName name="_cellGUID_de12cfb8616b41438ebaa33b50776417" localSheetId="0" hidden="1">Comparables!#REF!</definedName>
    <definedName name="_cellGUID_de30710c81494883b2d7310ef43bfe61" localSheetId="0" hidden="1">Comparables!#REF!</definedName>
    <definedName name="_cellGUID_de34e3d21d8a4790ab1931ab1a187b1f" localSheetId="0" hidden="1">Comparables!#REF!</definedName>
    <definedName name="_cellGUID_de3a481ab10f4341a50a9bf15da97ada" localSheetId="0" hidden="1">Comparables!#REF!</definedName>
    <definedName name="_cellGUID_de3f8dbe4f6545d59d0e5deb617f61c3" localSheetId="0" hidden="1">Comparables!#REF!</definedName>
    <definedName name="_cellGUID_de434ce316654d31bed4f936f1d2ea86" localSheetId="0" hidden="1">Comparables!#REF!</definedName>
    <definedName name="_cellGUID_de83ba08577b49cd8649f4f4696d88c9" localSheetId="0" hidden="1">Comparables!#REF!</definedName>
    <definedName name="_cellGUID_de9ee57c59324469bd7b978b8702693a" localSheetId="0" hidden="1">Comparables!#REF!</definedName>
    <definedName name="_cellGUID_de9fe4aa8e504f2ca69ae12e8394f6a9" localSheetId="0" hidden="1">Comparables!#REF!</definedName>
    <definedName name="_cellGUID_deb466fab6dd42d6839e7fc544aa34cd" localSheetId="0" hidden="1">Comparables!#REF!</definedName>
    <definedName name="_cellGUID_debae6fd7afe41c885fafd0d16514b79" localSheetId="0" hidden="1">Comparables!$R$24</definedName>
    <definedName name="_cellGUID_decd3e177d904f4ab0be3e5c5d1cc3f9" localSheetId="0" hidden="1">Comparables!#REF!</definedName>
    <definedName name="_cellGUID_dedcdf102b8e4a308f1cd2e89363f837" localSheetId="0" hidden="1">Comparables!#REF!</definedName>
    <definedName name="_cellGUID_def113d72de74291986c4f924340f7ae" localSheetId="0" hidden="1">Comparables!#REF!</definedName>
    <definedName name="_cellGUID_df18517f55b94cc1ba44270b7dc88dd2" localSheetId="0" hidden="1">Comparables!$X$49</definedName>
    <definedName name="_cellGUID_df18acb93fbf437b81beb728582c88bb" localSheetId="0" hidden="1">Comparables!#REF!</definedName>
    <definedName name="_cellGUID_df19c6f3508e447b85737a03a2c7af05" localSheetId="0" hidden="1">Comparables!$V$44</definedName>
    <definedName name="_cellGUID_df267f3a06354f8d940873d64a6f8824" localSheetId="0" hidden="1">Comparables!#REF!</definedName>
    <definedName name="_cellGUID_df3057f30a3b4181b2df8df3c8f99924" localSheetId="0" hidden="1">Comparables!#REF!</definedName>
    <definedName name="_cellGUID_df4388d0c81d4f1cbfb07707a91aded0" localSheetId="0" hidden="1">Comparables!$AH$61</definedName>
    <definedName name="_cellGUID_df4545b984d245f8a9b1ed66374c5fb1" localSheetId="0" hidden="1">Comparables!#REF!</definedName>
    <definedName name="_cellGUID_df647a9df49c4fc8bfdd64798fd1154c" localSheetId="0" hidden="1">Comparables!#REF!</definedName>
    <definedName name="_cellGUID_df8c5768f9c0493a8c00830d1573d279" localSheetId="0" hidden="1">Comparables!#REF!</definedName>
    <definedName name="_cellGUID_df916064c8bb445c9f7bb78ce16b9e09" localSheetId="0" hidden="1">Comparables!#REF!</definedName>
    <definedName name="_cellGUID_df999957db254cd881d890b54a10708f" localSheetId="0" hidden="1">Comparables!$I$42</definedName>
    <definedName name="_cellGUID_df9ae81fd90940ad8c44be30caa7288e" localSheetId="0" hidden="1">Comparables!#REF!</definedName>
    <definedName name="_cellGUID_dfc10401548f4a458aed20a2e8d798b7" localSheetId="0" hidden="1">Comparables!$V$60</definedName>
    <definedName name="_cellGUID_dfd7a0d20a904525a7f5c55f40fd1925" localSheetId="0" hidden="1">Comparables!$R$37</definedName>
    <definedName name="_cellGUID_dffe1b347e444fb4b0e19f1fde10328b" localSheetId="0" hidden="1">Comparables!#REF!</definedName>
    <definedName name="_cellGUID_e00248b2f86f4996b288fe60b165003a" localSheetId="0" hidden="1">Comparables!#REF!</definedName>
    <definedName name="_cellGUID_e003555c88914807baabd853bc49ee8a" localSheetId="0" hidden="1">Comparables!#REF!</definedName>
    <definedName name="_cellGUID_e00d104fd1014dcb976ec7c29896d30d" localSheetId="0" hidden="1">Comparables!#REF!</definedName>
    <definedName name="_cellGUID_e00e40b901e943af97161eea84b7437d" localSheetId="0" hidden="1">Comparables!#REF!</definedName>
    <definedName name="_cellGUID_e01b2414c7ec4c53adafeea354f6fcaf" localSheetId="0" hidden="1">Comparables!#REF!</definedName>
    <definedName name="_cellGUID_e026b2d4ea4741fb9f3ad0a1f03ba754" localSheetId="0" hidden="1">Comparables!$AD$48</definedName>
    <definedName name="_cellGUID_e0407937b16a437eab3efeaaf38885df" localSheetId="0" hidden="1">Comparables!#REF!</definedName>
    <definedName name="_cellGUID_e04f46601ec245dd8a3303ce04e8e6e9" localSheetId="0" hidden="1">Comparables!$BS$15</definedName>
    <definedName name="_cellGUID_e04f46601ec245dd8a3303ce04e8e6e9_Data2" localSheetId="0" hidden="1">Comparables!$BS$16:$BS$267</definedName>
    <definedName name="_cellGUID_e06468f9354c4c93ab75f40c6c214001" localSheetId="0" hidden="1">Comparables!#REF!</definedName>
    <definedName name="_cellGUID_e064bec964e447c5871e5e94cda48080" localSheetId="0" hidden="1">Comparables!#REF!</definedName>
    <definedName name="_cellGUID_e07084002a1e4d2e83443726c0492256" localSheetId="0" hidden="1">Comparables!#REF!</definedName>
    <definedName name="_cellGUID_e071a835b0ec4be9b39812f8f63f8fac" localSheetId="0" hidden="1">Comparables!#REF!</definedName>
    <definedName name="_cellGUID_e07dd477146b4625b6865607bf67f8d4" localSheetId="0" hidden="1">Comparables!#REF!</definedName>
    <definedName name="_cellGUID_e0acf8fa307f426e8dd79c75e5c51366" localSheetId="0" hidden="1">Comparables!#REF!</definedName>
    <definedName name="_cellGUID_e0add23642cc4d718ba448e803fe2836" localSheetId="0" hidden="1">Comparables!#REF!</definedName>
    <definedName name="_cellGUID_e0be3857047f450aa16d8d46b5d37eed" localSheetId="0" hidden="1">Comparables!#REF!</definedName>
    <definedName name="_cellGUID_e0ce9b49c2e843e79c7f7afd56f9aac7" localSheetId="0" hidden="1">Comparables!#REF!</definedName>
    <definedName name="_cellGUID_e0d01ec6f43b45f8b61be2a35fec0e40" localSheetId="0" hidden="1">Comparables!$D$26</definedName>
    <definedName name="_cellGUID_e0d97fa99d574daab481dfe89587fcfe" localSheetId="0" hidden="1">Comparables!#REF!</definedName>
    <definedName name="_cellGUID_e0e281d4967e44f6973ce003405a2745" localSheetId="0" hidden="1">Comparables!#REF!</definedName>
    <definedName name="_cellGUID_e0ed0e53410d4bb7b82fe2ba1a0a0fe1" localSheetId="0" hidden="1">Comparables!#REF!</definedName>
    <definedName name="_cellGUID_e0fa9d3fc3414205a9ea8e27443c81cf" localSheetId="0" hidden="1">Comparables!#REF!</definedName>
    <definedName name="_cellGUID_e0fc0b1c7d2c4c1b84032fb4af078908" localSheetId="0" hidden="1">Comparables!$V$39</definedName>
    <definedName name="_cellGUID_e100b089a07545bfac332a29a6821007" localSheetId="0" hidden="1">Comparables!#REF!</definedName>
    <definedName name="_cellGUID_e12043daf5944010bfe03ea3276b5bd4" localSheetId="0" hidden="1">Comparables!#REF!</definedName>
    <definedName name="_cellGUID_e12f059eb6c44b6688945fa9ab5b79e6" localSheetId="0" hidden="1">Comparables!#REF!</definedName>
    <definedName name="_cellGUID_e133e7a4997746a184ca347f7a2154a1" localSheetId="0" hidden="1">Comparables!#REF!</definedName>
    <definedName name="_cellGUID_e1426fb654ac4edfab5f6181df2af9ad" localSheetId="0" hidden="1">Comparables!#REF!</definedName>
    <definedName name="_cellGUID_e14b1ad469434186afd2e56b49e1c6c4" localSheetId="0" hidden="1">Comparables!#REF!</definedName>
    <definedName name="_cellGUID_e162d3a12dc14e7c8ed9f6da38595d77" localSheetId="0" hidden="1">Comparables!#REF!</definedName>
    <definedName name="_cellGUID_e18b452efa9844129e7bf0cace6b08dc" localSheetId="0" hidden="1">Comparables!#REF!</definedName>
    <definedName name="_cellGUID_e1a12bba223d4cda9c8dce3abe4ec89d" localSheetId="0" hidden="1">Comparables!#REF!</definedName>
    <definedName name="_cellGUID_e1e54a874b124ad2bd31084eaa5150e9" localSheetId="0" hidden="1">Comparables!#REF!</definedName>
    <definedName name="_cellGUID_e1e9062bff8d4958841e2ff1f352a8f2" localSheetId="0" hidden="1">Comparables!#REF!</definedName>
    <definedName name="_cellGUID_e1ff8c9603354c38a3f6ab3c87491ccf" localSheetId="0" hidden="1">Comparables!#REF!</definedName>
    <definedName name="_cellGUID_e2051a23fc504cfba14f290fc108ce82" localSheetId="0" hidden="1">Comparables!#REF!</definedName>
    <definedName name="_cellGUID_e2052557449247bb9509502d306101d7" localSheetId="0" hidden="1">Comparables!#REF!</definedName>
    <definedName name="_cellGUID_e20c33be94da42eda22dacb1957aba2d" localSheetId="0" hidden="1">Comparables!#REF!</definedName>
    <definedName name="_cellGUID_e20fc704d2a446dea26162e235092da4" localSheetId="0" hidden="1">Comparables!$X$52</definedName>
    <definedName name="_cellGUID_e210a85be74f405e9e2e6f4c9157a151" localSheetId="0" hidden="1">Comparables!$D$19</definedName>
    <definedName name="_cellGUID_e222728743a24865acd23c7f39687f22" localSheetId="0" hidden="1">Comparables!#REF!</definedName>
    <definedName name="_cellGUID_e236a800b1544c5e8eaaf6f1ced7d815" localSheetId="0" hidden="1">Comparables!#REF!</definedName>
    <definedName name="_cellGUID_e241bf6049b64b36ad2d77e420452b78" localSheetId="0" hidden="1">Comparables!$AF$50</definedName>
    <definedName name="_cellGUID_e242359a5ef2474686cf67e0cf740873" localSheetId="0" hidden="1">Comparables!#REF!</definedName>
    <definedName name="_cellGUID_e242db3f94a547a68371d9d8dfc642e6" localSheetId="0" hidden="1">Comparables!#REF!</definedName>
    <definedName name="_cellGUID_e244b39aa3c44fdd9c66460286431bfc" localSheetId="0" hidden="1">Comparables!#REF!</definedName>
    <definedName name="_cellGUID_e260083faffa45d7b65ca0adabdd57b9" localSheetId="0" hidden="1">Comparables!#REF!</definedName>
    <definedName name="_cellGUID_e2625cc20e8f4b30bf4bcc5cdd1a6281" localSheetId="0" hidden="1">Comparables!#REF!</definedName>
    <definedName name="_cellGUID_e26515212c0740a5aadae8f9e981a63a" localSheetId="0" hidden="1">Comparables!#REF!</definedName>
    <definedName name="_cellGUID_e267fe991e884b9cbe4da5f1e18de65a" localSheetId="0" hidden="1">Comparables!#REF!</definedName>
    <definedName name="_cellGUID_e27464f824294d11920a5bce5ee06521" localSheetId="0" hidden="1">Comparables!#REF!</definedName>
    <definedName name="_cellGUID_e2903ea15b4841e8b0a71164b323feb0" localSheetId="0" hidden="1">Comparables!#REF!</definedName>
    <definedName name="_cellGUID_e29150d65e22459eb0e1ebaba0eff9ec" localSheetId="0" hidden="1">Comparables!#REF!</definedName>
    <definedName name="_cellGUID_e293357e6c98414893e0124113698005" localSheetId="0" hidden="1">Comparables!#REF!</definedName>
    <definedName name="_cellGUID_e29bfabb0e5848f4adac9520d2fa303f" localSheetId="0" hidden="1">Comparables!#REF!</definedName>
    <definedName name="_cellGUID_e2a182691c464f4ab855bcc7e6eb7788" localSheetId="0" hidden="1">Comparables!#REF!</definedName>
    <definedName name="_cellGUID_e2b81408f16d4e1cbfa0adfcf597dfce" localSheetId="0" hidden="1">Comparables!#REF!</definedName>
    <definedName name="_cellGUID_e2cae22fc538495793893f3b8a0db5fd" localSheetId="0" hidden="1">Comparables!#REF!</definedName>
    <definedName name="_cellGUID_e2cef837b60945498d4816886cf35611" localSheetId="0" hidden="1">Comparables!#REF!</definedName>
    <definedName name="_cellGUID_e2dd23022cc3403d852fae09b97a01d9" localSheetId="0" hidden="1">Comparables!#REF!</definedName>
    <definedName name="_cellGUID_e2e322781e0745c3946c171a060e908d" localSheetId="0" hidden="1">Comparables!#REF!</definedName>
    <definedName name="_cellGUID_e2ff18742cde4245aa4bc988d284bf7b" localSheetId="0" hidden="1">Comparables!#REF!</definedName>
    <definedName name="_cellGUID_e30beb68a9314ba786155b8629874881" localSheetId="0" hidden="1">Comparables!$V$43</definedName>
    <definedName name="_cellGUID_e310fb3d0a9d4822866f81e45bc0af97" localSheetId="0" hidden="1">Comparables!#REF!</definedName>
    <definedName name="_cellGUID_e316087255e5415aa1d4384a2832714c" localSheetId="0" hidden="1">Comparables!$J$55</definedName>
    <definedName name="_cellGUID_e345954b0f9440da99596e5174ae23a4" localSheetId="0" hidden="1">Comparables!#REF!</definedName>
    <definedName name="_cellGUID_e3459cc802b84a6cb5b993ea8cf69322" localSheetId="0" hidden="1">Comparables!#REF!</definedName>
    <definedName name="_cellGUID_e3486e0fbcfd436abbfd3f2c65704b0d" localSheetId="0" hidden="1">Comparables!#REF!</definedName>
    <definedName name="_cellGUID_e354eaab4f094783babe74f8a018572b" localSheetId="0" hidden="1">Comparables!#REF!</definedName>
    <definedName name="_cellGUID_e365867c51874883bc8ee46dda20bd94" localSheetId="0" hidden="1">Comparables!#REF!</definedName>
    <definedName name="_cellGUID_e367b35d184a4af7b55be79f8547e9cf" localSheetId="0" hidden="1">Comparables!#REF!</definedName>
    <definedName name="_cellGUID_e376997203e94fd7bc19adb4c7132e5c" localSheetId="0" hidden="1">Comparables!#REF!</definedName>
    <definedName name="_cellGUID_e386f24cb68c498094312406e7cc916a" localSheetId="0" hidden="1">Comparables!#REF!</definedName>
    <definedName name="_cellGUID_e3ad625933954f28a64353da0345e62d" localSheetId="0" hidden="1">Comparables!#REF!</definedName>
    <definedName name="_cellGUID_e3b2919c6c3546528143391da449ea4b" localSheetId="0" hidden="1">Comparables!#REF!</definedName>
    <definedName name="_cellGUID_e3c5ee2e50804fc7ab50c31b6bb13334" localSheetId="0" hidden="1">Comparables!#REF!</definedName>
    <definedName name="_cellGUID_e3c691b84d834b65a564f6333fe4150e" localSheetId="0" hidden="1">Comparables!#REF!</definedName>
    <definedName name="_cellGUID_e3c6b80020474b528d2dc36608444fe4" localSheetId="0" hidden="1">Comparables!#REF!</definedName>
    <definedName name="_cellGUID_e3c6b96802374e4288b7f2bbd727bbef" localSheetId="0" hidden="1">Comparables!#REF!</definedName>
    <definedName name="_cellGUID_e3d82282a5164d59bdc191b6225a7ac9" localSheetId="0" hidden="1">Comparables!#REF!</definedName>
    <definedName name="_cellGUID_e3de988760b543ffb675663a8c279dbd" localSheetId="0" hidden="1">Comparables!#REF!</definedName>
    <definedName name="_cellGUID_e3eadb89c829473c873bb5b1a49397c8" localSheetId="0" hidden="1">Comparables!#REF!</definedName>
    <definedName name="_cellGUID_e3f6acb078a4492caad361fddf4f6387" localSheetId="0" hidden="1">Comparables!#REF!</definedName>
    <definedName name="_cellGUID_e433baec39604a488870fc746bb340b9" localSheetId="0" hidden="1">Comparables!#REF!</definedName>
    <definedName name="_cellGUID_e447707bbe8b4734a1aa9dc636055ead" localSheetId="0" hidden="1">Comparables!#REF!</definedName>
    <definedName name="_cellGUID_e44d28b6dda2468f89b25bc0d7bf307f" localSheetId="0" hidden="1">Comparables!$P$60</definedName>
    <definedName name="_cellGUID_e45753ad1c6e4961ab3f2551186cce14" localSheetId="0" hidden="1">Comparables!#REF!</definedName>
    <definedName name="_cellGUID_e45eb41d474c4dc1a419da8f58c92565" localSheetId="0" hidden="1">Comparables!$H$35</definedName>
    <definedName name="_cellGUID_e4699cf68faa4011876e5218f18788d7" localSheetId="0" hidden="1">Comparables!#REF!</definedName>
    <definedName name="_cellGUID_e4adadf2baf74fd090bc0bcb4d87e86e" localSheetId="0" hidden="1">Comparables!$J$23</definedName>
    <definedName name="_cellGUID_e4af9b3b3b0c4c209492986b4ad46c41" localSheetId="0" hidden="1">Comparables!$AJ$14</definedName>
    <definedName name="_cellGUID_e4af9b3b3b0c4c209492986b4ad46c41_NameLabels" localSheetId="0" hidden="1">Comparables!$AI$14</definedName>
    <definedName name="_cellGUID_e4b396d94d8d443bbd0f49e34769f948" localSheetId="0" hidden="1">Comparables!$D$48</definedName>
    <definedName name="_cellGUID_e4b460b5dead48a0b551c91371e25cfe" localSheetId="0" hidden="1">Comparables!$T$62</definedName>
    <definedName name="_cellGUID_e4b745f9b40c4d0bbdcd5c92d9bac232" localSheetId="0" hidden="1">Comparables!#REF!</definedName>
    <definedName name="_cellGUID_e4baea73c4be4a3a8a0a51c7efec9f5f" localSheetId="0" hidden="1">Comparables!#REF!</definedName>
    <definedName name="_cellGUID_e4def5fd1d914705a0f2e9a53bf2a9b2" localSheetId="0" hidden="1">Comparables!#REF!</definedName>
    <definedName name="_cellGUID_e4e794da4cdf41cfbf44c644aa98338e" localSheetId="0" hidden="1">Comparables!$M$47</definedName>
    <definedName name="_cellGUID_e4ff1cc10abc411a895deb47df570e2e" localSheetId="0" hidden="1">Comparables!#REF!</definedName>
    <definedName name="_cellGUID_e5018c5dfe394f24be8120ff0dcfe5de" localSheetId="0" hidden="1">Comparables!$G$59</definedName>
    <definedName name="_cellGUID_e516654957864f4f8933b1e058a80780" localSheetId="0" hidden="1">Comparables!$I$55</definedName>
    <definedName name="_cellGUID_e51efe911ed9418f89978d4388dbc44a" localSheetId="0" hidden="1">Comparables!#REF!</definedName>
    <definedName name="_cellGUID_e5352bb150074acbb3f926dff637dfe6" localSheetId="0" hidden="1">Comparables!#REF!</definedName>
    <definedName name="_cellGUID_e55f01144f8e4c798afdca50a97704b7" localSheetId="0" hidden="1">Comparables!#REF!</definedName>
    <definedName name="_cellGUID_e569a43a558f421ea65382aab7b17116" localSheetId="0" hidden="1">Comparables!#REF!</definedName>
    <definedName name="_cellGUID_e5746596ffab48dfa0ca55203cb75ee3" localSheetId="0" hidden="1">Comparables!#REF!</definedName>
    <definedName name="_cellGUID_e58c4c9ecadb4c939670534d129b33f2" localSheetId="0" hidden="1">Comparables!#REF!</definedName>
    <definedName name="_cellGUID_e5938e6315fd4094941c6c5799c014ba" localSheetId="0" hidden="1">Comparables!#REF!</definedName>
    <definedName name="_cellGUID_e59c6718cbb946019fb6a18d2e0cf984" localSheetId="0" hidden="1">Comparables!#REF!</definedName>
    <definedName name="_cellGUID_e5b8221a0cba42379a541f94c31bd2f3" localSheetId="0" hidden="1">Comparables!#REF!</definedName>
    <definedName name="_cellGUID_e5bb1e25aea54d0ba426b92c618c0f03" localSheetId="0" hidden="1">Comparables!$M$45</definedName>
    <definedName name="_cellGUID_e5bd673d025b4abead4b1e0872f16db8" localSheetId="0" hidden="1">Comparables!$R$41</definedName>
    <definedName name="_cellGUID_e5df840898024e91b973f254e8c82999" localSheetId="0" hidden="1">Comparables!#REF!</definedName>
    <definedName name="_cellGUID_e5e5d4b3fe3746e8824b0f288c4745a5" localSheetId="0" hidden="1">Comparables!#REF!</definedName>
    <definedName name="_cellGUID_e5f79a6c65da472cba5264ef6b6338a5" localSheetId="0" hidden="1">Comparables!$X$22</definedName>
    <definedName name="_cellGUID_e5f9e10d883b4f55ba535d91069c22d4" localSheetId="0" hidden="1">Comparables!#REF!</definedName>
    <definedName name="_cellGUID_e603928149ca47618c5f2b0a307f0a76" localSheetId="0" hidden="1">Comparables!$I$35</definedName>
    <definedName name="_cellGUID_e61043cf6baf474a9c35f567a5b3bf9a" localSheetId="0" hidden="1">Comparables!#REF!</definedName>
    <definedName name="_cellGUID_e63952505bf04df3a8394b0a24ac0015" localSheetId="0" hidden="1">Comparables!#REF!</definedName>
    <definedName name="_cellGUID_e63c6bcb3b784278baf6d4c052a60241" localSheetId="0" hidden="1">Comparables!$I$47</definedName>
    <definedName name="_cellGUID_e64da7b7013341038e96aca999fa2b11" localSheetId="0" hidden="1">Comparables!#REF!</definedName>
    <definedName name="_cellGUID_e65639bdcf0a47719350958d0fc6d0b9" localSheetId="0" hidden="1">Comparables!#REF!</definedName>
    <definedName name="_cellGUID_e65beb5eeeee44af82de2a3394386187" localSheetId="0" hidden="1">Comparables!#REF!</definedName>
    <definedName name="_cellGUID_e65c48c8434b44ae8453c44ab064f6bc" localSheetId="0" hidden="1">Comparables!#REF!</definedName>
    <definedName name="_cellGUID_e6654376c40144ee9cdaeffccf3a5150" localSheetId="0" hidden="1">Comparables!#REF!</definedName>
    <definedName name="_cellGUID_e69479cacf3f45a5afc7a139ffecee22" localSheetId="0" hidden="1">Comparables!#REF!</definedName>
    <definedName name="_cellGUID_e6ae0eff11524bc7a2a1ef5152eab54a" localSheetId="0" hidden="1">Comparables!#REF!</definedName>
    <definedName name="_cellGUID_e6b895d3391242c0871402a771372c35" localSheetId="0" hidden="1">Comparables!$Z$32</definedName>
    <definedName name="_cellGUID_e6bf65b78fa543ac8b99458978c30d4e" localSheetId="0" hidden="1">Comparables!#REF!</definedName>
    <definedName name="_cellGUID_e71a2ed804df476697410214b221db79" localSheetId="0" hidden="1">Comparables!#REF!</definedName>
    <definedName name="_cellGUID_e7414cb3ea694a27b9b6c2060ec721d7" localSheetId="0" hidden="1">Comparables!#REF!</definedName>
    <definedName name="_cellGUID_e75b686c098244c99a5106b9211836c4" localSheetId="0" hidden="1">Comparables!#REF!</definedName>
    <definedName name="_cellGUID_e77e51a3db5d40d7a37b5059ee3e9e79" localSheetId="0" hidden="1">Comparables!$J$31</definedName>
    <definedName name="_cellGUID_e7bee177b18542a68fd8b1ed5d36fd54" localSheetId="0" hidden="1">Comparables!#REF!</definedName>
    <definedName name="_cellGUID_e7c39b3ee9e94378b26409ee93216422" localSheetId="0" hidden="1">Comparables!$E$29</definedName>
    <definedName name="_cellGUID_e7d29482af4e40b889987c8424d7d046" localSheetId="0" hidden="1">Comparables!$L$55</definedName>
    <definedName name="_cellGUID_e7e7978e85b141c282348d15e00955df" localSheetId="0" hidden="1">Comparables!#REF!</definedName>
    <definedName name="_cellGUID_e7f320cc767e435083d26013ac4aa0b6" localSheetId="0" hidden="1">Comparables!#REF!</definedName>
    <definedName name="_cellGUID_e7f48ceed23b47838b1068cceca76aac" localSheetId="0" hidden="1">Comparables!$Z$33</definedName>
    <definedName name="_cellGUID_e80c1b3ddd9a48e49468fd3af69913e3" localSheetId="0" hidden="1">Comparables!#REF!</definedName>
    <definedName name="_cellGUID_e80db533e83040f3ab11a41008fda416" localSheetId="0" hidden="1">Comparables!#REF!</definedName>
    <definedName name="_cellGUID_e80dca7e761541f1ade0497d05fcc457" localSheetId="0" hidden="1">Comparables!#REF!</definedName>
    <definedName name="_cellGUID_e83c4607043d4570a84654adeb2275c4" localSheetId="0" hidden="1">Comparables!#REF!</definedName>
    <definedName name="_cellGUID_e84cb41e80fd4f98b1228051e1507744" localSheetId="0" hidden="1">Comparables!#REF!</definedName>
    <definedName name="_cellGUID_e84ea350ab35483b92e5d79ddb3c8d58" localSheetId="0" hidden="1">Comparables!$R$23</definedName>
    <definedName name="_cellGUID_e85f2b6f25ca41d1b1ec3a240e909fd7" localSheetId="0" hidden="1">Comparables!#REF!</definedName>
    <definedName name="_cellGUID_e877a12e44a54d568e390306e5fa0441" localSheetId="0" hidden="1">Comparables!#REF!</definedName>
    <definedName name="_cellGUID_e87a61c717e5436cb3afdfd5ad8c86eb" localSheetId="0" hidden="1">Comparables!#REF!</definedName>
    <definedName name="_cellGUID_e89003b072394f34b5d4416fd7ecb78f" localSheetId="0" hidden="1">Comparables!#REF!</definedName>
    <definedName name="_cellGUID_e89bd229afb8459ea1707aa06b541cdd" localSheetId="0" hidden="1">Comparables!$C$9</definedName>
    <definedName name="_cellGUID_e89bd229afb8459ea1707aa06b541cdd_Data2" localSheetId="0" hidden="1">Comparables!$C$10:$C$18</definedName>
    <definedName name="_cellGUID_e8a0173ad1204d02bad7090766414e42" localSheetId="0" hidden="1">Comparables!#REF!</definedName>
    <definedName name="_cellGUID_e8b07f1255ed45f9bc67d7848b22929b" localSheetId="0" hidden="1">Comparables!$AD$22</definedName>
    <definedName name="_cellGUID_e8b78652ad9944b2b8f30b701d7665d0" localSheetId="0" hidden="1">Comparables!#REF!</definedName>
    <definedName name="_cellGUID_e8c88538aba34aa3bbd68e3dde71317c" localSheetId="0" hidden="1">Comparables!#REF!</definedName>
    <definedName name="_cellGUID_e8cc83af962c411bb7ac46e0d2a43b72" localSheetId="0" hidden="1">Comparables!#REF!</definedName>
    <definedName name="_cellGUID_e8f7f94e0e3649cd9f96c89ae526bbcc" localSheetId="0" hidden="1">Comparables!#REF!</definedName>
    <definedName name="_cellGUID_e93cdbad92264b539ec0e9f0e8b9dac7" localSheetId="0" hidden="1">Comparables!#REF!</definedName>
    <definedName name="_cellGUID_e94eefcbe2d04d979b702a2fa26ea5e6" localSheetId="0" hidden="1">Comparables!#REF!</definedName>
    <definedName name="_cellGUID_e966fdd530bc472a8d0cdd5ce38a0314" localSheetId="0" hidden="1">Comparables!#REF!</definedName>
    <definedName name="_cellGUID_e96ac067934743989b3ee92084fad117" localSheetId="0" hidden="1">Comparables!#REF!</definedName>
    <definedName name="_cellGUID_e971b650fd4b4314ae09f583c7949fab" localSheetId="0" hidden="1">Comparables!#REF!</definedName>
    <definedName name="_cellGUID_e99da1f2c30d4062b0278e58fcd5efc1" localSheetId="0" hidden="1">Comparables!#REF!</definedName>
    <definedName name="_cellGUID_e9bab1fb8a6a4041a84ec9eccd8c5f7b" localSheetId="0" hidden="1">Comparables!#REF!</definedName>
    <definedName name="_cellGUID_e9bc8ea7bedd41ab8fa57d0fe8f4ff9c" localSheetId="0" hidden="1">Comparables!$M$49</definedName>
    <definedName name="_cellGUID_e9df07557e0c4e3abf4d18f22d659072" localSheetId="0" hidden="1">Comparables!$I$58</definedName>
    <definedName name="_cellGUID_e9e96839306b43e5a90dba29613e93d4" localSheetId="0" hidden="1">Comparables!#REF!</definedName>
    <definedName name="_cellGUID_ea04617a0e794783b9d1329a8ef9e031" localSheetId="0" hidden="1">Comparables!#REF!</definedName>
    <definedName name="_cellGUID_ea0565ae092a4f4fbe0d2310591b0e16" localSheetId="0" hidden="1">Comparables!#REF!</definedName>
    <definedName name="_cellGUID_ea20eb6b74594661a2f0d076eed39dc5" localSheetId="0" hidden="1">Comparables!#REF!</definedName>
    <definedName name="_cellGUID_ea21a89c17c14423863c11b6c469f6e2" localSheetId="0" hidden="1">Comparables!#REF!</definedName>
    <definedName name="_cellGUID_ea36916627184abcbe9dd869e9df0fb8" localSheetId="0" hidden="1">Comparables!#REF!</definedName>
    <definedName name="_cellGUID_ea62cba2b7ba4e5bb7265d87f0c6a604" localSheetId="0" hidden="1">Comparables!#REF!</definedName>
    <definedName name="_cellGUID_ea6fc07349ba4347a9d0245b7eb42ac6" localSheetId="0" hidden="1">Comparables!$T$50</definedName>
    <definedName name="_cellGUID_ea77e34422d4456d9735623abd7350ef" localSheetId="0" hidden="1">Comparables!#REF!</definedName>
    <definedName name="_cellGUID_eaaebd9a61b048359945c728f3596572" localSheetId="0" hidden="1">Comparables!#REF!</definedName>
    <definedName name="_cellGUID_eabac157e111449783380e7ce41fab9b" localSheetId="0" hidden="1">Comparables!#REF!</definedName>
    <definedName name="_cellGUID_eac581a25fe64e99b7afda59eb9f81ad" localSheetId="0" hidden="1">Comparables!#REF!</definedName>
    <definedName name="_cellGUID_eadaf692ea474b56b0e8548f50b07bd1" localSheetId="0" hidden="1">Comparables!#REF!</definedName>
    <definedName name="_cellGUID_eae1d3543c1047dd8b75fa08228dcf66" localSheetId="0" hidden="1">Comparables!#REF!</definedName>
    <definedName name="_cellGUID_eb114eb31ccf469d9589dcea2a85d476" localSheetId="0" hidden="1">Comparables!$I$40</definedName>
    <definedName name="_cellGUID_eb2d8e426ba746439291c88e54e42960" localSheetId="0" hidden="1">Comparables!$R$40</definedName>
    <definedName name="_cellGUID_eb3d2871ec8a4a9a9942187686049304" localSheetId="0" hidden="1">Comparables!#REF!</definedName>
    <definedName name="_cellGUID_eb6b1ea6b4ad491a99c9968c297aab59" localSheetId="0" hidden="1">Comparables!#REF!</definedName>
    <definedName name="_cellGUID_eb8410cb9d884402904bda4451dccb58" localSheetId="0" hidden="1">Comparables!$K$57</definedName>
    <definedName name="_cellGUID_ebb51f57215843929db059dea46bfbfd" localSheetId="0" hidden="1">Comparables!#REF!</definedName>
    <definedName name="_cellGUID_ebb84fddc7904bc0a25d27b31b55f5c6" localSheetId="0" hidden="1">Comparables!#REF!</definedName>
    <definedName name="_cellGUID_ebfee11ae40841ffa5a739869737a16b" localSheetId="0" hidden="1">Comparables!#REF!</definedName>
    <definedName name="_cellGUID_ec04431d314f4b859ccf3eb6f096c6af" localSheetId="0" hidden="1">Comparables!#REF!</definedName>
    <definedName name="_cellGUID_ec10e5fe9ce5420b9821a8e83b396b1d" localSheetId="0" hidden="1">Comparables!#REF!</definedName>
    <definedName name="_cellGUID_ec1c9e2bf5b54f0fb9478cda64bcbbf5" localSheetId="0" hidden="1">Comparables!#REF!</definedName>
    <definedName name="_cellGUID_ec3abab3a6164a4aaaaa53c694df1e9f" localSheetId="0" hidden="1">Comparables!#REF!</definedName>
    <definedName name="_cellGUID_ec3d5f706a0d4c6096f1f81a1fcb4c53" localSheetId="0" hidden="1">Comparables!#REF!</definedName>
    <definedName name="_cellGUID_ec4425741e2349e4b6720f1f5bcfe63c" localSheetId="0" hidden="1">Comparables!#REF!</definedName>
    <definedName name="_cellGUID_ec45d0abc478480da3bc573e1dfa39f3" localSheetId="0" hidden="1">Comparables!#REF!</definedName>
    <definedName name="_cellGUID_ec4d6d5b28ac4c16a13e1c4dabef43ca" localSheetId="0" hidden="1">Comparables!#REF!</definedName>
    <definedName name="_cellGUID_ec5564ca1fe24c5cad1a2b5d15f9d218" localSheetId="0" hidden="1">Comparables!$AB$30</definedName>
    <definedName name="_cellGUID_ec5cd89e0b8649d0912be92ef8ba94f3" localSheetId="0" hidden="1">Comparables!#REF!</definedName>
    <definedName name="_cellGUID_ec6759aca4434c45aab96221eb8300e7" localSheetId="0" hidden="1">Comparables!#REF!</definedName>
    <definedName name="_cellGUID_ec8eabbd07f64a28abcdbbeaff478935" localSheetId="0" hidden="1">Comparables!#REF!</definedName>
    <definedName name="_cellGUID_ec9e6349f50d4a25886556466aead8f3" localSheetId="0" hidden="1">Comparables!#REF!</definedName>
    <definedName name="_cellGUID_ecac0c847523441db96fc8830773b1b8" localSheetId="0" hidden="1">Comparables!#REF!</definedName>
    <definedName name="_cellGUID_ecbb24057a634e258d28e047babe450c" localSheetId="0" hidden="1">Comparables!#REF!</definedName>
    <definedName name="_cellGUID_ece933a725984b2b8fb5d1b287b7a4dd" localSheetId="0" hidden="1">Comparables!#REF!</definedName>
    <definedName name="_cellGUID_ecfaf2ecd0064633a10bdb5cf31ccaba" localSheetId="0" hidden="1">Comparables!#REF!</definedName>
    <definedName name="_cellGUID_ed035680b7534bb39ccc8a3dd5ed3ab5" localSheetId="0" hidden="1">Comparables!#REF!</definedName>
    <definedName name="_cellGUID_ed1653d2794048a9bf08f2e7e7bc1ce3" localSheetId="0" hidden="1">Comparables!#REF!</definedName>
    <definedName name="_cellGUID_ed1f13f7449d40e99784fc8569445250" localSheetId="0" hidden="1">Comparables!#REF!</definedName>
    <definedName name="_cellGUID_ed2e4452be284f0cbe8e4d196fe8068a" localSheetId="0" hidden="1">Comparables!#REF!</definedName>
    <definedName name="_cellGUID_ed30e9dddb784b57bdd17bc031e97e48" localSheetId="0" hidden="1">Comparables!#REF!</definedName>
    <definedName name="_cellGUID_ed477f00053649dea5a5bafdc9071fa5" localSheetId="0" hidden="1">Comparables!#REF!</definedName>
    <definedName name="_cellGUID_ed48cc35e96a454b8a36a0a126fd3a74" localSheetId="0" hidden="1">Comparables!#REF!</definedName>
    <definedName name="_cellGUID_ed6a35d0865b46a18c95c42b0064b9e7" localSheetId="0" hidden="1">Comparables!#REF!</definedName>
    <definedName name="_cellGUID_ed8a8d4863474fc1972955d3422aa981" localSheetId="0" hidden="1">Comparables!#REF!</definedName>
    <definedName name="_cellGUID_ed8ec06a40ee432fb35b460ece7251b3" localSheetId="0" hidden="1">Comparables!$D$42</definedName>
    <definedName name="_cellGUID_eda71d0e4929422eab76642dcb2290f7" localSheetId="0" hidden="1">Comparables!#REF!</definedName>
    <definedName name="_cellGUID_edb0ba8ecd9d43cda101c1ebbbf35396" localSheetId="0" hidden="1">Comparables!#REF!</definedName>
    <definedName name="_cellGUID_edb697bb7d1e4bd4b5d0ab011c0e0d24" localSheetId="0" hidden="1">Comparables!$D$30</definedName>
    <definedName name="_cellGUID_edbca838ed0944789c51eba1f1808cd2" localSheetId="0" hidden="1">Comparables!#REF!</definedName>
    <definedName name="_cellGUID_edbd562c23c54cf48ad702573c7cb8b3" localSheetId="0" hidden="1">Comparables!$G$46</definedName>
    <definedName name="_cellGUID_edbe00dc8d83472a9f2486e03a1fd12e" localSheetId="0" hidden="1">Comparables!#REF!</definedName>
    <definedName name="_cellGUID_edcf59bb627a4074a802275b2306504b" localSheetId="0" hidden="1">Comparables!#REF!</definedName>
    <definedName name="_cellGUID_edd234382254435e9abe8242a1338b1c" localSheetId="0" hidden="1">Comparables!$J$53</definedName>
    <definedName name="_cellGUID_eddd6c593c3f49af8620e804f4a3b34f" localSheetId="0" hidden="1">Comparables!#REF!</definedName>
    <definedName name="_cellGUID_ee0e5c9625ce4142a2d2d0beb949e7c5" localSheetId="0" hidden="1">Comparables!#REF!</definedName>
    <definedName name="_cellGUID_ee0e7ddff8c640ee9771cd6d62eb8081" localSheetId="0" hidden="1">Comparables!#REF!</definedName>
    <definedName name="_cellGUID_ee1b3443f2a54e89b0c96ec5f9aa3373" localSheetId="0" hidden="1">Comparables!#REF!</definedName>
    <definedName name="_cellGUID_ee25958b022e4ca48c17b24de58f930b" localSheetId="0" hidden="1">Comparables!#REF!</definedName>
    <definedName name="_cellGUID_ee63dfdd650b4cac9bc195a7cd22ebd8" localSheetId="0" hidden="1">Comparables!#REF!</definedName>
    <definedName name="_cellGUID_ee76d5d3d85b401786618c258671b2e4" localSheetId="0" hidden="1">Comparables!#REF!</definedName>
    <definedName name="_cellGUID_ee808b98d61f4ea595e8c937fb0474b0" localSheetId="0" hidden="1">Comparables!$E$21</definedName>
    <definedName name="_cellGUID_ee8c9cdf16ba4b88a3b60e5d5d36f396" localSheetId="0" hidden="1">Comparables!#REF!</definedName>
    <definedName name="_cellGUID_ee96aa8d9dc548959b12ec28177325fb" localSheetId="0" hidden="1">Comparables!#REF!</definedName>
    <definedName name="_cellGUID_eeac007e564f489d9c783af411251adf" localSheetId="0" hidden="1">Comparables!#REF!</definedName>
    <definedName name="_cellGUID_eeae6da0d7054eaa95ca30dc9213ae59" localSheetId="0" hidden="1">Comparables!#REF!</definedName>
    <definedName name="_cellGUID_eec14ea8dd60420488f2256575c090a3" localSheetId="0" hidden="1">Comparables!#REF!</definedName>
    <definedName name="_cellGUID_eed09246f79d41668915d1dfb2a0aff9" localSheetId="0" hidden="1">Comparables!#REF!</definedName>
    <definedName name="_cellGUID_eee2a0c568084dd68baac09642e098d3" localSheetId="0" hidden="1">Comparables!$AD$61</definedName>
    <definedName name="_cellGUID_eeea93f69b5f4dc082b135ac9a2b0ef7" localSheetId="0" hidden="1">Comparables!$C$19</definedName>
    <definedName name="_cellGUID_ef051af6f89b4699ac5e4e84fdba8639" localSheetId="0" hidden="1">Comparables!#REF!</definedName>
    <definedName name="_cellGUID_ef0a65f1adad44c385955e12e233171a" localSheetId="0" hidden="1">Comparables!#REF!</definedName>
    <definedName name="_cellGUID_ef22a4d0812e4f9ea23addff4ed99c47" localSheetId="0" hidden="1">Comparables!#REF!</definedName>
    <definedName name="_cellGUID_ef2f799dab3241f08dc2186e7dcdf72b" localSheetId="0" hidden="1">Comparables!#REF!</definedName>
    <definedName name="_cellGUID_ef43b4bc056a4660a4854ef0dd182af9" localSheetId="0" hidden="1">Comparables!$J$49</definedName>
    <definedName name="_cellGUID_ef603ba2c686425fa5dec66f984fe34c" localSheetId="0" hidden="1">Comparables!#REF!</definedName>
    <definedName name="_cellGUID_ef822513d1a640d2b0ed53b3500d9466" localSheetId="0" hidden="1">Comparables!$AB$57</definedName>
    <definedName name="_cellGUID_efa140387a7f422d806a37d076245210" localSheetId="0" hidden="1">Comparables!$G$56</definedName>
    <definedName name="_cellGUID_efa85bfe80614734a57757416dff0ee0" localSheetId="0" hidden="1">Comparables!#REF!</definedName>
    <definedName name="_cellGUID_efad4ec2df3a4c8a92a14995d0a80021" localSheetId="0" hidden="1">Comparables!#REF!</definedName>
    <definedName name="_cellGUID_efb6cfbb98954b4491c2b9c2ea65ae7d" localSheetId="0" hidden="1">Comparables!#REF!</definedName>
    <definedName name="_cellGUID_efba2a7804534d36a7d32baf002197ee" localSheetId="0" hidden="1">Comparables!$L$59</definedName>
    <definedName name="_cellGUID_efbcc0ddc0414b4aace3b3ac0f0247bd" localSheetId="0" hidden="1">Comparables!#REF!</definedName>
    <definedName name="_cellGUID_efd4f299fa664afa83e05cb574206711" localSheetId="0" hidden="1">Comparables!$X$31</definedName>
    <definedName name="_cellGUID_efdd0666bc144eb7acedf22afe6515f0" localSheetId="0" hidden="1">Comparables!#REF!</definedName>
    <definedName name="_cellGUID_efe19d15390a43c285b98ef95386f21a" localSheetId="0" hidden="1">Comparables!#REF!</definedName>
    <definedName name="_cellGUID_efe46fa9151d42ca9857c29fc3e1885a" localSheetId="0" hidden="1">Comparables!#REF!</definedName>
    <definedName name="_cellGUID_effadbe1c65c44a1b33e42e6a21c5307" localSheetId="0" hidden="1">Comparables!#REF!</definedName>
    <definedName name="_cellGUID_f023a621d22748afa0066fd10e7bc78e" localSheetId="0" hidden="1">Comparables!#REF!</definedName>
    <definedName name="_cellGUID_f0385b5047f74dc589339d23a5de880a" localSheetId="0" hidden="1">Comparables!#REF!</definedName>
    <definedName name="_cellGUID_f043d3cc98c540aeab60027a46580119" localSheetId="0" hidden="1">Comparables!#REF!</definedName>
    <definedName name="_cellGUID_f0504c36ae174294bc1ef98696ee5055" localSheetId="0" hidden="1">Comparables!#REF!</definedName>
    <definedName name="_cellGUID_f08bd79af1a44e29bf9bf46e51a5d8e0" localSheetId="0" hidden="1">Comparables!$J$39</definedName>
    <definedName name="_cellGUID_f0955403d03a416ba7764b79bb843181" localSheetId="0" hidden="1">Comparables!#REF!</definedName>
    <definedName name="_cellGUID_f0ab5d7cba5345e9a329ecefebaf96ee" localSheetId="0" hidden="1">Comparables!#REF!</definedName>
    <definedName name="_cellGUID_f0ba481e3e81486cbe329ca76552ebf0" localSheetId="0" hidden="1">Comparables!#REF!</definedName>
    <definedName name="_cellGUID_f0def9936d9b4602b92c541c193ab446" localSheetId="0" hidden="1">Comparables!#REF!</definedName>
    <definedName name="_cellGUID_f0df9848de704494a630bed4ec9ead4a" localSheetId="0" hidden="1">Comparables!#REF!</definedName>
    <definedName name="_cellGUID_f0e4c57eca6749919997e2be16ab5f45" localSheetId="0" hidden="1">Comparables!$E$61</definedName>
    <definedName name="_cellGUID_f0eec35b9e4443f195204c8ad454454c" localSheetId="0" hidden="1">Comparables!#REF!</definedName>
    <definedName name="_cellGUID_f0f1331b416b4eb994bf2df34556a496" localSheetId="0" hidden="1">Comparables!$V$31</definedName>
    <definedName name="_cellGUID_f0fbda2ef9494e9b8116915bfe0e8751" localSheetId="0" hidden="1">Comparables!#REF!</definedName>
    <definedName name="_cellGUID_f102210a183e4d818299a975b1797097" localSheetId="0" hidden="1">Comparables!$AB$32</definedName>
    <definedName name="_cellGUID_f11bff4560614e969a9603b269c02cf3" localSheetId="0" hidden="1">Comparables!#REF!</definedName>
    <definedName name="_cellGUID_f11efb6a671a4bd289d5b5d01f9056f4" localSheetId="0" hidden="1">Comparables!#REF!</definedName>
    <definedName name="_cellGUID_f1347f70b6dd408ba9dea07cbbf2482b" localSheetId="0" hidden="1">Comparables!#REF!</definedName>
    <definedName name="_cellGUID_f13960842cd440ea925bee968220506d" localSheetId="0" hidden="1">Comparables!#REF!</definedName>
    <definedName name="_cellGUID_f1397ca0cf9d47c785a7c38a33333233" localSheetId="0" hidden="1">Comparables!$R$60</definedName>
    <definedName name="_cellGUID_f13b4f5923a44571a3099d3aa97741c2" localSheetId="0" hidden="1">Comparables!#REF!</definedName>
    <definedName name="_cellGUID_f19b0769390f4815b2231a4c6b4d8aa8" localSheetId="0" hidden="1">Comparables!$E$51</definedName>
    <definedName name="_cellGUID_f1b0e77786784d63b0f42f94cf19e0c2" localSheetId="0" hidden="1">Comparables!#REF!</definedName>
    <definedName name="_cellGUID_f1c4734a89464ff1b5c8bf7ca6f0ce78" localSheetId="0" hidden="1">Comparables!$P$27</definedName>
    <definedName name="_cellGUID_f1e0faff805a4d8bbbc6e4389c245135" localSheetId="0" hidden="1">Comparables!#REF!</definedName>
    <definedName name="_cellGUID_f1e98d483b794fe2b7ab4201c84a04cc" localSheetId="0" hidden="1">Comparables!#REF!</definedName>
    <definedName name="_cellGUID_f1f46adb143742eca2da9aee158ef4ec" localSheetId="0" hidden="1">Comparables!$AB$23</definedName>
    <definedName name="_cellGUID_f2308cc539384200b4374abf4a30790b" localSheetId="0" hidden="1">Comparables!#REF!</definedName>
    <definedName name="_cellGUID_f232f008a963431cad75b2e018ec3257" localSheetId="0" hidden="1">Comparables!#REF!</definedName>
    <definedName name="_cellGUID_f2355feedea14cf197aa510757cf74a0" localSheetId="0" hidden="1">Comparables!#REF!</definedName>
    <definedName name="_cellGUID_f2362e4d1bec47f48ca9d477a301b97a" localSheetId="0" hidden="1">Comparables!$L$34</definedName>
    <definedName name="_cellGUID_f237264af77244889271e02207060776" localSheetId="0" hidden="1">Comparables!#REF!</definedName>
    <definedName name="_cellGUID_f242a6c18e4c482ea7116f8dc5707ce0" localSheetId="0" hidden="1">Comparables!#REF!</definedName>
    <definedName name="_cellGUID_f2451ca4a0b242de8b4620b0730cbd81" localSheetId="0" hidden="1">Comparables!#REF!</definedName>
    <definedName name="_cellGUID_f24dcf989dd146118ade0c1c100cad51" localSheetId="0" hidden="1">Comparables!#REF!</definedName>
    <definedName name="_cellGUID_f2a689bd333e4933a9d0e62c41ebe351" localSheetId="0" hidden="1">Comparables!$K$43</definedName>
    <definedName name="_cellGUID_f2b9a71b18a54094ba4cec192f637619" localSheetId="0" hidden="1">Comparables!$Z$41</definedName>
    <definedName name="_cellGUID_f2df4d1bd8dc475db9afd3d77d88f96b" localSheetId="0" hidden="1">Comparables!#REF!</definedName>
    <definedName name="_cellGUID_f30185583dfc45b288faa63b5d939129" localSheetId="0" hidden="1">Comparables!#REF!</definedName>
    <definedName name="_cellGUID_f30855f6b4474850b6b601e4a2eeebe2" localSheetId="0" hidden="1">Comparables!#REF!</definedName>
    <definedName name="_cellGUID_f30855f6b4474850b6b601e4a2eeebe2_Data" localSheetId="0" hidden="1">Comparables!#REF!</definedName>
    <definedName name="_cellGUID_f30855f6b4474850b6b601e4a2eeebe2_NameLabels" localSheetId="0" hidden="1">Comparables!$O$7:$O$232</definedName>
    <definedName name="_cellGUID_f3277829e8244e63b08ca946874ee1c3" localSheetId="0" hidden="1">Comparables!#REF!</definedName>
    <definedName name="_cellGUID_f33bb3292d094a1c8449c41a7d9e1abc" localSheetId="0" hidden="1">Comparables!#REF!</definedName>
    <definedName name="_cellGUID_f34c2c9a45264e05b6ddfc78815d270f" localSheetId="0" hidden="1">Comparables!#REF!</definedName>
    <definedName name="_cellGUID_f360fcfd75d24b52ab717a07869d95d1" localSheetId="0" hidden="1">Comparables!#REF!</definedName>
    <definedName name="_cellGUID_f36f62bf5b6e4902b72e4f83e58055b7" localSheetId="0" hidden="1">Comparables!#REF!</definedName>
    <definedName name="_cellGUID_f37d6b774a1d46278c1d5e38d2b3f54d" localSheetId="0" hidden="1">Comparables!#REF!</definedName>
    <definedName name="_cellGUID_f384c5032025462ba7c2247dbfc3abc7" localSheetId="0" hidden="1">Comparables!#REF!</definedName>
    <definedName name="_cellGUID_f38d4d22f4c743c1bdfe704250beb6a6" localSheetId="0" hidden="1">Comparables!#REF!</definedName>
    <definedName name="_cellGUID_f39146fb0b924c63a3e28e46f8b55fee" localSheetId="0" hidden="1">Comparables!$AG$27</definedName>
    <definedName name="_cellGUID_f3a0754a95b0457da30852829a15c295" localSheetId="0" hidden="1">Comparables!#REF!</definedName>
    <definedName name="_cellGUID_f3d079963ce94c7793e2831c51d726ea" localSheetId="0" hidden="1">Comparables!#REF!</definedName>
    <definedName name="_cellGUID_f3d23e2b53114a4ab1a37624bce99c57" localSheetId="0" hidden="1">Comparables!#REF!</definedName>
    <definedName name="_cellGUID_f3d6a8b05c6c4a89a9bbb188638c3654" localSheetId="0" hidden="1">Comparables!#REF!</definedName>
    <definedName name="_cellGUID_f3dcf931777347ac8ce6832b63435fce" localSheetId="0" hidden="1">Comparables!#REF!</definedName>
    <definedName name="_cellGUID_f3eceda38ca54869a029eeca4c71b388" localSheetId="0" hidden="1">Comparables!#REF!</definedName>
    <definedName name="_cellGUID_f3eef6bc974945f5848490f50865784c" localSheetId="0" hidden="1">Comparables!#REF!</definedName>
    <definedName name="_cellGUID_f3f1c4a76ed84d0880b2742697f318fd" localSheetId="0" hidden="1">Comparables!#REF!</definedName>
    <definedName name="_cellGUID_f3f2aee2e613453ba621f34c2b009fd8" localSheetId="0" hidden="1">Comparables!#REF!</definedName>
    <definedName name="_cellGUID_f3fb24d1946f479f88ad1c66acf87e41" localSheetId="0" hidden="1">Comparables!#REF!</definedName>
    <definedName name="_cellGUID_f40f32c59f784b41ad1eac24976c1871" localSheetId="0" hidden="1">Comparables!#REF!</definedName>
    <definedName name="_cellGUID_f41e9cd4b5f449bebf37ac10bf8914de" localSheetId="0" hidden="1">Comparables!#REF!</definedName>
    <definedName name="_cellGUID_f47295821c244cb1add460e3b0bbb0bc" localSheetId="0" hidden="1">Comparables!#REF!</definedName>
    <definedName name="_cellGUID_f47c453794984ee6accad7e087d3ea76" localSheetId="0" hidden="1">Comparables!#REF!</definedName>
    <definedName name="_cellGUID_f48af33c58234c6b9e15b18f08e25620" localSheetId="0" hidden="1">Comparables!#REF!</definedName>
    <definedName name="_cellGUID_f4b74d593c154700af3978b61daae5c5" localSheetId="0" hidden="1">Comparables!#REF!</definedName>
    <definedName name="_cellGUID_f4bfbe68bc57430980b873816035a883" localSheetId="0" hidden="1">Comparables!#REF!</definedName>
    <definedName name="_cellGUID_f4d126c381f4404bbe61a471e57f25a8" localSheetId="0" hidden="1">Comparables!#REF!</definedName>
    <definedName name="_cellGUID_f4d185517f1b4c66988148423c9b6b8b" localSheetId="0" hidden="1">Comparables!#REF!</definedName>
    <definedName name="_cellGUID_f4e271ee25c345059efa35041ba26d3f" localSheetId="0" hidden="1">Comparables!$Z$35</definedName>
    <definedName name="_cellGUID_f4e58ea437434f2a92c093fc6372c184" localSheetId="0" hidden="1">Comparables!#REF!</definedName>
    <definedName name="_cellGUID_f4feaa20190441bb95cc0a7302dc4a42" localSheetId="0" hidden="1">Comparables!#REF!</definedName>
    <definedName name="_cellGUID_f507c9e5079f4a2f85d2435ca377900d" localSheetId="0" hidden="1">Comparables!$N$24</definedName>
    <definedName name="_cellGUID_f5167339322a4aab99feaa768e05d51f" localSheetId="0" hidden="1">Comparables!$L$25</definedName>
    <definedName name="_cellGUID_f51c942c454d4a02a9f90bf878bb9d44" localSheetId="0" hidden="1">Comparables!$G$42</definedName>
    <definedName name="_cellGUID_f520b5b462344aac83dedd0be1a2cdab" localSheetId="0" hidden="1">Comparables!$K$23</definedName>
    <definedName name="_cellGUID_f543f7ac69f34eb89201c4fd128c5071" localSheetId="0" hidden="1">Comparables!#REF!</definedName>
    <definedName name="_cellGUID_f55116c514224fb6a9c49e3e20852ba3" localSheetId="0" hidden="1">Comparables!#REF!</definedName>
    <definedName name="_cellGUID_f5515db646b1490fbdd195813a6f0f97" localSheetId="0" hidden="1">Comparables!$L$47</definedName>
    <definedName name="_cellGUID_f5591aff41c94fedb71ea0460801ad93" localSheetId="0" hidden="1">Comparables!#REF!</definedName>
    <definedName name="_cellGUID_f562b7fe8b6541f58328826e7912f3f9" localSheetId="0" hidden="1">Comparables!#REF!</definedName>
    <definedName name="_cellGUID_f580b155ff7446dea528d39cd0ebeef4" localSheetId="0" hidden="1">Comparables!$H$53</definedName>
    <definedName name="_cellGUID_f58529c549fc4ada817dc109b3396c48" localSheetId="0" hidden="1">Comparables!#REF!</definedName>
    <definedName name="_cellGUID_f598974216c3484f8a92e1237d072cde" localSheetId="0" hidden="1">Comparables!#REF!</definedName>
    <definedName name="_cellGUID_f5b2bc72b5d941a0ab46c1cee37376c7" localSheetId="0" hidden="1">Comparables!$AR$13</definedName>
    <definedName name="_cellGUID_f5b2bc72b5d941a0ab46c1cee37376c7_Data2" localSheetId="0" hidden="1">Comparables!$AR$14:$AR$22</definedName>
    <definedName name="_cellGUID_f5b4a826285e4ff7b76987c74fd18d20" localSheetId="0" hidden="1">Comparables!#REF!</definedName>
    <definedName name="_cellGUID_f5b874da3e06462a97c40be057af2581" localSheetId="0" hidden="1">Comparables!#REF!</definedName>
    <definedName name="_cellGUID_f5c3cfee37464c7bbd70d8ec97ce9650" localSheetId="0" hidden="1">Comparables!#REF!</definedName>
    <definedName name="_cellGUID_f5c54127215044a18a57d4f0938ad3de" localSheetId="0" hidden="1">Comparables!$D$33</definedName>
    <definedName name="_cellGUID_f5e8c0aaa88f46b7a14d44eefc79efca" localSheetId="0" hidden="1">Comparables!#REF!</definedName>
    <definedName name="_cellGUID_f5f662e23b0a4713bcc5e9d11cc53665" localSheetId="0" hidden="1">Comparables!#REF!</definedName>
    <definedName name="_cellGUID_f5fe064f00d84090945bc0a585a38c47" localSheetId="0" hidden="1">Comparables!#REF!</definedName>
    <definedName name="_cellGUID_f5fff9d851f545de84c6644790a2469c" localSheetId="0" hidden="1">Comparables!#REF!</definedName>
    <definedName name="_cellGUID_f61649da6b4145cab7082b7f15935689" localSheetId="0" hidden="1">Comparables!#REF!</definedName>
    <definedName name="_cellGUID_f6193b6e82d1430081fc5cac95686f18" localSheetId="0" hidden="1">Comparables!$H$9</definedName>
    <definedName name="_cellGUID_f6193b6e82d1430081fc5cac95686f18_Data2" localSheetId="0" hidden="1">Comparables!$H$10:$H$18</definedName>
    <definedName name="_cellGUID_f627190aac9c4c21b5eeba30303bccb8" localSheetId="0" hidden="1">Comparables!#REF!</definedName>
    <definedName name="_cellGUID_f6475ef65b5c407590ac18e2f7a247f8" localSheetId="0" hidden="1">Comparables!#REF!</definedName>
    <definedName name="_cellGUID_f6555087a7dc4b338d690d911b986e21" localSheetId="0" hidden="1">Comparables!#REF!</definedName>
    <definedName name="_cellGUID_f659a56958fd4d0c80748a4626c690a2" localSheetId="0" hidden="1">Comparables!$T$38</definedName>
    <definedName name="_cellGUID_f66058c68cf047718592cade7575b746" localSheetId="0" hidden="1">Comparables!#REF!</definedName>
    <definedName name="_cellGUID_f666e42e102145c3aead447f989fdb2d" localSheetId="0" hidden="1">Comparables!#REF!</definedName>
    <definedName name="_cellGUID_f6700c092b174441abcd9781cf76ab8a" localSheetId="0" hidden="1">Comparables!$T$54</definedName>
    <definedName name="_cellGUID_f680a6b304b34991b0d6900c86f72066" localSheetId="0" hidden="1">Comparables!$T$53</definedName>
    <definedName name="_cellGUID_f681936256a348f7b5f832bafa3045d8" localSheetId="0" hidden="1">Comparables!#REF!</definedName>
    <definedName name="_cellGUID_f6923007de7d402abaa540320a205e2d" localSheetId="0" hidden="1">Comparables!#REF!</definedName>
    <definedName name="_cellGUID_f69ae6fff11a4e8aa3b30a9b874ba193" localSheetId="0" hidden="1">Comparables!#REF!</definedName>
    <definedName name="_cellGUID_f6a0fd39672b457490187863859b4741" localSheetId="0" hidden="1">Comparables!$T$49</definedName>
    <definedName name="_cellGUID_f6c18017513c4f5e9f95975d8cb32c89" localSheetId="0" hidden="1">Comparables!#REF!</definedName>
    <definedName name="_cellGUID_f6d0b080211342029b36bb85619b40ee" localSheetId="0" hidden="1">Comparables!#REF!</definedName>
    <definedName name="_cellGUID_f6fffda376114fef97bff9dbe59d3026" localSheetId="0" hidden="1">Comparables!$AD$33</definedName>
    <definedName name="_cellGUID_f7359dbc2f174f8f9f2053fe27aafc6d" localSheetId="0" hidden="1">Comparables!#REF!</definedName>
    <definedName name="_cellGUID_f7387976335843c6910abaf4636edf80" localSheetId="0" hidden="1">Comparables!#REF!</definedName>
    <definedName name="_cellGUID_f738cecc9c374839956d8cc605533dd5" localSheetId="0" hidden="1">Comparables!#REF!</definedName>
    <definedName name="_cellGUID_f7615800db2e4ee989c3f64485f9e675" localSheetId="0" hidden="1">Comparables!#REF!</definedName>
    <definedName name="_cellGUID_f76ff73a69554cd69d9a4bf3e359f655" localSheetId="0" hidden="1">Comparables!#REF!</definedName>
    <definedName name="_cellGUID_f779d73e3dc542c98f03e8aadaf393fc" localSheetId="0" hidden="1">Comparables!#REF!</definedName>
    <definedName name="_cellGUID_f77e02fb904e4add9fcc754dc8f6e806" localSheetId="0" hidden="1">Comparables!#REF!</definedName>
    <definedName name="_cellGUID_f781c90a76d84f26826937804e1923e9" localSheetId="0" hidden="1">Comparables!#REF!</definedName>
    <definedName name="_cellGUID_f78a3f8c8fbc4e01a297eece7fb11455" localSheetId="0" hidden="1">Comparables!$AF$47</definedName>
    <definedName name="_cellGUID_f78eb74d1e8148068e843d1b69422eaa" localSheetId="0" hidden="1">Comparables!#REF!</definedName>
    <definedName name="_cellGUID_f78f728b403548198379212066e20d0e" localSheetId="0" hidden="1">Comparables!#REF!</definedName>
    <definedName name="_cellGUID_f7927b8ed76845f894b7c85285dc01a0" localSheetId="0" hidden="1">Comparables!#REF!</definedName>
    <definedName name="_cellGUID_f79911955e34439d93f99492ab79208f" localSheetId="0" hidden="1">Comparables!#REF!</definedName>
    <definedName name="_cellGUID_f79ae0ee45ea4f1bbef1ab64827b0531" localSheetId="0" hidden="1">Comparables!#REF!</definedName>
    <definedName name="_cellGUID_f7bbb03e0fed4981b410c7d2d4bd3d0a" localSheetId="0" hidden="1">Comparables!$E$52</definedName>
    <definedName name="_cellGUID_f7c6e19967bf4d52895eea4e36ad4c41" localSheetId="0" hidden="1">Comparables!#REF!</definedName>
    <definedName name="_cellGUID_f7c844347bd640b79c1b620e32fc2aeb" localSheetId="0" hidden="1">Comparables!#REF!</definedName>
    <definedName name="_cellGUID_f7ebea41902f400bb875337353e91bcf" localSheetId="0" hidden="1">Comparables!#REF!</definedName>
    <definedName name="_cellGUID_f7f66885e3424344b8bb50914d3bf80b" localSheetId="0" hidden="1">Comparables!#REF!</definedName>
    <definedName name="_cellGUID_f81484b1f15b482d9fc7c6146078f0ee" localSheetId="0" hidden="1">Comparables!#REF!</definedName>
    <definedName name="_cellGUID_f820a40c60c147769f5581b51672e862" localSheetId="0" hidden="1">Comparables!#REF!</definedName>
    <definedName name="_cellGUID_f848766501174687b6f233139a096edc" localSheetId="0" hidden="1">Comparables!#REF!</definedName>
    <definedName name="_cellGUID_f8678a1122644ee8ac365e31b8872f0d" localSheetId="0" hidden="1">Comparables!#REF!</definedName>
    <definedName name="_cellGUID_f86bf9e1e0e24fc9a9e8d0cc0e44e64a" localSheetId="0" hidden="1">Comparables!#REF!</definedName>
    <definedName name="_cellGUID_f8941f7330f946248bd55b9a13fe8342" localSheetId="0" hidden="1">Comparables!#REF!</definedName>
    <definedName name="_cellGUID_f895dbb5ca9e4ee0b0e7f9ebe20d39ed" localSheetId="0" hidden="1">Comparables!#REF!</definedName>
    <definedName name="_cellGUID_f8ba52f08c644bada2bbd09a564cb461" localSheetId="0" hidden="1">Comparables!#REF!</definedName>
    <definedName name="_cellGUID_f8bc46083b954edcacc745da3860cd9e" localSheetId="0" hidden="1">Comparables!#REF!</definedName>
    <definedName name="_cellGUID_f8c22db31d23403396c23c6c95a5fa35" localSheetId="0" hidden="1">Comparables!#REF!</definedName>
    <definedName name="_cellGUID_f8c4324aac5046989bc1a873d972fe7f" localSheetId="0" hidden="1">Comparables!#REF!</definedName>
    <definedName name="_cellGUID_f8cb777882a343b3abe6f52f287d3cf8" localSheetId="0" hidden="1">Comparables!#REF!</definedName>
    <definedName name="_cellGUID_f8d4b43c865a43ea89594431efb0a09d" localSheetId="0" hidden="1">Comparables!#REF!</definedName>
    <definedName name="_cellGUID_f8e08f0320024d16941d0e4a6f223268" localSheetId="0" hidden="1">Comparables!$Z$62</definedName>
    <definedName name="_cellGUID_f9117666509a4b228f00f8b87e0317e8" localSheetId="0" hidden="1">Comparables!#REF!</definedName>
    <definedName name="_cellGUID_f95db865a5ee4ca88567d775da2312a6" localSheetId="0" hidden="1">Comparables!#REF!</definedName>
    <definedName name="_cellGUID_f95e415a08e647eaa2c711cb900d1918" localSheetId="0" hidden="1">Comparables!$D$34</definedName>
    <definedName name="_cellGUID_f961c3ae5623453bafadef74a12f27d2" localSheetId="0" hidden="1">Comparables!$X$56</definedName>
    <definedName name="_cellGUID_f99c36f282dd4d2a875009cb6b4f3509" localSheetId="0" hidden="1">Comparables!#REF!</definedName>
    <definedName name="_cellGUID_f9ac49af41ad4cb5b6a8c32ba7e6f14c" localSheetId="0" hidden="1">Comparables!#REF!</definedName>
    <definedName name="_cellGUID_f9b43ca28b804a108f2de181af56de4a" localSheetId="0" hidden="1">Comparables!$P$42</definedName>
    <definedName name="_cellGUID_f9b882e1f60544ffbed314ec67d3d06e" localSheetId="0" hidden="1">Comparables!#REF!</definedName>
    <definedName name="_cellGUID_f9c5727c1f774a54aa7e3bac02256661" localSheetId="0" hidden="1">Comparables!#REF!</definedName>
    <definedName name="_cellGUID_f9d4e301e91a4d5fbf84c9a1e4af25e9" localSheetId="0" hidden="1">Comparables!#REF!</definedName>
    <definedName name="_cellGUID_f9db3d985d4f44e39526c52fc2735541" localSheetId="0" hidden="1">Comparables!#REF!</definedName>
    <definedName name="_cellGUID_f9e13a9c85e3440faafaa1e289205d53" localSheetId="0" hidden="1">Comparables!#REF!</definedName>
    <definedName name="_cellGUID_f9ffc665845e4f02a7aae9bcb75fd6d3" localSheetId="0" hidden="1">Comparables!$R$26</definedName>
    <definedName name="_cellGUID_fa03702ae4a54a2ca9e17ebd2eff9cb3" localSheetId="0" hidden="1">Comparables!#REF!</definedName>
    <definedName name="_cellGUID_fa0bddd1800c48bfa53170153f57928f" localSheetId="0" hidden="1">Comparables!$G$54</definedName>
    <definedName name="_cellGUID_fa174b145d3f4af9a6d0153f0ad30728" localSheetId="0" hidden="1">Comparables!#REF!</definedName>
    <definedName name="_cellGUID_fa1d028b364f4ce788de358df53a9ae4" localSheetId="0" hidden="1">Comparables!#REF!</definedName>
    <definedName name="_cellGUID_fa2cf4e26ce24ecbbe33780fb31cc2eb" localSheetId="0" hidden="1">Comparables!#REF!</definedName>
    <definedName name="_cellGUID_fa4a1ae620ca475ebf3a1a4ca2c455c0" localSheetId="0" hidden="1">Comparables!$BS$18</definedName>
    <definedName name="_cellGUID_fa4a1ae620ca475ebf3a1a4ca2c455c0_Data2" localSheetId="0" hidden="1">Comparables!$BS$19:$BS$39</definedName>
    <definedName name="_cellGUID_fa4aca3780044fdc92c18c3fecf50533" localSheetId="0" hidden="1">Comparables!$AF$42</definedName>
    <definedName name="_cellGUID_fa7a915856aa4aec8127063f6144a3ec" localSheetId="0" hidden="1">Comparables!#REF!</definedName>
    <definedName name="_cellGUID_fa954d63da7645728969e7c85ca4194f" localSheetId="0" hidden="1">Comparables!#REF!</definedName>
    <definedName name="_cellGUID_facd3e5791c24e069f07a25a271b79ae" localSheetId="0" hidden="1">Comparables!#REF!</definedName>
    <definedName name="_cellGUID_fafd0edb6e4b4dccb77d6b76b48004c1" localSheetId="0" hidden="1">Comparables!$I$31</definedName>
    <definedName name="_cellGUID_fb0b796e14a946c39826537675bab023" localSheetId="0" hidden="1">Comparables!#REF!</definedName>
    <definedName name="_cellGUID_fb1110fe13194e8e9f4647fdd6427640" localSheetId="0" hidden="1">Comparables!#REF!</definedName>
    <definedName name="_cellGUID_fb1dae833af5404090791cf37fb81b38" localSheetId="0" hidden="1">Comparables!#REF!</definedName>
    <definedName name="_cellGUID_fb22775c8e5a43dfb1fdbfea52e055c1" localSheetId="0" hidden="1">Comparables!#REF!</definedName>
    <definedName name="_cellGUID_fb277428209043698f2c70e45904ae5a" localSheetId="0" hidden="1">Comparables!#REF!</definedName>
    <definedName name="_cellGUID_fb51555926f2446ca0012a84e9372858" localSheetId="0" hidden="1">Comparables!#REF!</definedName>
    <definedName name="_cellGUID_fb58357187a442c492bd10a7355ea4ae" localSheetId="0" hidden="1">Comparables!#REF!</definedName>
    <definedName name="_cellGUID_fb58404d7dc84a8b8e967a5505989728" localSheetId="0" hidden="1">Comparables!$K$53</definedName>
    <definedName name="_cellGUID_fb880bbfd9f146c2a4aea31ece9489d9" localSheetId="0" hidden="1">Comparables!#REF!</definedName>
    <definedName name="_cellGUID_fba47ef4a4b74297b069a9f65d22a2eb" localSheetId="0" hidden="1">Comparables!#REF!</definedName>
    <definedName name="_cellGUID_fbba8b235e1843f2a621538bcf57d5ea" localSheetId="0" hidden="1">Comparables!#REF!</definedName>
    <definedName name="_cellGUID_fbe068f530df4776ba9b42230ac33d0f" localSheetId="0" hidden="1">Comparables!#REF!</definedName>
    <definedName name="_cellGUID_fbe693cb32e448cab195129e7a0159a6" localSheetId="0" hidden="1">Comparables!#REF!</definedName>
    <definedName name="_cellGUID_fc1ef432330d425b908235d0e0bd3c78" localSheetId="0" hidden="1">Comparables!$D$29</definedName>
    <definedName name="_cellGUID_fc308645e03f4773b2327748ef1d7d63" localSheetId="0" hidden="1">Comparables!#REF!</definedName>
    <definedName name="_cellGUID_fc69d8d1fca640f28e482a969cc11699" localSheetId="0" hidden="1">Comparables!#REF!</definedName>
    <definedName name="_cellGUID_fc6bbd29d5084ba9a62e5592e6343784" localSheetId="0" hidden="1">Comparables!$M$55</definedName>
    <definedName name="_cellGUID_fc74527f6b414c1dbd0272d13615802e" localSheetId="0" hidden="1">Comparables!#REF!</definedName>
    <definedName name="_cellGUID_fc8af7b69d56417e86d04c2d2015eaf4" localSheetId="0" hidden="1">Comparables!#REF!</definedName>
    <definedName name="_cellGUID_fcab8b5e86b94133857c5de74c996964" localSheetId="0" hidden="1">Comparables!#REF!</definedName>
    <definedName name="_cellGUID_fcaf3c6566904646bc793d7ce6ea0df6" localSheetId="0" hidden="1">Comparables!$I$48</definedName>
    <definedName name="_cellGUID_fcbab3c55db3478b8269b4a204dc49a5" localSheetId="0" hidden="1">Comparables!#REF!</definedName>
    <definedName name="_cellGUID_fcc4fb8b700b43f1959f579ecc70296e" localSheetId="0" hidden="1">Comparables!#REF!</definedName>
    <definedName name="_cellGUID_fcc80b93e3af433d901c23e7fc2cb09b" localSheetId="0" hidden="1">Comparables!$AG$30</definedName>
    <definedName name="_cellGUID_fcd9d506e96148e18c09f3b1cbe16ac3" localSheetId="0" hidden="1">Comparables!#REF!</definedName>
    <definedName name="_cellGUID_fcdcb26c13e841468221a621e6bb94d1" localSheetId="0" hidden="1">Comparables!#REF!</definedName>
    <definedName name="_cellGUID_fce4e5e0050b43fa8112945418bfcb98" localSheetId="0" hidden="1">Comparables!$H$55</definedName>
    <definedName name="_cellGUID_fce5ee23e41c4711b6aec99777ae6b52" localSheetId="0" hidden="1">Comparables!$J$21</definedName>
    <definedName name="_cellGUID_fceb0afb1cf44117b656ca7b4bd0aa16" localSheetId="0" hidden="1">Comparables!$AH$45</definedName>
    <definedName name="_cellGUID_fd1054746233439db69c3c8e1f700e04" localSheetId="0" hidden="1">Comparables!$I$28</definedName>
    <definedName name="_cellGUID_fd2a5865b97e42d1a405f3e999807dc4" localSheetId="0" hidden="1">Comparables!#REF!</definedName>
    <definedName name="_cellGUID_fd2c06134e6b4f5db3efe3e24d1200e7" localSheetId="0" hidden="1">Comparables!#REF!</definedName>
    <definedName name="_cellGUID_fd2ddae2ad1446c1bec34325f7d296fe" localSheetId="0" hidden="1">Comparables!#REF!</definedName>
    <definedName name="_cellGUID_fd4081548e8f42aaa2083447e8aeb4db" localSheetId="0" hidden="1">Comparables!#REF!</definedName>
    <definedName name="_cellGUID_fd4a0f9200af4275b0f9ad4dbb57a25c" localSheetId="0" hidden="1">Comparables!#REF!</definedName>
    <definedName name="_cellGUID_fd6cce45d83f466fbc49f279a8ae7593" localSheetId="0" hidden="1">Comparables!#REF!</definedName>
    <definedName name="_cellGUID_fd7953df143b4fbd9d6dfe1514322b3a" localSheetId="0" hidden="1">Comparables!#REF!</definedName>
    <definedName name="_cellGUID_fd8540c2c4a345c0b37bdba9e11f4730" localSheetId="0" hidden="1">Comparables!#REF!</definedName>
    <definedName name="_cellGUID_fd8f579047f74482b848624ffa43d342" localSheetId="0" hidden="1">Comparables!#REF!</definedName>
    <definedName name="_cellGUID_fda4c1bdc00d4daea9ef43f1b164787d" localSheetId="0" hidden="1">Comparables!#REF!</definedName>
    <definedName name="_cellGUID_fdbce608947c4973a4577962e2590856" localSheetId="0" hidden="1">Comparables!$P$48</definedName>
    <definedName name="_cellGUID_fdd61490f69743c580258157f83cb1e0" localSheetId="0" hidden="1">Comparables!$T$25</definedName>
    <definedName name="_cellGUID_fdd6957b59fd41b08c7cda8fcc18c92b" localSheetId="0" hidden="1">Comparables!#REF!</definedName>
    <definedName name="_cellGUID_fdf905af7a54456fb6bc6f1d56e72f59" localSheetId="0" hidden="1">Comparables!$T$51</definedName>
    <definedName name="_cellGUID_fe0c461783ea44f592e917f61d5120ef" localSheetId="0" hidden="1">Comparables!#REF!</definedName>
    <definedName name="_cellGUID_fe1b86aa81e0441d9da543f361fd2063" localSheetId="0" hidden="1">Comparables!#REF!</definedName>
    <definedName name="_cellGUID_fe1bdd1c0e7e43a1bd1de8603460c004" localSheetId="0" hidden="1">Comparables!$P$59</definedName>
    <definedName name="_cellGUID_fe219c0be58c4980a704a50ac4bf9e41" localSheetId="0" hidden="1">Comparables!$I$22</definedName>
    <definedName name="_cellGUID_fe42b519ac884cc3ba2e574f800481ba" localSheetId="0" hidden="1">Comparables!#REF!</definedName>
    <definedName name="_cellGUID_fe4d6de8933e4d20a95ff45493f4c59f" localSheetId="0" hidden="1">Comparables!$K$21</definedName>
    <definedName name="_cellGUID_fe50d5caf8054df5970a0f87513607ba" localSheetId="0" hidden="1">Comparables!$X$30</definedName>
    <definedName name="_cellGUID_fe54505c3dfb4061aae499e28fa8e13f" localSheetId="0" hidden="1">Comparables!$AH$48</definedName>
    <definedName name="_cellGUID_fe6598ee89944388869ecd9af2f56da7" localSheetId="0" hidden="1">Comparables!#REF!</definedName>
    <definedName name="_cellGUID_fe6bfc338e914da7aec0450ae283cb15" localSheetId="0" hidden="1">Comparables!#REF!</definedName>
    <definedName name="_cellGUID_fe8cf121f199497b80f809f6c0502e8c" localSheetId="0" hidden="1">Comparables!#REF!</definedName>
    <definedName name="_cellGUID_fe96e5bd2ddd44c297f0d035b1015e09" localSheetId="0" hidden="1">Comparables!#REF!</definedName>
    <definedName name="_cellGUID_feab654b2a854ffd939ac96fc3da6a49" localSheetId="0" hidden="1">Comparables!#REF!</definedName>
    <definedName name="_cellGUID_feb247a1db9c4e2ca282f6390ca37883" localSheetId="0" hidden="1">Comparables!#REF!</definedName>
    <definedName name="_cellGUID_fec5fe4df41447e49218876cbba6f204" localSheetId="0" hidden="1">Comparables!#REF!</definedName>
    <definedName name="_cellGUID_feccaf3b455c45bfb588659d4c053b7a" localSheetId="0" hidden="1">Comparables!#REF!</definedName>
    <definedName name="_cellGUID_fedf298e92694fdb9da587d866607199" localSheetId="0" hidden="1">Comparables!#REF!</definedName>
    <definedName name="_cellGUID_fee3ccbb74084e6dbf10bd4e115f4d93" localSheetId="0" hidden="1">Comparables!$AF$61</definedName>
    <definedName name="_cellGUID_fee7e53888f24c6383d77829786f2b0e" localSheetId="0" hidden="1">Comparables!#REF!</definedName>
    <definedName name="_cellGUID_fef9d423c56b4d89abe4eaef03135a04" localSheetId="0" hidden="1">Comparables!$D$55</definedName>
    <definedName name="_cellGUID_fefe3b9c0bf64540b36766620de4e56d" localSheetId="0" hidden="1">Comparables!#REF!</definedName>
    <definedName name="_cellGUID_ff1cbdb885374f7898467dc9f6230e8d" localSheetId="0" hidden="1">Comparables!#REF!</definedName>
    <definedName name="_cellGUID_ff21c73ccf5549b3aa50f0a347c36269" localSheetId="0" hidden="1">Comparables!#REF!</definedName>
    <definedName name="_cellGUID_ff23a97e692f4d13a87d384b2ecf3d92" localSheetId="0" hidden="1">Comparables!#REF!</definedName>
    <definedName name="_cellGUID_ff292211a0114f0b847f2fa7331f5c89" localSheetId="0" hidden="1">Comparables!$X$42</definedName>
    <definedName name="_cellGUID_ff2b300549204ca8a429f6f4d15c8f8d" localSheetId="0" hidden="1">Comparables!#REF!</definedName>
    <definedName name="_cellGUID_ff2d7203e8a84a9f9b45365f1d341903" localSheetId="0" hidden="1">Comparables!#REF!</definedName>
    <definedName name="_cellGUID_ff3a61970c4343d397979145f5ec7683" localSheetId="0" hidden="1">Comparables!#REF!</definedName>
    <definedName name="_cellGUID_ff419fd9eab945b1b82fb195728d27b8" localSheetId="0" hidden="1">Comparables!#REF!</definedName>
    <definedName name="_cellGUID_ff689dd0c6464070bf8e033f4411d010" localSheetId="0" hidden="1">Comparables!#REF!</definedName>
    <definedName name="_cellGUID_ff6c339ebd7c4019af1248f709d4e565" localSheetId="0" hidden="1">Comparables!$E$25</definedName>
    <definedName name="_cellGUID_ff8fb2666bcc42019cdf93eb480f9cbf" localSheetId="0" hidden="1">Comparables!#REF!</definedName>
    <definedName name="_cellGUID_ff935bf116484a3bbd954ec194ba1026" localSheetId="0" hidden="1">Comparables!$R$61</definedName>
    <definedName name="_cellGUID_ff9d6c17773c45eeb74adf6880a630e0" localSheetId="0" hidden="1">Comparables!#REF!</definedName>
    <definedName name="_cellGUID_ffac5fc82c1641c18db39a8738b067cf" localSheetId="0" hidden="1">Comparables!#REF!</definedName>
    <definedName name="_cellGUID_ffac5fc82c1641c18db39a8738b067cf_Data2" localSheetId="0" hidden="1">Comparables!#REF!</definedName>
    <definedName name="_cellGUID_ffac5fc82c1641c18db39a8738b067cf_NameLabels" localSheetId="0" hidden="1">Comparables!#REF!</definedName>
    <definedName name="_cellGUID_ffbf8cfef435497ab868d7b2c9cc04b3" localSheetId="0" hidden="1">Comparables!$AF$22</definedName>
    <definedName name="_cellGUID_ffcb5239fa454d7b917a3e9903ad728d" localSheetId="0" hidden="1">Comparables!$G$55</definedName>
    <definedName name="_cellGUID_ffdcf6cab3644c688c6f9e4ee650b5f7" localSheetId="0" hidden="1">Comparables!#REF!</definedName>
    <definedName name="_xlnm._FilterDatabase" localSheetId="0" hidden="1">Comparables!$N$7:$O$214</definedName>
    <definedName name="Price1">OFFSET(Comparables!$BJ$15,0,0,COUNTA(Comparables!$BJ$15:$BJ$522))</definedName>
    <definedName name="Price2">OFFSET(Comparables!$BN$15,0,0,COUNTA(Comparables!$BN$15:$BN$522))</definedName>
    <definedName name="Price3">OFFSET(Comparables!$BO$15,0,0,COUNTA(Comparables!$BO$15:$BO$522))</definedName>
    <definedName name="Price4">OFFSET(Comparables!$BP$15,0,0,COUNTA(Comparables!$BP$15:$BP$522))</definedName>
    <definedName name="Price5">OFFSET(Comparables!$BQ$15,0,0,COUNTA(Comparables!$BQ$15:$BQ$522))</definedName>
    <definedName name="Price6">OFFSET(Comparables!$BK$15,0,0,COUNTA(Comparables!$BK$15:$BK$522))</definedName>
    <definedName name="price7">OFFSET(Comparables!$BL$15,0,0,COUNTA(Comparables!$BL$15:$BL$522))</definedName>
    <definedName name="Price8">OFFSET(Comparables!$BM$15,0,0,COUNTA(Comparables!$BM$15:$BM$522))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7" l="1"/>
  <c r="H6" i="7" s="1"/>
  <c r="P4" i="7"/>
  <c r="CF6" i="7"/>
  <c r="CL6" i="7" s="1"/>
  <c r="CG6" i="7"/>
  <c r="CY6" i="7" s="1"/>
  <c r="CH6" i="7"/>
  <c r="CN6" i="7" s="1"/>
  <c r="CI6" i="7"/>
  <c r="CO6" i="7" s="1"/>
  <c r="CR6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G6" i="7" l="1"/>
  <c r="CU6" i="7"/>
  <c r="CT6" i="7"/>
  <c r="CS6" i="7"/>
  <c r="DA6" i="7"/>
  <c r="CM6" i="7"/>
  <c r="CZ6" i="7"/>
  <c r="CX6" i="7"/>
  <c r="AK7" i="7"/>
  <c r="AK8" i="7"/>
  <c r="AK9" i="7"/>
  <c r="X10" i="7"/>
  <c r="Y10" i="7"/>
  <c r="Z10" i="7"/>
  <c r="AA10" i="7"/>
  <c r="AC10" i="7"/>
  <c r="AD10" i="7"/>
  <c r="AE10" i="7"/>
  <c r="AF10" i="7"/>
  <c r="AG10" i="7"/>
  <c r="AK10" i="7"/>
  <c r="X11" i="7"/>
  <c r="Y11" i="7"/>
  <c r="Z11" i="7"/>
  <c r="AA11" i="7"/>
  <c r="AC11" i="7"/>
  <c r="AD11" i="7"/>
  <c r="AE11" i="7"/>
  <c r="AF11" i="7"/>
  <c r="AG11" i="7"/>
  <c r="AK11" i="7"/>
  <c r="BK11" i="7"/>
  <c r="X12" i="7"/>
  <c r="Y12" i="7"/>
  <c r="Z12" i="7"/>
  <c r="AA12" i="7"/>
  <c r="AC12" i="7"/>
  <c r="AD12" i="7"/>
  <c r="AE12" i="7"/>
  <c r="AF12" i="7"/>
  <c r="AG12" i="7"/>
  <c r="AK12" i="7"/>
  <c r="AY12" i="7"/>
  <c r="X13" i="7"/>
  <c r="Y13" i="7"/>
  <c r="Z13" i="7"/>
  <c r="AA13" i="7"/>
  <c r="AC13" i="7"/>
  <c r="AD13" i="7"/>
  <c r="AE13" i="7"/>
  <c r="AF13" i="7"/>
  <c r="AG13" i="7"/>
  <c r="AK13" i="7"/>
  <c r="X14" i="7"/>
  <c r="Y14" i="7"/>
  <c r="Z14" i="7"/>
  <c r="AA14" i="7"/>
  <c r="AC14" i="7"/>
  <c r="AD14" i="7"/>
  <c r="AE14" i="7"/>
  <c r="AF14" i="7"/>
  <c r="AG14" i="7"/>
  <c r="AK14" i="7"/>
  <c r="BJ14" i="7"/>
  <c r="BK14" i="7"/>
  <c r="BL14" i="7"/>
  <c r="BM14" i="7"/>
  <c r="BN14" i="7"/>
  <c r="BO14" i="7"/>
  <c r="BP14" i="7"/>
  <c r="BQ14" i="7"/>
  <c r="BR14" i="7"/>
  <c r="BS14" i="7"/>
  <c r="BT14" i="7"/>
  <c r="X15" i="7"/>
  <c r="Y15" i="7"/>
  <c r="Z15" i="7"/>
  <c r="AA15" i="7"/>
  <c r="AC15" i="7"/>
  <c r="AD15" i="7"/>
  <c r="AE15" i="7"/>
  <c r="AF15" i="7"/>
  <c r="AG15" i="7"/>
  <c r="X16" i="7"/>
  <c r="Y16" i="7"/>
  <c r="Z16" i="7"/>
  <c r="AA16" i="7"/>
  <c r="AC16" i="7"/>
  <c r="AD16" i="7"/>
  <c r="AE16" i="7"/>
  <c r="AF16" i="7"/>
  <c r="AG16" i="7"/>
  <c r="X17" i="7"/>
  <c r="Y17" i="7"/>
  <c r="Z17" i="7"/>
  <c r="AA17" i="7"/>
  <c r="AC17" i="7"/>
  <c r="AD17" i="7"/>
  <c r="AE17" i="7"/>
  <c r="AF17" i="7"/>
  <c r="AG17" i="7"/>
  <c r="X18" i="7"/>
  <c r="Y18" i="7"/>
  <c r="Z18" i="7"/>
  <c r="AA18" i="7"/>
  <c r="AC18" i="7"/>
  <c r="AD18" i="7"/>
  <c r="AE18" i="7"/>
  <c r="AF18" i="7"/>
  <c r="AG18" i="7"/>
  <c r="B21" i="7"/>
  <c r="I21" i="7"/>
  <c r="Q21" i="7"/>
  <c r="Z21" i="7"/>
  <c r="B41" i="7"/>
  <c r="G41" i="7"/>
  <c r="P41" i="7"/>
  <c r="Y41" i="7"/>
  <c r="CV11" i="7" l="1"/>
  <c r="Z8" i="7"/>
  <c r="AA8" i="7"/>
  <c r="DB7" i="7"/>
  <c r="CP11" i="7"/>
  <c r="CP9" i="7"/>
  <c r="CV17" i="7"/>
  <c r="DB16" i="7"/>
  <c r="CP15" i="7"/>
  <c r="CJ17" i="7"/>
  <c r="CP14" i="7"/>
  <c r="CJ13" i="7"/>
  <c r="CJ12" i="7"/>
  <c r="CV10" i="7"/>
  <c r="CV9" i="7"/>
  <c r="CJ8" i="7"/>
  <c r="X8" i="7"/>
  <c r="Y8" i="7"/>
  <c r="AC8" i="7"/>
  <c r="DB17" i="7"/>
  <c r="CP16" i="7"/>
  <c r="DB13" i="7"/>
  <c r="DB12" i="7"/>
  <c r="CJ11" i="7"/>
  <c r="Z9" i="7"/>
  <c r="Z19" i="7" s="1"/>
  <c r="AA9" i="7"/>
  <c r="AA19" i="7" s="1"/>
  <c r="DB8" i="7"/>
  <c r="CP7" i="7"/>
  <c r="CV16" i="7"/>
  <c r="CJ14" i="7"/>
  <c r="DB11" i="7"/>
  <c r="CJ10" i="7"/>
  <c r="CJ9" i="7"/>
  <c r="AC9" i="7"/>
  <c r="AC19" i="7" s="1"/>
  <c r="X9" i="7"/>
  <c r="X19" i="7" s="1"/>
  <c r="Y9" i="7"/>
  <c r="CJ15" i="7"/>
  <c r="CP10" i="7"/>
  <c r="CV15" i="7"/>
  <c r="CP17" i="7"/>
  <c r="CV14" i="7"/>
  <c r="CP13" i="7"/>
  <c r="CP12" i="7"/>
  <c r="DB10" i="7"/>
  <c r="DB9" i="7"/>
  <c r="CP8" i="7"/>
  <c r="AD8" i="7"/>
  <c r="AE8" i="7"/>
  <c r="AF8" i="7"/>
  <c r="AG8" i="7"/>
  <c r="CV7" i="7"/>
  <c r="AF9" i="7"/>
  <c r="AF19" i="7" s="1"/>
  <c r="K19" i="7"/>
  <c r="AD9" i="7"/>
  <c r="AD19" i="7" s="1"/>
  <c r="AE9" i="7"/>
  <c r="AE19" i="7" s="1"/>
  <c r="AG9" i="7"/>
  <c r="AG19" i="7" s="1"/>
  <c r="DB15" i="7"/>
  <c r="CJ16" i="7"/>
  <c r="DB14" i="7"/>
  <c r="CV13" i="7"/>
  <c r="CV12" i="7"/>
  <c r="CV8" i="7"/>
  <c r="CJ7" i="7"/>
  <c r="Y19" i="7" l="1"/>
  <c r="AB19" i="7"/>
</calcChain>
</file>

<file path=xl/sharedStrings.xml><?xml version="1.0" encoding="utf-8"?>
<sst xmlns="http://schemas.openxmlformats.org/spreadsheetml/2006/main" count="293" uniqueCount="245">
  <si>
    <t>Price Close</t>
  </si>
  <si>
    <t>USD</t>
  </si>
  <si>
    <t>Native</t>
  </si>
  <si>
    <t>CAD</t>
  </si>
  <si>
    <t>GBP</t>
  </si>
  <si>
    <t>JPY</t>
  </si>
  <si>
    <t>United Arab Emirates dirham</t>
  </si>
  <si>
    <t>AED</t>
  </si>
  <si>
    <t>ARS</t>
  </si>
  <si>
    <t>AUD</t>
  </si>
  <si>
    <t>BRL</t>
  </si>
  <si>
    <t>CHF</t>
  </si>
  <si>
    <t>CLP</t>
  </si>
  <si>
    <t>CNY</t>
  </si>
  <si>
    <t>COP</t>
  </si>
  <si>
    <t>DKK</t>
  </si>
  <si>
    <t>EGP</t>
  </si>
  <si>
    <t>Ghana Cedi</t>
  </si>
  <si>
    <t>GHS</t>
  </si>
  <si>
    <t>HKD</t>
  </si>
  <si>
    <t>HUF</t>
  </si>
  <si>
    <t>IDR</t>
  </si>
  <si>
    <t>ILS</t>
  </si>
  <si>
    <t>INR</t>
  </si>
  <si>
    <t>ISK</t>
  </si>
  <si>
    <t>JOD</t>
  </si>
  <si>
    <t>KES</t>
  </si>
  <si>
    <t>KWD</t>
  </si>
  <si>
    <t>LKR</t>
  </si>
  <si>
    <t>MAD</t>
  </si>
  <si>
    <t>MKD</t>
  </si>
  <si>
    <t>MXN</t>
  </si>
  <si>
    <t>MYR</t>
  </si>
  <si>
    <t>NGN</t>
  </si>
  <si>
    <t>NOK</t>
  </si>
  <si>
    <t>NZD</t>
  </si>
  <si>
    <t>PKR</t>
  </si>
  <si>
    <t>PLN</t>
  </si>
  <si>
    <t>QAR</t>
  </si>
  <si>
    <t>RUB</t>
  </si>
  <si>
    <t>SEK</t>
  </si>
  <si>
    <t>SGD</t>
  </si>
  <si>
    <t>TRY</t>
  </si>
  <si>
    <t>TWD</t>
  </si>
  <si>
    <t>ZAR</t>
  </si>
  <si>
    <t>United States Dollar</t>
  </si>
  <si>
    <t>Euro Member Countries</t>
  </si>
  <si>
    <t>United Kingdom Pound</t>
  </si>
  <si>
    <t>China Yuan Renminbi</t>
  </si>
  <si>
    <t>Argentina Peso</t>
  </si>
  <si>
    <t>Australia Dollar</t>
  </si>
  <si>
    <t>Brazil Real</t>
  </si>
  <si>
    <t>Canada Dollar</t>
  </si>
  <si>
    <t>Chile Peso</t>
  </si>
  <si>
    <t>Colombia Peso</t>
  </si>
  <si>
    <t>Denmark Krone</t>
  </si>
  <si>
    <t>Egypt Pound</t>
  </si>
  <si>
    <t>Japanese Yen</t>
  </si>
  <si>
    <t>Hong Kong Dollar</t>
  </si>
  <si>
    <t>Hungary Forint</t>
  </si>
  <si>
    <t>Indonesia Rupiah</t>
  </si>
  <si>
    <t>Israel Shekel</t>
  </si>
  <si>
    <t>Iceland Krona</t>
  </si>
  <si>
    <t>India Rupee</t>
  </si>
  <si>
    <t>Korea Won</t>
  </si>
  <si>
    <t>Taiwan New Dollar</t>
  </si>
  <si>
    <t>Turkey Lira</t>
  </si>
  <si>
    <t>Jordan Dinar</t>
  </si>
  <si>
    <t>Kenya Shilling</t>
  </si>
  <si>
    <t>Kuwait Dinar</t>
  </si>
  <si>
    <t>Macedonia Denar</t>
  </si>
  <si>
    <t>Malaysia Ringgit</t>
  </si>
  <si>
    <t>Mexico Peso</t>
  </si>
  <si>
    <t>Morocco Dirham</t>
  </si>
  <si>
    <t>New Zealand Dollar</t>
  </si>
  <si>
    <t>Nigeria Naira</t>
  </si>
  <si>
    <t>Norway Krone</t>
  </si>
  <si>
    <t>Pakistan Rupee</t>
  </si>
  <si>
    <t>Poland Zloty</t>
  </si>
  <si>
    <t>Russia Ruble</t>
  </si>
  <si>
    <t>Singapore Dollar</t>
  </si>
  <si>
    <t>South Africa Rand</t>
  </si>
  <si>
    <t>Sri Lanka Rupee</t>
  </si>
  <si>
    <t>Sweden Krona</t>
  </si>
  <si>
    <t>Switzerland Franc</t>
  </si>
  <si>
    <t>Currency Name</t>
  </si>
  <si>
    <t>Currency code</t>
  </si>
  <si>
    <t>none</t>
  </si>
  <si>
    <t>K</t>
  </si>
  <si>
    <t>MM</t>
  </si>
  <si>
    <t>B</t>
  </si>
  <si>
    <t>Company Name</t>
  </si>
  <si>
    <t>52Week High</t>
  </si>
  <si>
    <t>52Week Low</t>
  </si>
  <si>
    <t>Consensus Estimates</t>
  </si>
  <si>
    <t>Mean</t>
  </si>
  <si>
    <t>Median</t>
  </si>
  <si>
    <t>High</t>
  </si>
  <si>
    <t>Low</t>
  </si>
  <si>
    <t>Standard Deviation</t>
  </si>
  <si>
    <t>Total Revenue</t>
  </si>
  <si>
    <t>EBIT</t>
  </si>
  <si>
    <t>EBITDA</t>
  </si>
  <si>
    <t>Net Income</t>
  </si>
  <si>
    <t>EPS</t>
  </si>
  <si>
    <t>Net Debt</t>
  </si>
  <si>
    <t>LTM</t>
  </si>
  <si>
    <t>RevenueEstimate</t>
  </si>
  <si>
    <t>EBITEstimate</t>
  </si>
  <si>
    <t>EBITDAEstimate</t>
  </si>
  <si>
    <t>EPSEstimate</t>
  </si>
  <si>
    <t>NetDebtEstimate</t>
  </si>
  <si>
    <t>P/Sales</t>
  </si>
  <si>
    <t>Bermuda Dollar</t>
  </si>
  <si>
    <t>BMD</t>
  </si>
  <si>
    <t>EV</t>
  </si>
  <si>
    <t>FY1</t>
  </si>
  <si>
    <t>FY3</t>
  </si>
  <si>
    <t>FY4</t>
  </si>
  <si>
    <t>CY1</t>
  </si>
  <si>
    <t>CY2</t>
  </si>
  <si>
    <t>CY3</t>
  </si>
  <si>
    <t>CY4</t>
  </si>
  <si>
    <t>FQ1</t>
  </si>
  <si>
    <t>FQ2</t>
  </si>
  <si>
    <t>FQ3</t>
  </si>
  <si>
    <t>FQ4</t>
  </si>
  <si>
    <t>CQ1</t>
  </si>
  <si>
    <t>CQ2</t>
  </si>
  <si>
    <t>CQ3</t>
  </si>
  <si>
    <t>CQ4</t>
  </si>
  <si>
    <t>Fiscal Period</t>
  </si>
  <si>
    <t xml:space="preserve">P/E </t>
  </si>
  <si>
    <t>EV TO EBITDA</t>
  </si>
  <si>
    <t>NetIncomeEstimate</t>
  </si>
  <si>
    <t>EV To Sales</t>
  </si>
  <si>
    <t>Historical Period</t>
  </si>
  <si>
    <t>Estimate Period</t>
  </si>
  <si>
    <t>FY-1</t>
  </si>
  <si>
    <t>CY-1</t>
  </si>
  <si>
    <t>FQ-1</t>
  </si>
  <si>
    <t>CQ-1</t>
  </si>
  <si>
    <t>CY-2</t>
  </si>
  <si>
    <t>FQ-2</t>
  </si>
  <si>
    <t>CQ-2</t>
  </si>
  <si>
    <t>FY-3</t>
  </si>
  <si>
    <t>CY-3</t>
  </si>
  <si>
    <t>FQ-3</t>
  </si>
  <si>
    <t>CQ-3</t>
  </si>
  <si>
    <t>FY-4</t>
  </si>
  <si>
    <t>CY-4</t>
  </si>
  <si>
    <t>FQ-4</t>
  </si>
  <si>
    <t>CQ-4</t>
  </si>
  <si>
    <t>FY-2</t>
  </si>
  <si>
    <t>Sdate</t>
  </si>
  <si>
    <t>Edate</t>
  </si>
  <si>
    <t>0D</t>
  </si>
  <si>
    <t>-1W</t>
  </si>
  <si>
    <t>-1M</t>
  </si>
  <si>
    <t>-1Q</t>
  </si>
  <si>
    <t>-1Y</t>
  </si>
  <si>
    <t>1 Quarter</t>
  </si>
  <si>
    <t>1 Year</t>
  </si>
  <si>
    <t>Peers Average</t>
  </si>
  <si>
    <t>1 Week</t>
  </si>
  <si>
    <t>1 Month</t>
  </si>
  <si>
    <t>Price Movement</t>
  </si>
  <si>
    <t>Company Ticker</t>
  </si>
  <si>
    <t>Scaling Options</t>
  </si>
  <si>
    <t>Sparkline period selection</t>
  </si>
  <si>
    <t>Code</t>
  </si>
  <si>
    <t>Historic Data</t>
  </si>
  <si>
    <t>Estimate Data</t>
  </si>
  <si>
    <t>FCFperShareEstimate</t>
  </si>
  <si>
    <t>Sales</t>
  </si>
  <si>
    <t>FCF</t>
  </si>
  <si>
    <t>Price To Free Cash Flow</t>
  </si>
  <si>
    <t>FY2</t>
  </si>
  <si>
    <t>FY0</t>
  </si>
  <si>
    <t>CY0</t>
  </si>
  <si>
    <t>FQ0</t>
  </si>
  <si>
    <t>CQ0</t>
  </si>
  <si>
    <t>NTM</t>
  </si>
  <si>
    <t>Historical data period end dates</t>
  </si>
  <si>
    <t>Sum</t>
  </si>
  <si>
    <t>FowardPricetoSales</t>
  </si>
  <si>
    <t>ForwardPE</t>
  </si>
  <si>
    <t>ForwardPricetoCashFlow</t>
  </si>
  <si>
    <t>ForwardEVtoEBITDA</t>
  </si>
  <si>
    <t>ForwardEVtoSales</t>
  </si>
  <si>
    <t>Millions</t>
  </si>
  <si>
    <t>KRW</t>
  </si>
  <si>
    <t>NAT</t>
  </si>
  <si>
    <t>RevenueActual</t>
  </si>
  <si>
    <t>EBITActual</t>
  </si>
  <si>
    <t>EBITDAActual</t>
  </si>
  <si>
    <t>NetIncomeActual</t>
  </si>
  <si>
    <t>EPSActual</t>
  </si>
  <si>
    <t>NetDebtActual</t>
  </si>
  <si>
    <t>FCFActual</t>
  </si>
  <si>
    <t>Thousands</t>
  </si>
  <si>
    <t>Billions</t>
  </si>
  <si>
    <t>Euro</t>
  </si>
  <si>
    <t>China Yuan Renminbi (HK)</t>
  </si>
  <si>
    <t>CNH</t>
  </si>
  <si>
    <t>Oman Rial</t>
  </si>
  <si>
    <t>OMR</t>
  </si>
  <si>
    <t>Philippine Peso</t>
  </si>
  <si>
    <t>PHP</t>
  </si>
  <si>
    <t>Saudi Arabia Riyal</t>
  </si>
  <si>
    <t>SAR</t>
  </si>
  <si>
    <t>Thailand Baht</t>
  </si>
  <si>
    <t>THB</t>
  </si>
  <si>
    <t>United Kingdom Pence</t>
  </si>
  <si>
    <t>GBX</t>
  </si>
  <si>
    <t>N/A</t>
  </si>
  <si>
    <t>Qatar Riyal</t>
  </si>
  <si>
    <t>Consensus Esimates►</t>
  </si>
  <si>
    <t>Historical Period►</t>
  </si>
  <si>
    <t>Estimate Period►</t>
  </si>
  <si>
    <t>Scale►</t>
  </si>
  <si>
    <t>Currency►</t>
  </si>
  <si>
    <t>META-USQ</t>
  </si>
  <si>
    <t>Date►</t>
  </si>
  <si>
    <t>Meta Platforms Inc Class A</t>
  </si>
  <si>
    <t>RBD-AU</t>
  </si>
  <si>
    <t>CMG-USQ</t>
  </si>
  <si>
    <t>YUM-USQ</t>
  </si>
  <si>
    <t>MCD-USQ</t>
  </si>
  <si>
    <t>WING-USQ</t>
  </si>
  <si>
    <t>QSR-USQ</t>
  </si>
  <si>
    <t>Restaurant Brands New Zealand Limited</t>
  </si>
  <si>
    <t>Chipotle Mexican Grill, Inc.</t>
  </si>
  <si>
    <t>Yum! Brands, Inc.</t>
  </si>
  <si>
    <t>McDonald's Corporation</t>
  </si>
  <si>
    <t>Wingstop, Inc.</t>
  </si>
  <si>
    <t>Restaurant Brands International, Inc.</t>
  </si>
  <si>
    <t>207940-KRX</t>
  </si>
  <si>
    <t>005930-KRX</t>
  </si>
  <si>
    <t>066570-KRX</t>
  </si>
  <si>
    <t>006400-KRX</t>
  </si>
  <si>
    <t>LG Electronics Inc.</t>
  </si>
  <si>
    <t>Samsung SDI Co., Ltd</t>
  </si>
  <si>
    <t>SAMSUNG BIOLOGICS Co., Ltd.</t>
  </si>
  <si>
    <t>Samsung Electronics Co.,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</si>
</sst>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;#0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20"/>
      <color rgb="FF111111"/>
      <name val="Franklin Gothic"/>
    </font>
    <font>
      <sz val="10"/>
      <color rgb="FF363039"/>
      <name val="Franklin Gothic Medium"/>
      <family val="2"/>
    </font>
    <font>
      <sz val="10"/>
      <color rgb="FF363039"/>
      <name val="Franklin Gothic"/>
    </font>
    <font>
      <sz val="10"/>
      <color rgb="FF95969B"/>
      <name val="Franklin Gothic Medium"/>
      <family val="2"/>
    </font>
    <font>
      <sz val="11"/>
      <color rgb="FF95969B"/>
      <name val="Calibri"/>
      <family val="2"/>
      <scheme val="minor"/>
    </font>
    <font>
      <b/>
      <sz val="10"/>
      <color rgb="FF363039"/>
      <name val="Franklin Gothic"/>
    </font>
    <font>
      <b/>
      <sz val="18"/>
      <color rgb="FF0094B2"/>
      <name val="Franklin Gothic Medium"/>
      <family val="2"/>
    </font>
    <font>
      <b/>
      <sz val="11"/>
      <color rgb="FF16477E"/>
      <name val="Calibri"/>
      <family val="2"/>
      <scheme val="minor"/>
    </font>
    <font>
      <sz val="10"/>
      <color theme="1"/>
      <name val="Franklin Gothic Medium"/>
      <family val="2"/>
    </font>
    <font>
      <sz val="10"/>
      <color rgb="FF0094B2"/>
      <name val="Franklin Gothic Medium"/>
      <family val="2"/>
    </font>
    <font>
      <sz val="12"/>
      <color theme="0"/>
      <name val="Franklin Gothic Medium"/>
      <family val="2"/>
    </font>
    <font>
      <b/>
      <sz val="10"/>
      <color rgb="FF0094B2"/>
      <name val="Franklin Gothic Medium"/>
      <family val="2"/>
    </font>
    <font>
      <sz val="10"/>
      <color theme="0"/>
      <name val="Franklin Gothic Medium"/>
      <family val="2"/>
    </font>
    <font>
      <b/>
      <u/>
      <sz val="18"/>
      <color rgb="FF111111"/>
      <name val="Franklin Gothic Book"/>
      <family val="2"/>
    </font>
    <font>
      <sz val="20"/>
      <color rgb="FF1292BE"/>
      <name val="Franklin Gothic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Franklin Gothic Medium"/>
      <family val="2"/>
    </font>
    <font>
      <sz val="14"/>
      <color rgb="FFFF0000"/>
      <name val="Calibri"/>
      <family val="2"/>
      <scheme val="minor"/>
    </font>
    <font>
      <sz val="10"/>
      <color rgb="FF0094B2"/>
      <name val="Franklin Gothic"/>
    </font>
    <font>
      <b/>
      <sz val="11"/>
      <color theme="1"/>
      <name val="Calibri"/>
      <family val="2"/>
      <scheme val="minor"/>
    </font>
    <font>
      <b/>
      <sz val="10"/>
      <color theme="0"/>
      <name val="Franklin Gothic Medium"/>
      <family val="2"/>
    </font>
    <font>
      <b/>
      <sz val="11"/>
      <color rgb="FF95969B"/>
      <name val="Calibri"/>
      <family val="2"/>
      <scheme val="minor"/>
    </font>
    <font>
      <b/>
      <sz val="20"/>
      <color theme="1"/>
      <name val="Franklin Gothic"/>
    </font>
    <font>
      <b/>
      <sz val="10"/>
      <color rgb="FF474747"/>
      <name val="Franklin gothic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9E9EA"/>
        <bgColor indexed="64"/>
      </patternFill>
    </fill>
    <fill>
      <patternFill patternType="solid">
        <fgColor rgb="FF16477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14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" fontId="7" fillId="0" borderId="0" xfId="0" applyNumberFormat="1" applyFont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2" fontId="6" fillId="0" borderId="0" xfId="0" applyNumberFormat="1" applyFont="1" applyAlignment="1">
      <alignment vertical="center"/>
    </xf>
    <xf numFmtId="2" fontId="10" fillId="0" borderId="0" xfId="0" applyNumberFormat="1" applyFont="1"/>
    <xf numFmtId="1" fontId="6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14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" fontId="12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right" vertical="center" wrapText="1"/>
    </xf>
    <xf numFmtId="14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5" fillId="0" borderId="4" xfId="0" applyFont="1" applyBorder="1" applyAlignment="1">
      <alignment vertical="center"/>
    </xf>
    <xf numFmtId="1" fontId="15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" fontId="15" fillId="0" borderId="0" xfId="0" applyNumberFormat="1" applyFont="1" applyAlignment="1">
      <alignment horizontal="right" vertical="center"/>
    </xf>
    <xf numFmtId="14" fontId="13" fillId="2" borderId="5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2" fontId="4" fillId="3" borderId="6" xfId="0" applyNumberFormat="1" applyFont="1" applyFill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/>
    <xf numFmtId="1" fontId="17" fillId="0" borderId="0" xfId="0" applyNumberFormat="1" applyFont="1" applyAlignment="1">
      <alignment vertical="center"/>
    </xf>
    <xf numFmtId="1" fontId="18" fillId="0" borderId="0" xfId="0" applyNumberFormat="1" applyFont="1" applyAlignment="1">
      <alignment vertical="center"/>
    </xf>
    <xf numFmtId="1" fontId="17" fillId="0" borderId="0" xfId="0" quotePrefix="1" applyNumberFormat="1" applyFont="1" applyAlignment="1">
      <alignment horizontal="left" vertical="center"/>
    </xf>
    <xf numFmtId="2" fontId="17" fillId="0" borderId="0" xfId="0" applyNumberFormat="1" applyFont="1" applyAlignment="1">
      <alignment vertical="center"/>
    </xf>
    <xf numFmtId="1" fontId="17" fillId="0" borderId="0" xfId="0" quotePrefix="1" applyNumberFormat="1" applyFont="1" applyAlignment="1">
      <alignment vertical="center"/>
    </xf>
    <xf numFmtId="1" fontId="17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4" fontId="4" fillId="3" borderId="6" xfId="0" applyNumberFormat="1" applyFont="1" applyFill="1" applyBorder="1" applyAlignment="1">
      <alignment horizontal="center" vertical="center"/>
    </xf>
    <xf numFmtId="4" fontId="4" fillId="0" borderId="7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 wrapText="1"/>
    </xf>
    <xf numFmtId="14" fontId="17" fillId="0" borderId="0" xfId="0" applyNumberFormat="1" applyFont="1" applyAlignment="1">
      <alignment vertical="center"/>
    </xf>
    <xf numFmtId="164" fontId="17" fillId="0" borderId="0" xfId="0" applyNumberFormat="1" applyFont="1" applyAlignment="1">
      <alignment vertical="center"/>
    </xf>
    <xf numFmtId="164" fontId="17" fillId="0" borderId="0" xfId="0" applyNumberFormat="1" applyFont="1" applyAlignment="1">
      <alignment horizontal="center" vertical="center"/>
    </xf>
    <xf numFmtId="1" fontId="18" fillId="5" borderId="0" xfId="0" applyNumberFormat="1" applyFont="1" applyFill="1" applyAlignment="1">
      <alignment vertical="center"/>
    </xf>
    <xf numFmtId="164" fontId="1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" fontId="18" fillId="0" borderId="0" xfId="0" quotePrefix="1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" fontId="6" fillId="0" borderId="0" xfId="0" applyNumberFormat="1" applyFont="1" applyAlignment="1">
      <alignment vertical="center"/>
    </xf>
    <xf numFmtId="0" fontId="20" fillId="0" borderId="0" xfId="0" applyFont="1" applyAlignment="1">
      <alignment horizontal="right"/>
    </xf>
    <xf numFmtId="3" fontId="4" fillId="0" borderId="4" xfId="0" applyNumberFormat="1" applyFont="1" applyBorder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/>
    </xf>
    <xf numFmtId="1" fontId="23" fillId="4" borderId="0" xfId="0" applyNumberFormat="1" applyFont="1" applyFill="1" applyAlignment="1">
      <alignment vertical="center" wrapText="1"/>
    </xf>
    <xf numFmtId="0" fontId="24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" fontId="23" fillId="4" borderId="0" xfId="0" applyNumberFormat="1" applyFont="1" applyFill="1" applyAlignment="1">
      <alignment horizontal="center" vertical="center" wrapText="1"/>
    </xf>
    <xf numFmtId="14" fontId="18" fillId="0" borderId="0" xfId="0" applyNumberFormat="1" applyFont="1" applyAlignment="1">
      <alignment vertical="center"/>
    </xf>
    <xf numFmtId="0" fontId="17" fillId="0" borderId="0" xfId="0" applyFont="1" applyAlignment="1">
      <alignment horizontal="center"/>
    </xf>
    <xf numFmtId="15" fontId="17" fillId="0" borderId="0" xfId="0" applyNumberFormat="1" applyFont="1" applyAlignment="1">
      <alignment vertical="center"/>
    </xf>
    <xf numFmtId="2" fontId="14" fillId="0" borderId="0" xfId="0" applyNumberFormat="1" applyFont="1"/>
    <xf numFmtId="0" fontId="14" fillId="0" borderId="0" xfId="0" applyFont="1"/>
    <xf numFmtId="164" fontId="13" fillId="2" borderId="1" xfId="0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vertical="center"/>
    </xf>
    <xf numFmtId="0" fontId="25" fillId="0" borderId="0" xfId="0" applyFont="1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1" fontId="23" fillId="6" borderId="0" xfId="0" applyNumberFormat="1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" fontId="23" fillId="6" borderId="6" xfId="0" quotePrefix="1" applyNumberFormat="1" applyFont="1" applyFill="1" applyBorder="1" applyAlignment="1">
      <alignment horizontal="center" vertical="center" wrapText="1"/>
    </xf>
    <xf numFmtId="1" fontId="23" fillId="6" borderId="6" xfId="0" applyNumberFormat="1" applyFont="1" applyFill="1" applyBorder="1" applyAlignment="1">
      <alignment horizontal="center" vertical="center" wrapText="1"/>
    </xf>
    <xf numFmtId="1" fontId="23" fillId="4" borderId="6" xfId="0" applyNumberFormat="1" applyFont="1" applyFill="1" applyBorder="1" applyAlignment="1">
      <alignment horizontal="center" vertical="center" wrapText="1"/>
    </xf>
    <xf numFmtId="1" fontId="23" fillId="4" borderId="0" xfId="0" applyNumberFormat="1" applyFont="1" applyFill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23" fillId="4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left" vertical="center"/>
    </xf>
    <xf numFmtId="0" fontId="4" fillId="0" borderId="7" xfId="0" applyNumberFormat="1" applyFont="1" applyBorder="1" applyAlignment="1">
      <alignment horizontal="left" vertical="center"/>
    </xf>
    <xf numFmtId="0" fontId="17" fillId="0" borderId="0" xfId="0" applyNumberFormat="1" applyFont="1" applyAlignment="1">
      <alignment horizontal="center" vertical="center"/>
    </xf>
  </cellXfs>
  <cellStyles count="3">
    <cellStyle name="Normal" xfId="0" builtinId="0"/>
    <cellStyle name="Normal - Style1" xfId="1" xr:uid="{00000000-0005-0000-0000-000001000000}"/>
    <cellStyle name="Normal 75" xfId="2" xr:uid="{00000000-0005-0000-0000-000002000000}"/>
  </cellStyles>
  <dxfs count="2">
    <dxf>
      <font>
        <color rgb="FF1FB472"/>
      </font>
    </dxf>
    <dxf>
      <font>
        <color rgb="FFD32028"/>
      </font>
    </dxf>
  </dxfs>
  <tableStyles count="0" defaultTableStyle="TableStyleMedium2" defaultPivotStyle="PivotStyleLight16"/>
  <colors>
    <mruColors>
      <color rgb="FF0094B2"/>
      <color rgb="FFEA9134"/>
      <color rgb="FF16477E"/>
      <color rgb="FFFFCC34"/>
      <color rgb="FF6BC7E6"/>
      <color rgb="FFBE569F"/>
      <color rgb="FF0B5F93"/>
      <color rgb="FF1292BE"/>
      <color rgb="FF111111"/>
      <color rgb="FFFFCA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506832281530806E-2"/>
          <c:y val="0.13660009019541328"/>
          <c:w val="0.93005058768659865"/>
          <c:h val="0.78917277087728677"/>
        </c:manualLayout>
      </c:layout>
      <c:barChart>
        <c:barDir val="col"/>
        <c:grouping val="clustered"/>
        <c:varyColors val="0"/>
        <c:ser>
          <c:idx val="1"/>
          <c:order val="0"/>
          <c:tx>
            <c:v>Historical P/E</c:v>
          </c:tx>
          <c:spPr>
            <a:solidFill>
              <a:srgbClr val="6BC7E6"/>
            </a:solidFill>
            <a:ln>
              <a:solidFill>
                <a:srgbClr val="6BC7E6"/>
              </a:solidFill>
            </a:ln>
          </c:spPr>
          <c:invertIfNegative val="0"/>
          <c:cat>
            <c:strRef>
              <c:f>Comparables!$B$8:$B$18</c:f>
              <c:strCache>
                <c:ptCount val="11"/>
                <c:pt idx="0">
                  <c:v>207940-KRX</c:v>
                </c:pt>
                <c:pt idx="1">
                  <c:v>005930-KRX</c:v>
                </c:pt>
                <c:pt idx="2">
                  <c:v>066570-KRX</c:v>
                </c:pt>
                <c:pt idx="3">
                  <c:v>006400-KRX</c:v>
                </c:pt>
                <c:pt idx="4">
                  <c:v>RBD-AU</c:v>
                </c:pt>
                <c:pt idx="5">
                  <c:v>META-USQ</c:v>
                </c:pt>
                <c:pt idx="6">
                  <c:v>CMG-USQ</c:v>
                </c:pt>
                <c:pt idx="7">
                  <c:v>YUM-USQ</c:v>
                </c:pt>
                <c:pt idx="8">
                  <c:v>MCD-USQ</c:v>
                </c:pt>
                <c:pt idx="9">
                  <c:v>WING-USQ</c:v>
                </c:pt>
                <c:pt idx="10">
                  <c:v>QSR-USQ</c:v>
                </c:pt>
              </c:strCache>
            </c:strRef>
          </c:cat>
          <c:val>
            <c:numRef>
              <c:f>Comparables!$X$8:$X$18</c:f>
              <c:numCache>
                <c:formatCode>#,##0.00</c:formatCode>
                <c:ptCount val="11"/>
                <c:pt idx="0">
                  <c:v>80.856655051356739</c:v>
                </c:pt>
                <c:pt idx="1">
                  <c:v>35.521122500387143</c:v>
                </c:pt>
                <c:pt idx="2">
                  <c:v>24.73792275509598</c:v>
                </c:pt>
                <c:pt idx="3">
                  <c:v>11.23465856847457</c:v>
                </c:pt>
                <c:pt idx="4">
                  <c:v>16.338361806665098</c:v>
                </c:pt>
                <c:pt idx="5">
                  <c:v>34.909213180901148</c:v>
                </c:pt>
                <c:pt idx="6">
                  <c:v>62.572447614801604</c:v>
                </c:pt>
                <c:pt idx="7">
                  <c:v>26.015473887814313</c:v>
                </c:pt>
                <c:pt idx="8">
                  <c:v>24.257956448911223</c:v>
                </c:pt>
                <c:pt idx="9">
                  <c:v>164.30241935483872</c:v>
                </c:pt>
                <c:pt idx="10">
                  <c:v>21.447530864197528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2-4BC8-9B1F-CD20FC9D2039}"/>
            </c:ext>
          </c:extLst>
        </c:ser>
        <c:ser>
          <c:idx val="0"/>
          <c:order val="1"/>
          <c:tx>
            <c:v>Estimate P/E</c:v>
          </c:tx>
          <c:spPr>
            <a:solidFill>
              <a:srgbClr val="FFCC34"/>
            </a:solidFill>
            <a:ln>
              <a:solidFill>
                <a:srgbClr val="FFCC34"/>
              </a:solidFill>
            </a:ln>
          </c:spPr>
          <c:invertIfNegative val="0"/>
          <c:cat>
            <c:strRef>
              <c:f>Comparables!$B$8:$B$18</c:f>
              <c:strCache>
                <c:ptCount val="11"/>
                <c:pt idx="0">
                  <c:v>207940-KRX</c:v>
                </c:pt>
                <c:pt idx="1">
                  <c:v>005930-KRX</c:v>
                </c:pt>
                <c:pt idx="2">
                  <c:v>066570-KRX</c:v>
                </c:pt>
                <c:pt idx="3">
                  <c:v>006400-KRX</c:v>
                </c:pt>
                <c:pt idx="4">
                  <c:v>RBD-AU</c:v>
                </c:pt>
                <c:pt idx="5">
                  <c:v>META-USQ</c:v>
                </c:pt>
                <c:pt idx="6">
                  <c:v>CMG-USQ</c:v>
                </c:pt>
                <c:pt idx="7">
                  <c:v>YUM-USQ</c:v>
                </c:pt>
                <c:pt idx="8">
                  <c:v>MCD-USQ</c:v>
                </c:pt>
                <c:pt idx="9">
                  <c:v>WING-USQ</c:v>
                </c:pt>
                <c:pt idx="10">
                  <c:v>QSR-USQ</c:v>
                </c:pt>
              </c:strCache>
            </c:strRef>
          </c:cat>
          <c:val>
            <c:numRef>
              <c:f>Comparables!$Y$8:$Y$18</c:f>
              <c:numCache>
                <c:formatCode>#,##0.00</c:formatCode>
                <c:ptCount val="11"/>
                <c:pt idx="0">
                  <c:v>66.290244579755452</c:v>
                </c:pt>
                <c:pt idx="1">
                  <c:v>12.717451066063276</c:v>
                </c:pt>
                <c:pt idx="2">
                  <c:v>8.1058132119045272</c:v>
                </c:pt>
                <c:pt idx="3">
                  <c:v>17.04130880640297</c:v>
                </c:pt>
                <c:pt idx="4">
                  <c:v>16.234915046637624</c:v>
                </c:pt>
                <c:pt idx="5">
                  <c:v>24.456224724013556</c:v>
                </c:pt>
                <c:pt idx="6">
                  <c:v>51.461152055146123</c:v>
                </c:pt>
                <c:pt idx="7">
                  <c:v>23.817155080668439</c:v>
                </c:pt>
                <c:pt idx="8">
                  <c:v>24.502696108703852</c:v>
                </c:pt>
                <c:pt idx="9">
                  <c:v>108.40571998669772</c:v>
                </c:pt>
                <c:pt idx="10">
                  <c:v>20.443466416406551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2-4BC8-9B1F-CD20FC9D2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872288"/>
        <c:axId val="628297432"/>
      </c:barChart>
      <c:catAx>
        <c:axId val="7318722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low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Franklin Gothic Book" panose="020B0503020102020204" pitchFamily="34" charset="0"/>
              </a:defRPr>
            </a:pPr>
            <a:endParaRPr lang="en-US"/>
          </a:p>
        </c:txPr>
        <c:crossAx val="628297432"/>
        <c:crosses val="autoZero"/>
        <c:auto val="1"/>
        <c:lblAlgn val="ctr"/>
        <c:lblOffset val="100"/>
        <c:noMultiLvlLbl val="0"/>
      </c:catAx>
      <c:valAx>
        <c:axId val="628297432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lgDashDotDot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  <a:latin typeface="Franklin Gothic Book" panose="020B0503020102020204" pitchFamily="34" charset="0"/>
              </a:defRPr>
            </a:pPr>
            <a:endParaRPr lang="en-US"/>
          </a:p>
        </c:txPr>
        <c:crossAx val="731872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3076227917758941E-3"/>
          <c:y val="1.0865211050501264E-2"/>
          <c:w val="0.65336793647123637"/>
          <c:h val="7.3213735248470704E-2"/>
        </c:manualLayout>
      </c:layout>
      <c:overlay val="0"/>
      <c:txPr>
        <a:bodyPr/>
        <a:lstStyle/>
        <a:p>
          <a:pPr>
            <a:defRPr>
              <a:latin typeface="Franklin Gothic Book" panose="020B05030201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506832281530806E-2"/>
          <c:y val="0.13660009019541328"/>
          <c:w val="0.92597081016191252"/>
          <c:h val="0.78917277087728677"/>
        </c:manualLayout>
      </c:layout>
      <c:barChart>
        <c:barDir val="col"/>
        <c:grouping val="clustered"/>
        <c:varyColors val="0"/>
        <c:ser>
          <c:idx val="1"/>
          <c:order val="0"/>
          <c:tx>
            <c:v>Historical Price To Cash Flow</c:v>
          </c:tx>
          <c:spPr>
            <a:solidFill>
              <a:srgbClr val="6BC7E6"/>
            </a:solidFill>
            <a:ln>
              <a:solidFill>
                <a:srgbClr val="6BC7E6"/>
              </a:solidFill>
            </a:ln>
          </c:spPr>
          <c:invertIfNegative val="0"/>
          <c:cat>
            <c:strRef>
              <c:f>Comparables!$B$8:$B$18</c:f>
              <c:strCache>
                <c:ptCount val="11"/>
                <c:pt idx="0">
                  <c:v>207940-KRX</c:v>
                </c:pt>
                <c:pt idx="1">
                  <c:v>005930-KRX</c:v>
                </c:pt>
                <c:pt idx="2">
                  <c:v>066570-KRX</c:v>
                </c:pt>
                <c:pt idx="3">
                  <c:v>006400-KRX</c:v>
                </c:pt>
                <c:pt idx="4">
                  <c:v>RBD-AU</c:v>
                </c:pt>
                <c:pt idx="5">
                  <c:v>META-USQ</c:v>
                </c:pt>
                <c:pt idx="6">
                  <c:v>CMG-USQ</c:v>
                </c:pt>
                <c:pt idx="7">
                  <c:v>YUM-USQ</c:v>
                </c:pt>
                <c:pt idx="8">
                  <c:v>MCD-USQ</c:v>
                </c:pt>
                <c:pt idx="9">
                  <c:v>WING-USQ</c:v>
                </c:pt>
                <c:pt idx="10">
                  <c:v>QSR-USQ</c:v>
                </c:pt>
              </c:strCache>
            </c:strRef>
          </c:cat>
          <c:val>
            <c:numRef>
              <c:f>Comparables!$AB$8:$AB$18</c:f>
              <c:numCache>
                <c:formatCode>#,##0.00</c:formatCode>
                <c:ptCount val="11"/>
                <c:pt idx="0">
                  <c:v>123.64365184632538</c:v>
                </c:pt>
                <c:pt idx="1">
                  <c:v>-37.288748304100046</c:v>
                </c:pt>
                <c:pt idx="2">
                  <c:v>9.4597460630545491</c:v>
                </c:pt>
                <c:pt idx="3">
                  <c:v>-11.980299436820943</c:v>
                </c:pt>
                <c:pt idx="4">
                  <c:v>21.789078657669492</c:v>
                </c:pt>
                <c:pt idx="5">
                  <c:v>29.950231405319176</c:v>
                </c:pt>
                <c:pt idx="6">
                  <c:v>62.876819157659469</c:v>
                </c:pt>
                <c:pt idx="7">
                  <c:v>28.692483800676783</c:v>
                </c:pt>
                <c:pt idx="8">
                  <c:v>28.640335354907574</c:v>
                </c:pt>
                <c:pt idx="9">
                  <c:v>147.83904140386662</c:v>
                </c:pt>
                <c:pt idx="10">
                  <c:v>25.999463708041812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3-4184-AEE0-9EC39B2AE232}"/>
            </c:ext>
          </c:extLst>
        </c:ser>
        <c:ser>
          <c:idx val="0"/>
          <c:order val="1"/>
          <c:tx>
            <c:v>Estimate Price To Cash Flow</c:v>
          </c:tx>
          <c:spPr>
            <a:solidFill>
              <a:srgbClr val="FFCC34"/>
            </a:solidFill>
            <a:ln>
              <a:solidFill>
                <a:srgbClr val="FFCC34"/>
              </a:solidFill>
            </a:ln>
          </c:spPr>
          <c:invertIfNegative val="0"/>
          <c:cat>
            <c:strRef>
              <c:f>Comparables!$B$8:$B$18</c:f>
              <c:strCache>
                <c:ptCount val="11"/>
                <c:pt idx="0">
                  <c:v>207940-KRX</c:v>
                </c:pt>
                <c:pt idx="1">
                  <c:v>005930-KRX</c:v>
                </c:pt>
                <c:pt idx="2">
                  <c:v>066570-KRX</c:v>
                </c:pt>
                <c:pt idx="3">
                  <c:v>006400-KRX</c:v>
                </c:pt>
                <c:pt idx="4">
                  <c:v>RBD-AU</c:v>
                </c:pt>
                <c:pt idx="5">
                  <c:v>META-USQ</c:v>
                </c:pt>
                <c:pt idx="6">
                  <c:v>CMG-USQ</c:v>
                </c:pt>
                <c:pt idx="7">
                  <c:v>YUM-USQ</c:v>
                </c:pt>
                <c:pt idx="8">
                  <c:v>MCD-USQ</c:v>
                </c:pt>
                <c:pt idx="9">
                  <c:v>WING-USQ</c:v>
                </c:pt>
                <c:pt idx="10">
                  <c:v>QSR-USQ</c:v>
                </c:pt>
              </c:strCache>
            </c:strRef>
          </c:cat>
          <c:val>
            <c:numRef>
              <c:f>Comparables!$AC$8:$AC$18</c:f>
              <c:numCache>
                <c:formatCode>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29.602704447419985</c:v>
                </c:pt>
                <c:pt idx="6">
                  <c:v>56.072712744706351</c:v>
                </c:pt>
                <c:pt idx="7">
                  <c:v>31.376336410313833</c:v>
                </c:pt>
                <c:pt idx="8">
                  <c:v>39.93200364522226</c:v>
                </c:pt>
                <c:pt idx="9">
                  <c:v>112.09628610729025</c:v>
                </c:pt>
                <c:pt idx="10">
                  <c:v>31.949425287356323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3-4184-AEE0-9EC39B2A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262360"/>
        <c:axId val="524266672"/>
      </c:barChart>
      <c:catAx>
        <c:axId val="52426236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low"/>
        <c:spPr>
          <a:ln w="19050">
            <a:solidFill>
              <a:schemeClr val="tx1"/>
            </a:solidFill>
          </a:ln>
        </c:spPr>
        <c:crossAx val="524266672"/>
        <c:crosses val="autoZero"/>
        <c:auto val="1"/>
        <c:lblAlgn val="ctr"/>
        <c:lblOffset val="100"/>
        <c:noMultiLvlLbl val="0"/>
      </c:catAx>
      <c:valAx>
        <c:axId val="524266672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lgDashDotDot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524262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3076227917758941E-3"/>
          <c:y val="1.0865211050501264E-2"/>
          <c:w val="0.99669231051802099"/>
          <c:h val="0.1071580302497591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Franklin Gothic Book" panose="020B0503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506832281530806E-2"/>
          <c:y val="0.13660009019541328"/>
          <c:w val="0.92779057292751943"/>
          <c:h val="0.78917277087728677"/>
        </c:manualLayout>
      </c:layout>
      <c:barChart>
        <c:barDir val="col"/>
        <c:grouping val="clustered"/>
        <c:varyColors val="0"/>
        <c:ser>
          <c:idx val="1"/>
          <c:order val="0"/>
          <c:tx>
            <c:v>Historical EV to EBITDA</c:v>
          </c:tx>
          <c:spPr>
            <a:solidFill>
              <a:srgbClr val="6BC7E6"/>
            </a:solidFill>
            <a:ln>
              <a:solidFill>
                <a:srgbClr val="6BC7E6"/>
              </a:solidFill>
            </a:ln>
          </c:spPr>
          <c:invertIfNegative val="0"/>
          <c:cat>
            <c:strRef>
              <c:f>Comparables!$B$8:$B$18</c:f>
              <c:strCache>
                <c:ptCount val="11"/>
                <c:pt idx="0">
                  <c:v>207940-KRX</c:v>
                </c:pt>
                <c:pt idx="1">
                  <c:v>005930-KRX</c:v>
                </c:pt>
                <c:pt idx="2">
                  <c:v>066570-KRX</c:v>
                </c:pt>
                <c:pt idx="3">
                  <c:v>006400-KRX</c:v>
                </c:pt>
                <c:pt idx="4">
                  <c:v>RBD-AU</c:v>
                </c:pt>
                <c:pt idx="5">
                  <c:v>META-USQ</c:v>
                </c:pt>
                <c:pt idx="6">
                  <c:v>CMG-USQ</c:v>
                </c:pt>
                <c:pt idx="7">
                  <c:v>YUM-USQ</c:v>
                </c:pt>
                <c:pt idx="8">
                  <c:v>MCD-USQ</c:v>
                </c:pt>
                <c:pt idx="9">
                  <c:v>WING-USQ</c:v>
                </c:pt>
                <c:pt idx="10">
                  <c:v>QSR-USQ</c:v>
                </c:pt>
              </c:strCache>
            </c:strRef>
          </c:cat>
          <c:val>
            <c:numRef>
              <c:f>Comparables!$AD$8:$AD$18</c:f>
              <c:numCache>
                <c:formatCode>#,##0.00</c:formatCode>
                <c:ptCount val="11"/>
                <c:pt idx="0">
                  <c:v>43.474283559249713</c:v>
                </c:pt>
                <c:pt idx="1">
                  <c:v>10.19873387189948</c:v>
                </c:pt>
                <c:pt idx="2">
                  <c:v>4.0723979208409311</c:v>
                </c:pt>
                <c:pt idx="3">
                  <c:v>9.4030201320803819</c:v>
                </c:pt>
                <c:pt idx="4">
                  <c:v>7.5908278182605402</c:v>
                </c:pt>
                <c:pt idx="5">
                  <c:v>16.887995968597497</c:v>
                </c:pt>
                <c:pt idx="6">
                  <c:v>40.076016391325076</c:v>
                </c:pt>
                <c:pt idx="7">
                  <c:v>18.937350527549825</c:v>
                </c:pt>
                <c:pt idx="8">
                  <c:v>19.956202599556175</c:v>
                </c:pt>
                <c:pt idx="9">
                  <c:v>85.723826492995812</c:v>
                </c:pt>
                <c:pt idx="10">
                  <c:v>20.398783860243178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4-4514-BC23-576BAE03CDFC}"/>
            </c:ext>
          </c:extLst>
        </c:ser>
        <c:ser>
          <c:idx val="0"/>
          <c:order val="1"/>
          <c:tx>
            <c:v>Estimate EV to EBITDA</c:v>
          </c:tx>
          <c:spPr>
            <a:solidFill>
              <a:srgbClr val="FFCA34"/>
            </a:solidFill>
            <a:ln>
              <a:solidFill>
                <a:srgbClr val="FFCA34"/>
              </a:solidFill>
            </a:ln>
          </c:spPr>
          <c:invertIfNegative val="0"/>
          <c:cat>
            <c:strRef>
              <c:f>Comparables!$B$8:$B$18</c:f>
              <c:strCache>
                <c:ptCount val="11"/>
                <c:pt idx="0">
                  <c:v>207940-KRX</c:v>
                </c:pt>
                <c:pt idx="1">
                  <c:v>005930-KRX</c:v>
                </c:pt>
                <c:pt idx="2">
                  <c:v>066570-KRX</c:v>
                </c:pt>
                <c:pt idx="3">
                  <c:v>006400-KRX</c:v>
                </c:pt>
                <c:pt idx="4">
                  <c:v>RBD-AU</c:v>
                </c:pt>
                <c:pt idx="5">
                  <c:v>META-USQ</c:v>
                </c:pt>
                <c:pt idx="6">
                  <c:v>CMG-USQ</c:v>
                </c:pt>
                <c:pt idx="7">
                  <c:v>YUM-USQ</c:v>
                </c:pt>
                <c:pt idx="8">
                  <c:v>MCD-USQ</c:v>
                </c:pt>
                <c:pt idx="9">
                  <c:v>WING-USQ</c:v>
                </c:pt>
                <c:pt idx="10">
                  <c:v>QSR-USQ</c:v>
                </c:pt>
              </c:strCache>
            </c:strRef>
          </c:cat>
          <c:val>
            <c:numRef>
              <c:f>Comparables!$AE$8:$AE$18</c:f>
              <c:numCache>
                <c:formatCode>#,##0.00</c:formatCode>
                <c:ptCount val="11"/>
                <c:pt idx="0">
                  <c:v>38.57762259915178</c:v>
                </c:pt>
                <c:pt idx="1">
                  <c:v>4.9509620135159329</c:v>
                </c:pt>
                <c:pt idx="2">
                  <c:v>3.5788806313627419</c:v>
                </c:pt>
                <c:pt idx="3">
                  <c:v>9.9093396583115769</c:v>
                </c:pt>
                <c:pt idx="4">
                  <c:v>6.9167505090085619</c:v>
                </c:pt>
                <c:pt idx="5">
                  <c:v>13.634979738076849</c:v>
                </c:pt>
                <c:pt idx="6">
                  <c:v>33.688684959400909</c:v>
                </c:pt>
                <c:pt idx="7">
                  <c:v>17.773487749839475</c:v>
                </c:pt>
                <c:pt idx="8">
                  <c:v>17.473468790955934</c:v>
                </c:pt>
                <c:pt idx="9">
                  <c:v>62.241450156208721</c:v>
                </c:pt>
                <c:pt idx="10">
                  <c:v>18.345218066794782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4-4514-BC23-576BAE03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109984"/>
        <c:axId val="521110376"/>
      </c:barChart>
      <c:catAx>
        <c:axId val="5211099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19050">
            <a:solidFill>
              <a:schemeClr val="tx1"/>
            </a:solidFill>
          </a:ln>
        </c:spPr>
        <c:crossAx val="521110376"/>
        <c:crosses val="autoZero"/>
        <c:auto val="1"/>
        <c:lblAlgn val="ctr"/>
        <c:lblOffset val="100"/>
        <c:noMultiLvlLbl val="0"/>
      </c:catAx>
      <c:valAx>
        <c:axId val="52111037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lgDashDotDot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521109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3076227917758941E-3"/>
          <c:y val="1.0865211050501264E-2"/>
          <c:w val="0.90486331439402068"/>
          <c:h val="0.1071580302497591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Franklin Gothic Book" panose="020B0503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506832281530806E-2"/>
          <c:y val="0.13660009019541328"/>
          <c:w val="0.92779057292751943"/>
          <c:h val="0.78917277087728677"/>
        </c:manualLayout>
      </c:layout>
      <c:barChart>
        <c:barDir val="col"/>
        <c:grouping val="clustered"/>
        <c:varyColors val="0"/>
        <c:ser>
          <c:idx val="1"/>
          <c:order val="0"/>
          <c:tx>
            <c:v>Historical EV to Sales</c:v>
          </c:tx>
          <c:spPr>
            <a:solidFill>
              <a:srgbClr val="6BC7E6"/>
            </a:solidFill>
            <a:ln>
              <a:solidFill>
                <a:srgbClr val="6BC7E6"/>
              </a:solidFill>
            </a:ln>
          </c:spPr>
          <c:invertIfNegative val="0"/>
          <c:cat>
            <c:strRef>
              <c:f>Comparables!$B$8:$B$18</c:f>
              <c:strCache>
                <c:ptCount val="11"/>
                <c:pt idx="0">
                  <c:v>207940-KRX</c:v>
                </c:pt>
                <c:pt idx="1">
                  <c:v>005930-KRX</c:v>
                </c:pt>
                <c:pt idx="2">
                  <c:v>066570-KRX</c:v>
                </c:pt>
                <c:pt idx="3">
                  <c:v>006400-KRX</c:v>
                </c:pt>
                <c:pt idx="4">
                  <c:v>RBD-AU</c:v>
                </c:pt>
                <c:pt idx="5">
                  <c:v>META-USQ</c:v>
                </c:pt>
                <c:pt idx="6">
                  <c:v>CMG-USQ</c:v>
                </c:pt>
                <c:pt idx="7">
                  <c:v>YUM-USQ</c:v>
                </c:pt>
                <c:pt idx="8">
                  <c:v>MCD-USQ</c:v>
                </c:pt>
                <c:pt idx="9">
                  <c:v>WING-USQ</c:v>
                </c:pt>
                <c:pt idx="10">
                  <c:v>QSR-USQ</c:v>
                </c:pt>
              </c:strCache>
            </c:strRef>
          </c:cat>
          <c:val>
            <c:numRef>
              <c:f>Comparables!$AF$8:$AF$18</c:f>
              <c:numCache>
                <c:formatCode>#,##0.00</c:formatCode>
                <c:ptCount val="11"/>
                <c:pt idx="0">
                  <c:v>18.867961135726237</c:v>
                </c:pt>
                <c:pt idx="1">
                  <c:v>1.6580812588669858</c:v>
                </c:pt>
                <c:pt idx="2">
                  <c:v>0.32720030282649332</c:v>
                </c:pt>
                <c:pt idx="3">
                  <c:v>1.3918708304166716</c:v>
                </c:pt>
                <c:pt idx="4">
                  <c:v>0.97045556228797569</c:v>
                </c:pt>
                <c:pt idx="5">
                  <c:v>9.4401120813627664</c:v>
                </c:pt>
                <c:pt idx="6">
                  <c:v>7.6372817753143378</c:v>
                </c:pt>
                <c:pt idx="7">
                  <c:v>6.8485980780101752</c:v>
                </c:pt>
                <c:pt idx="8">
                  <c:v>9.6299556360983303</c:v>
                </c:pt>
                <c:pt idx="9">
                  <c:v>27.294929954027236</c:v>
                </c:pt>
                <c:pt idx="10">
                  <c:v>7.4193241211992413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0-4F97-AA7E-B3077BE9F970}"/>
            </c:ext>
          </c:extLst>
        </c:ser>
        <c:ser>
          <c:idx val="0"/>
          <c:order val="1"/>
          <c:tx>
            <c:v>Estimate EV to Sales</c:v>
          </c:tx>
          <c:spPr>
            <a:solidFill>
              <a:srgbClr val="FFCA34"/>
            </a:solidFill>
            <a:ln>
              <a:solidFill>
                <a:srgbClr val="FFCA34"/>
              </a:solidFill>
            </a:ln>
          </c:spPr>
          <c:invertIfNegative val="0"/>
          <c:cat>
            <c:strRef>
              <c:f>Comparables!$B$8:$B$18</c:f>
              <c:strCache>
                <c:ptCount val="11"/>
                <c:pt idx="0">
                  <c:v>207940-KRX</c:v>
                </c:pt>
                <c:pt idx="1">
                  <c:v>005930-KRX</c:v>
                </c:pt>
                <c:pt idx="2">
                  <c:v>066570-KRX</c:v>
                </c:pt>
                <c:pt idx="3">
                  <c:v>006400-KRX</c:v>
                </c:pt>
                <c:pt idx="4">
                  <c:v>RBD-AU</c:v>
                </c:pt>
                <c:pt idx="5">
                  <c:v>META-USQ</c:v>
                </c:pt>
                <c:pt idx="6">
                  <c:v>CMG-USQ</c:v>
                </c:pt>
                <c:pt idx="7">
                  <c:v>YUM-USQ</c:v>
                </c:pt>
                <c:pt idx="8">
                  <c:v>MCD-USQ</c:v>
                </c:pt>
                <c:pt idx="9">
                  <c:v>WING-USQ</c:v>
                </c:pt>
                <c:pt idx="10">
                  <c:v>QSR-USQ</c:v>
                </c:pt>
              </c:strCache>
            </c:strRef>
          </c:cat>
          <c:val>
            <c:numRef>
              <c:f>Comparables!$AG$8:$AG$18</c:f>
              <c:numCache>
                <c:formatCode>#,##0.00</c:formatCode>
                <c:ptCount val="11"/>
                <c:pt idx="0">
                  <c:v>17.502218847546448</c:v>
                </c:pt>
                <c:pt idx="1">
                  <c:v>1.3599435527203654</c:v>
                </c:pt>
                <c:pt idx="2">
                  <c:v>0.31026268043148797</c:v>
                </c:pt>
                <c:pt idx="3">
                  <c:v>1.546186610649342</c:v>
                </c:pt>
                <c:pt idx="4">
                  <c:v>0.9364507939616683</c:v>
                </c:pt>
                <c:pt idx="5">
                  <c:v>7.8792456805901736</c:v>
                </c:pt>
                <c:pt idx="6">
                  <c:v>6.6496017824016755</c:v>
                </c:pt>
                <c:pt idx="7">
                  <c:v>6.3327906341206877</c:v>
                </c:pt>
                <c:pt idx="8">
                  <c:v>9.4182327465357094</c:v>
                </c:pt>
                <c:pt idx="9">
                  <c:v>20.120204949978081</c:v>
                </c:pt>
                <c:pt idx="10">
                  <c:v>6.1934154932542516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0-4F97-AA7E-B3077BE9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111160"/>
        <c:axId val="521111552"/>
      </c:barChart>
      <c:catAx>
        <c:axId val="52111116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19050">
            <a:solidFill>
              <a:schemeClr val="tx1"/>
            </a:solidFill>
          </a:ln>
        </c:spPr>
        <c:crossAx val="521111552"/>
        <c:crosses val="autoZero"/>
        <c:auto val="1"/>
        <c:lblAlgn val="ctr"/>
        <c:lblOffset val="100"/>
        <c:noMultiLvlLbl val="0"/>
      </c:catAx>
      <c:valAx>
        <c:axId val="521111552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lgDashDotDot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521111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3076227917758941E-3"/>
          <c:y val="1.0865211050501264E-2"/>
          <c:w val="0.88694319441144964"/>
          <c:h val="0.1071580302497591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Franklin Gothic Book" panose="020B0503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506832281530806E-2"/>
          <c:y val="0.13660009019541328"/>
          <c:w val="0.93005058768659865"/>
          <c:h val="0.78917277087728677"/>
        </c:manualLayout>
      </c:layout>
      <c:barChart>
        <c:barDir val="col"/>
        <c:grouping val="clustered"/>
        <c:varyColors val="0"/>
        <c:ser>
          <c:idx val="1"/>
          <c:order val="0"/>
          <c:tx>
            <c:v>Historical Total Revenue</c:v>
          </c:tx>
          <c:spPr>
            <a:solidFill>
              <a:srgbClr val="6BC7E6"/>
            </a:solidFill>
            <a:ln>
              <a:solidFill>
                <a:srgbClr val="6BC7E6"/>
              </a:solidFill>
            </a:ln>
          </c:spPr>
          <c:invertIfNegative val="0"/>
          <c:cat>
            <c:strRef>
              <c:f>Comparables!$B$8:$B$18</c:f>
              <c:strCache>
                <c:ptCount val="11"/>
                <c:pt idx="0">
                  <c:v>207940-KRX</c:v>
                </c:pt>
                <c:pt idx="1">
                  <c:v>005930-KRX</c:v>
                </c:pt>
                <c:pt idx="2">
                  <c:v>066570-KRX</c:v>
                </c:pt>
                <c:pt idx="3">
                  <c:v>006400-KRX</c:v>
                </c:pt>
                <c:pt idx="4">
                  <c:v>RBD-AU</c:v>
                </c:pt>
                <c:pt idx="5">
                  <c:v>META-USQ</c:v>
                </c:pt>
                <c:pt idx="6">
                  <c:v>CMG-USQ</c:v>
                </c:pt>
                <c:pt idx="7">
                  <c:v>YUM-USQ</c:v>
                </c:pt>
                <c:pt idx="8">
                  <c:v>MCD-USQ</c:v>
                </c:pt>
                <c:pt idx="9">
                  <c:v>WING-USQ</c:v>
                </c:pt>
                <c:pt idx="10">
                  <c:v>QSR-USQ</c:v>
                </c:pt>
              </c:strCache>
            </c:strRef>
          </c:cat>
          <c:val>
            <c:numRef>
              <c:f>Comparables!$L$8:$L$18</c:f>
              <c:numCache>
                <c:formatCode>#,##0.00</c:formatCode>
                <c:ptCount val="11"/>
                <c:pt idx="0">
                  <c:v>2771.3847558532229</c:v>
                </c:pt>
                <c:pt idx="1">
                  <c:v>194781.34297202047</c:v>
                </c:pt>
                <c:pt idx="2">
                  <c:v>63775.092753842655</c:v>
                </c:pt>
                <c:pt idx="3">
                  <c:v>17082.065497436746</c:v>
                </c:pt>
                <c:pt idx="4">
                  <c:v>864.35798054749</c:v>
                </c:pt>
                <c:pt idx="5">
                  <c:v>134902</c:v>
                </c:pt>
                <c:pt idx="6">
                  <c:v>9871.6489999999994</c:v>
                </c:pt>
                <c:pt idx="7">
                  <c:v>7076</c:v>
                </c:pt>
                <c:pt idx="8">
                  <c:v>25493.7</c:v>
                </c:pt>
                <c:pt idx="9">
                  <c:v>460.05500000000001</c:v>
                </c:pt>
                <c:pt idx="10">
                  <c:v>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D-4E46-AC69-D27A8EC2583F}"/>
            </c:ext>
          </c:extLst>
        </c:ser>
        <c:ser>
          <c:idx val="0"/>
          <c:order val="1"/>
          <c:tx>
            <c:v>Estimate Total Revenue</c:v>
          </c:tx>
          <c:spPr>
            <a:solidFill>
              <a:srgbClr val="FFCC34"/>
            </a:solidFill>
            <a:ln>
              <a:solidFill>
                <a:srgbClr val="FFCC34"/>
              </a:solidFill>
            </a:ln>
          </c:spPr>
          <c:invertIfNegative val="0"/>
          <c:cat>
            <c:strRef>
              <c:f>Comparables!$B$8:$B$18</c:f>
              <c:strCache>
                <c:ptCount val="11"/>
                <c:pt idx="0">
                  <c:v>207940-KRX</c:v>
                </c:pt>
                <c:pt idx="1">
                  <c:v>005930-KRX</c:v>
                </c:pt>
                <c:pt idx="2">
                  <c:v>066570-KRX</c:v>
                </c:pt>
                <c:pt idx="3">
                  <c:v>006400-KRX</c:v>
                </c:pt>
                <c:pt idx="4">
                  <c:v>RBD-AU</c:v>
                </c:pt>
                <c:pt idx="5">
                  <c:v>META-USQ</c:v>
                </c:pt>
                <c:pt idx="6">
                  <c:v>CMG-USQ</c:v>
                </c:pt>
                <c:pt idx="7">
                  <c:v>YUM-USQ</c:v>
                </c:pt>
                <c:pt idx="8">
                  <c:v>MCD-USQ</c:v>
                </c:pt>
                <c:pt idx="9">
                  <c:v>WING-USQ</c:v>
                </c:pt>
                <c:pt idx="10">
                  <c:v>QSR-USQ</c:v>
                </c:pt>
              </c:strCache>
            </c:strRef>
          </c:cat>
          <c:val>
            <c:numRef>
              <c:f>Comparables!$M$8:$M$18</c:f>
              <c:numCache>
                <c:formatCode>#,##0.00</c:formatCode>
                <c:ptCount val="11"/>
                <c:pt idx="0">
                  <c:v>2987.6428995123151</c:v>
                </c:pt>
                <c:pt idx="1">
                  <c:v>237482.8673681416</c:v>
                </c:pt>
                <c:pt idx="2">
                  <c:v>67256.653725883429</c:v>
                </c:pt>
                <c:pt idx="3">
                  <c:v>15377.205135131904</c:v>
                </c:pt>
                <c:pt idx="4">
                  <c:v>895.74488637215995</c:v>
                </c:pt>
                <c:pt idx="5">
                  <c:v>161625.87786000001</c:v>
                </c:pt>
                <c:pt idx="6">
                  <c:v>11337.90676</c:v>
                </c:pt>
                <c:pt idx="7">
                  <c:v>7652.3420400000005</c:v>
                </c:pt>
                <c:pt idx="8">
                  <c:v>26066.80113</c:v>
                </c:pt>
                <c:pt idx="9">
                  <c:v>624.10740999999996</c:v>
                </c:pt>
                <c:pt idx="10">
                  <c:v>8411.9164999999994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D-4E46-AC69-D27A8EC25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4296"/>
        <c:axId val="520604688"/>
      </c:barChart>
      <c:catAx>
        <c:axId val="52060429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19050">
            <a:solidFill>
              <a:schemeClr val="tx1"/>
            </a:solidFill>
          </a:ln>
        </c:spPr>
        <c:crossAx val="520604688"/>
        <c:crosses val="autoZero"/>
        <c:auto val="1"/>
        <c:lblAlgn val="ctr"/>
        <c:lblOffset val="100"/>
        <c:noMultiLvlLbl val="0"/>
      </c:catAx>
      <c:valAx>
        <c:axId val="52060468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lgDashDotDot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520604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3076227917758941E-3"/>
          <c:y val="1.0865211050501264E-2"/>
          <c:w val="0.65336793647123637"/>
          <c:h val="0.1071580302497591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Franklin Gothic Book" panose="020B0503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506832281530806E-2"/>
          <c:y val="0.13660009019541328"/>
          <c:w val="0.93005058768659865"/>
          <c:h val="0.78917277087728677"/>
        </c:manualLayout>
      </c:layout>
      <c:barChart>
        <c:barDir val="col"/>
        <c:grouping val="clustered"/>
        <c:varyColors val="0"/>
        <c:ser>
          <c:idx val="1"/>
          <c:order val="0"/>
          <c:tx>
            <c:v>Historical EBIT</c:v>
          </c:tx>
          <c:spPr>
            <a:solidFill>
              <a:srgbClr val="6BC7E6"/>
            </a:solidFill>
            <a:ln>
              <a:solidFill>
                <a:srgbClr val="6BC7E6"/>
              </a:solidFill>
            </a:ln>
          </c:spPr>
          <c:invertIfNegative val="0"/>
          <c:cat>
            <c:strRef>
              <c:f>Comparables!$B$8:$B$18</c:f>
              <c:strCache>
                <c:ptCount val="11"/>
                <c:pt idx="0">
                  <c:v>207940-KRX</c:v>
                </c:pt>
                <c:pt idx="1">
                  <c:v>005930-KRX</c:v>
                </c:pt>
                <c:pt idx="2">
                  <c:v>066570-KRX</c:v>
                </c:pt>
                <c:pt idx="3">
                  <c:v>006400-KRX</c:v>
                </c:pt>
                <c:pt idx="4">
                  <c:v>RBD-AU</c:v>
                </c:pt>
                <c:pt idx="5">
                  <c:v>META-USQ</c:v>
                </c:pt>
                <c:pt idx="6">
                  <c:v>CMG-USQ</c:v>
                </c:pt>
                <c:pt idx="7">
                  <c:v>YUM-USQ</c:v>
                </c:pt>
                <c:pt idx="8">
                  <c:v>MCD-USQ</c:v>
                </c:pt>
                <c:pt idx="9">
                  <c:v>WING-USQ</c:v>
                </c:pt>
                <c:pt idx="10">
                  <c:v>QSR-USQ</c:v>
                </c:pt>
              </c:strCache>
            </c:strRef>
          </c:cat>
          <c:val>
            <c:numRef>
              <c:f>Comparables!$N$8:$N$18</c:f>
              <c:numCache>
                <c:formatCode>#,##0.00</c:formatCode>
                <c:ptCount val="11"/>
                <c:pt idx="0">
                  <c:v>835.39353765699434</c:v>
                </c:pt>
                <c:pt idx="1">
                  <c:v>4939.9525337285095</c:v>
                </c:pt>
                <c:pt idx="2">
                  <c:v>2687.267358219126</c:v>
                </c:pt>
                <c:pt idx="3">
                  <c:v>1228.6836196229026</c:v>
                </c:pt>
                <c:pt idx="4">
                  <c:v>48.924392210260002</c:v>
                </c:pt>
                <c:pt idx="5">
                  <c:v>46751</c:v>
                </c:pt>
                <c:pt idx="6">
                  <c:v>1568.2329999999999</c:v>
                </c:pt>
                <c:pt idx="7">
                  <c:v>2406</c:v>
                </c:pt>
                <c:pt idx="8">
                  <c:v>11920.4</c:v>
                </c:pt>
                <c:pt idx="9">
                  <c:v>117.744</c:v>
                </c:pt>
                <c:pt idx="1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E-45CA-900A-44CD98FA8EB7}"/>
            </c:ext>
          </c:extLst>
        </c:ser>
        <c:ser>
          <c:idx val="0"/>
          <c:order val="1"/>
          <c:tx>
            <c:v>Estimate EBIT</c:v>
          </c:tx>
          <c:spPr>
            <a:solidFill>
              <a:srgbClr val="FFCC34"/>
            </a:solidFill>
            <a:ln>
              <a:solidFill>
                <a:srgbClr val="FFCC34"/>
              </a:solidFill>
            </a:ln>
          </c:spPr>
          <c:invertIfNegative val="0"/>
          <c:cat>
            <c:strRef>
              <c:f>Comparables!$B$8:$B$18</c:f>
              <c:strCache>
                <c:ptCount val="11"/>
                <c:pt idx="0">
                  <c:v>207940-KRX</c:v>
                </c:pt>
                <c:pt idx="1">
                  <c:v>005930-KRX</c:v>
                </c:pt>
                <c:pt idx="2">
                  <c:v>066570-KRX</c:v>
                </c:pt>
                <c:pt idx="3">
                  <c:v>006400-KRX</c:v>
                </c:pt>
                <c:pt idx="4">
                  <c:v>RBD-AU</c:v>
                </c:pt>
                <c:pt idx="5">
                  <c:v>META-USQ</c:v>
                </c:pt>
                <c:pt idx="6">
                  <c:v>CMG-USQ</c:v>
                </c:pt>
                <c:pt idx="7">
                  <c:v>YUM-USQ</c:v>
                </c:pt>
                <c:pt idx="8">
                  <c:v>MCD-USQ</c:v>
                </c:pt>
                <c:pt idx="9">
                  <c:v>WING-USQ</c:v>
                </c:pt>
                <c:pt idx="10">
                  <c:v>QSR-USQ</c:v>
                </c:pt>
              </c:strCache>
            </c:strRef>
          </c:cat>
          <c:val>
            <c:numRef>
              <c:f>Comparables!$O$8:$O$18</c:f>
              <c:numCache>
                <c:formatCode>#,##0.00</c:formatCode>
                <c:ptCount val="11"/>
                <c:pt idx="0">
                  <c:v>1019.0640919028142</c:v>
                </c:pt>
                <c:pt idx="1">
                  <c:v>34734.354348824709</c:v>
                </c:pt>
                <c:pt idx="2">
                  <c:v>3272.9612944336318</c:v>
                </c:pt>
                <c:pt idx="3">
                  <c:v>901.01872710709222</c:v>
                </c:pt>
                <c:pt idx="4">
                  <c:v>57.444641796695002</c:v>
                </c:pt>
                <c:pt idx="5">
                  <c:v>63313.609299999996</c:v>
                </c:pt>
                <c:pt idx="6">
                  <c:v>1894.8813600000001</c:v>
                </c:pt>
                <c:pt idx="7">
                  <c:v>2575.7460599999999</c:v>
                </c:pt>
                <c:pt idx="8">
                  <c:v>12055.83599</c:v>
                </c:pt>
                <c:pt idx="9">
                  <c:v>169.01205999999999</c:v>
                </c:pt>
                <c:pt idx="10">
                  <c:v>2497.1738999999998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E-45CA-900A-44CD98FA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5472"/>
        <c:axId val="517310256"/>
      </c:barChart>
      <c:catAx>
        <c:axId val="52060547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19050">
            <a:solidFill>
              <a:schemeClr val="tx1"/>
            </a:solidFill>
          </a:ln>
        </c:spPr>
        <c:crossAx val="517310256"/>
        <c:crosses val="autoZero"/>
        <c:auto val="1"/>
        <c:lblAlgn val="ctr"/>
        <c:lblOffset val="100"/>
        <c:noMultiLvlLbl val="0"/>
      </c:catAx>
      <c:valAx>
        <c:axId val="51731025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lgDashDotDot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52060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3076227917758941E-3"/>
          <c:y val="1.0865211050501264E-2"/>
          <c:w val="0.65336793647123637"/>
          <c:h val="0.1071580302497591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Franklin Gothic Book" panose="020B0503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506832281530806E-2"/>
          <c:y val="0.13660009019541328"/>
          <c:w val="0.88220672204557948"/>
          <c:h val="0.78917277087728677"/>
        </c:manualLayout>
      </c:layout>
      <c:barChart>
        <c:barDir val="col"/>
        <c:grouping val="clustered"/>
        <c:varyColors val="0"/>
        <c:ser>
          <c:idx val="1"/>
          <c:order val="0"/>
          <c:tx>
            <c:v>Historical EBITDA</c:v>
          </c:tx>
          <c:spPr>
            <a:solidFill>
              <a:srgbClr val="6BC7E6"/>
            </a:solidFill>
            <a:ln>
              <a:solidFill>
                <a:srgbClr val="6BC7E6"/>
              </a:solidFill>
            </a:ln>
          </c:spPr>
          <c:invertIfNegative val="0"/>
          <c:cat>
            <c:strRef>
              <c:f>Comparables!$B$8:$B$18</c:f>
              <c:strCache>
                <c:ptCount val="11"/>
                <c:pt idx="0">
                  <c:v>207940-KRX</c:v>
                </c:pt>
                <c:pt idx="1">
                  <c:v>005930-KRX</c:v>
                </c:pt>
                <c:pt idx="2">
                  <c:v>066570-KRX</c:v>
                </c:pt>
                <c:pt idx="3">
                  <c:v>006400-KRX</c:v>
                </c:pt>
                <c:pt idx="4">
                  <c:v>RBD-AU</c:v>
                </c:pt>
                <c:pt idx="5">
                  <c:v>META-USQ</c:v>
                </c:pt>
                <c:pt idx="6">
                  <c:v>CMG-USQ</c:v>
                </c:pt>
                <c:pt idx="7">
                  <c:v>YUM-USQ</c:v>
                </c:pt>
                <c:pt idx="8">
                  <c:v>MCD-USQ</c:v>
                </c:pt>
                <c:pt idx="9">
                  <c:v>WING-USQ</c:v>
                </c:pt>
                <c:pt idx="10">
                  <c:v>QSR-USQ</c:v>
                </c:pt>
              </c:strCache>
            </c:strRef>
          </c:cat>
          <c:val>
            <c:numRef>
              <c:f>Comparables!$P$8:$P$18</c:f>
              <c:numCache>
                <c:formatCode>#,##0.00</c:formatCode>
                <c:ptCount val="11"/>
                <c:pt idx="0">
                  <c:v>1202.7887657842105</c:v>
                </c:pt>
                <c:pt idx="1">
                  <c:v>31666.998905492474</c:v>
                </c:pt>
                <c:pt idx="2">
                  <c:v>5124.064511244037</c:v>
                </c:pt>
                <c:pt idx="3">
                  <c:v>2528.5523539434244</c:v>
                </c:pt>
                <c:pt idx="4">
                  <c:v>110.50454971623</c:v>
                </c:pt>
                <c:pt idx="5">
                  <c:v>75408</c:v>
                </c:pt>
                <c:pt idx="6">
                  <c:v>1881.239</c:v>
                </c:pt>
                <c:pt idx="7">
                  <c:v>2559</c:v>
                </c:pt>
                <c:pt idx="8">
                  <c:v>12302.1</c:v>
                </c:pt>
                <c:pt idx="9">
                  <c:v>146.48400000000001</c:v>
                </c:pt>
                <c:pt idx="10">
                  <c:v>2554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B-4C55-ABFA-AB7C0693BB02}"/>
            </c:ext>
          </c:extLst>
        </c:ser>
        <c:ser>
          <c:idx val="0"/>
          <c:order val="1"/>
          <c:tx>
            <c:v>Estimate EBITDA</c:v>
          </c:tx>
          <c:spPr>
            <a:solidFill>
              <a:srgbClr val="FFCC34"/>
            </a:solidFill>
            <a:ln>
              <a:solidFill>
                <a:srgbClr val="FFCC34"/>
              </a:solidFill>
            </a:ln>
          </c:spPr>
          <c:invertIfNegative val="0"/>
          <c:cat>
            <c:strRef>
              <c:f>Comparables!$B$8:$B$18</c:f>
              <c:strCache>
                <c:ptCount val="11"/>
                <c:pt idx="0">
                  <c:v>207940-KRX</c:v>
                </c:pt>
                <c:pt idx="1">
                  <c:v>005930-KRX</c:v>
                </c:pt>
                <c:pt idx="2">
                  <c:v>066570-KRX</c:v>
                </c:pt>
                <c:pt idx="3">
                  <c:v>006400-KRX</c:v>
                </c:pt>
                <c:pt idx="4">
                  <c:v>RBD-AU</c:v>
                </c:pt>
                <c:pt idx="5">
                  <c:v>META-USQ</c:v>
                </c:pt>
                <c:pt idx="6">
                  <c:v>CMG-USQ</c:v>
                </c:pt>
                <c:pt idx="7">
                  <c:v>YUM-USQ</c:v>
                </c:pt>
                <c:pt idx="8">
                  <c:v>MCD-USQ</c:v>
                </c:pt>
                <c:pt idx="9">
                  <c:v>WING-USQ</c:v>
                </c:pt>
                <c:pt idx="10">
                  <c:v>QSR-USQ</c:v>
                </c:pt>
              </c:strCache>
            </c:strRef>
          </c:cat>
          <c:val>
            <c:numRef>
              <c:f>Comparables!$Q$8:$Q$18</c:f>
              <c:numCache>
                <c:formatCode>#,##0.00</c:formatCode>
                <c:ptCount val="11"/>
                <c:pt idx="0">
                  <c:v>1355.4588474493626</c:v>
                </c:pt>
                <c:pt idx="1">
                  <c:v>65232.432298444757</c:v>
                </c:pt>
                <c:pt idx="2">
                  <c:v>5830.6581893175171</c:v>
                </c:pt>
                <c:pt idx="3">
                  <c:v>2399.3555079330467</c:v>
                </c:pt>
                <c:pt idx="4">
                  <c:v>121.27385669583001</c:v>
                </c:pt>
                <c:pt idx="5">
                  <c:v>93398.745320000002</c:v>
                </c:pt>
                <c:pt idx="6">
                  <c:v>2237.9195</c:v>
                </c:pt>
                <c:pt idx="7">
                  <c:v>2726.5712100000001</c:v>
                </c:pt>
                <c:pt idx="8">
                  <c:v>14050.05514</c:v>
                </c:pt>
                <c:pt idx="9">
                  <c:v>201.74930000000001</c:v>
                </c:pt>
                <c:pt idx="10">
                  <c:v>2839.8950500000001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B-4C55-ABFA-AB7C0693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311040"/>
        <c:axId val="517311432"/>
      </c:barChart>
      <c:catAx>
        <c:axId val="51731104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19050">
            <a:solidFill>
              <a:schemeClr val="tx1"/>
            </a:solidFill>
          </a:ln>
        </c:spPr>
        <c:crossAx val="517311432"/>
        <c:crosses val="autoZero"/>
        <c:auto val="1"/>
        <c:lblAlgn val="ctr"/>
        <c:lblOffset val="100"/>
        <c:noMultiLvlLbl val="0"/>
      </c:catAx>
      <c:valAx>
        <c:axId val="517311432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lgDashDotDot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517311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3076227917758941E-3"/>
          <c:y val="1.0865211050501264E-2"/>
          <c:w val="0.90486331439402068"/>
          <c:h val="0.1071580302497591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Franklin Gothic Book" panose="020B0503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506832281530806E-2"/>
          <c:y val="0.13660009019541328"/>
          <c:w val="0.92779057292751943"/>
          <c:h val="0.78917277087728677"/>
        </c:manualLayout>
      </c:layout>
      <c:barChart>
        <c:barDir val="col"/>
        <c:grouping val="clustered"/>
        <c:varyColors val="0"/>
        <c:ser>
          <c:idx val="1"/>
          <c:order val="0"/>
          <c:tx>
            <c:v>Historical Net Income</c:v>
          </c:tx>
          <c:spPr>
            <a:solidFill>
              <a:srgbClr val="6BC7E6"/>
            </a:solidFill>
            <a:ln>
              <a:solidFill>
                <a:srgbClr val="6BC7E6"/>
              </a:solidFill>
            </a:ln>
          </c:spPr>
          <c:invertIfNegative val="0"/>
          <c:cat>
            <c:strRef>
              <c:f>Comparables!$B$8:$B$18</c:f>
              <c:strCache>
                <c:ptCount val="11"/>
                <c:pt idx="0">
                  <c:v>207940-KRX</c:v>
                </c:pt>
                <c:pt idx="1">
                  <c:v>005930-KRX</c:v>
                </c:pt>
                <c:pt idx="2">
                  <c:v>066570-KRX</c:v>
                </c:pt>
                <c:pt idx="3">
                  <c:v>006400-KRX</c:v>
                </c:pt>
                <c:pt idx="4">
                  <c:v>RBD-AU</c:v>
                </c:pt>
                <c:pt idx="5">
                  <c:v>META-USQ</c:v>
                </c:pt>
                <c:pt idx="6">
                  <c:v>CMG-USQ</c:v>
                </c:pt>
                <c:pt idx="7">
                  <c:v>YUM-USQ</c:v>
                </c:pt>
                <c:pt idx="8">
                  <c:v>MCD-USQ</c:v>
                </c:pt>
                <c:pt idx="9">
                  <c:v>WING-USQ</c:v>
                </c:pt>
                <c:pt idx="10">
                  <c:v>QSR-USQ</c:v>
                </c:pt>
              </c:strCache>
            </c:strRef>
          </c:cat>
          <c:val>
            <c:numRef>
              <c:f>Comparables!$R$8:$R$18</c:f>
              <c:numCache>
                <c:formatCode>#,##0.00</c:formatCode>
                <c:ptCount val="11"/>
                <c:pt idx="0">
                  <c:v>643.37109286919508</c:v>
                </c:pt>
                <c:pt idx="1">
                  <c:v>10887.45453656445</c:v>
                </c:pt>
                <c:pt idx="2">
                  <c:v>539.79101991368213</c:v>
                </c:pt>
                <c:pt idx="3">
                  <c:v>1511.4035648599145</c:v>
                </c:pt>
                <c:pt idx="4">
                  <c:v>16.0016847417</c:v>
                </c:pt>
                <c:pt idx="5">
                  <c:v>39098</c:v>
                </c:pt>
                <c:pt idx="6">
                  <c:v>1243.05</c:v>
                </c:pt>
                <c:pt idx="7">
                  <c:v>1475</c:v>
                </c:pt>
                <c:pt idx="8">
                  <c:v>8742.5</c:v>
                </c:pt>
                <c:pt idx="9">
                  <c:v>74.088999999999999</c:v>
                </c:pt>
                <c:pt idx="10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9-479F-93D5-CEA5BB20251F}"/>
            </c:ext>
          </c:extLst>
        </c:ser>
        <c:ser>
          <c:idx val="0"/>
          <c:order val="1"/>
          <c:tx>
            <c:v>Estimaet Net Income</c:v>
          </c:tx>
          <c:spPr>
            <a:solidFill>
              <a:srgbClr val="FFCC34"/>
            </a:solidFill>
            <a:ln>
              <a:solidFill>
                <a:srgbClr val="FFCC34"/>
              </a:solidFill>
            </a:ln>
          </c:spPr>
          <c:invertIfNegative val="0"/>
          <c:cat>
            <c:strRef>
              <c:f>Comparables!$B$8:$B$18</c:f>
              <c:strCache>
                <c:ptCount val="11"/>
                <c:pt idx="0">
                  <c:v>207940-KRX</c:v>
                </c:pt>
                <c:pt idx="1">
                  <c:v>005930-KRX</c:v>
                </c:pt>
                <c:pt idx="2">
                  <c:v>066570-KRX</c:v>
                </c:pt>
                <c:pt idx="3">
                  <c:v>006400-KRX</c:v>
                </c:pt>
                <c:pt idx="4">
                  <c:v>RBD-AU</c:v>
                </c:pt>
                <c:pt idx="5">
                  <c:v>META-USQ</c:v>
                </c:pt>
                <c:pt idx="6">
                  <c:v>CMG-USQ</c:v>
                </c:pt>
                <c:pt idx="7">
                  <c:v>YUM-USQ</c:v>
                </c:pt>
                <c:pt idx="8">
                  <c:v>MCD-USQ</c:v>
                </c:pt>
                <c:pt idx="9">
                  <c:v>WING-USQ</c:v>
                </c:pt>
                <c:pt idx="10">
                  <c:v>QSR-USQ</c:v>
                </c:pt>
              </c:strCache>
            </c:strRef>
          </c:cat>
          <c:val>
            <c:numRef>
              <c:f>Comparables!$S$8:$S$18</c:f>
              <c:numCache>
                <c:formatCode>#,##0.00</c:formatCode>
                <c:ptCount val="11"/>
                <c:pt idx="0">
                  <c:v>784.782373987028</c:v>
                </c:pt>
                <c:pt idx="1">
                  <c:v>29416.210332772513</c:v>
                </c:pt>
                <c:pt idx="2">
                  <c:v>1601.9535129783903</c:v>
                </c:pt>
                <c:pt idx="3">
                  <c:v>1028.4540793757044</c:v>
                </c:pt>
                <c:pt idx="4">
                  <c:v>16.101298469020001</c:v>
                </c:pt>
                <c:pt idx="5">
                  <c:v>55082.878819999998</c:v>
                </c:pt>
                <c:pt idx="6">
                  <c:v>1495.9858300000001</c:v>
                </c:pt>
                <c:pt idx="7">
                  <c:v>1613.3463899999999</c:v>
                </c:pt>
                <c:pt idx="8">
                  <c:v>8534.8198799999991</c:v>
                </c:pt>
                <c:pt idx="9">
                  <c:v>109.92400000000001</c:v>
                </c:pt>
                <c:pt idx="10">
                  <c:v>1517.6381100000001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9-479F-93D5-CEA5BB20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091984"/>
        <c:axId val="619092376"/>
      </c:barChart>
      <c:catAx>
        <c:axId val="6190919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19050">
            <a:solidFill>
              <a:schemeClr val="tx1"/>
            </a:solidFill>
          </a:ln>
        </c:spPr>
        <c:crossAx val="619092376"/>
        <c:crosses val="autoZero"/>
        <c:auto val="1"/>
        <c:lblAlgn val="ctr"/>
        <c:lblOffset val="100"/>
        <c:noMultiLvlLbl val="0"/>
      </c:catAx>
      <c:valAx>
        <c:axId val="61909237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lgDashDotDot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619091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3076227917758941E-3"/>
          <c:y val="1.0865211050501264E-2"/>
          <c:w val="0.90486331439402068"/>
          <c:h val="0.10715803024975917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Franklin Gothic Book" panose="020B0503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352088</xdr:colOff>
      <xdr:row>21</xdr:row>
      <xdr:rowOff>13607</xdr:rowOff>
    </xdr:from>
    <xdr:to>
      <xdr:col>6</xdr:col>
      <xdr:colOff>190500</xdr:colOff>
      <xdr:row>37</xdr:row>
      <xdr:rowOff>149025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49325</xdr:colOff>
      <xdr:row>21</xdr:row>
      <xdr:rowOff>17688</xdr:rowOff>
    </xdr:from>
    <xdr:to>
      <xdr:col>14</xdr:col>
      <xdr:colOff>285749</xdr:colOff>
      <xdr:row>37</xdr:row>
      <xdr:rowOff>149678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166687</xdr:colOff>
      <xdr:row>21</xdr:row>
      <xdr:rowOff>11907</xdr:rowOff>
    </xdr:from>
    <xdr:to>
      <xdr:col>23</xdr:col>
      <xdr:colOff>107987</xdr:colOff>
      <xdr:row>37</xdr:row>
      <xdr:rowOff>147325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367393</xdr:colOff>
      <xdr:row>21</xdr:row>
      <xdr:rowOff>8504</xdr:rowOff>
    </xdr:from>
    <xdr:to>
      <xdr:col>33</xdr:col>
      <xdr:colOff>91849</xdr:colOff>
      <xdr:row>37</xdr:row>
      <xdr:rowOff>143922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273843</xdr:colOff>
      <xdr:row>41</xdr:row>
      <xdr:rowOff>71437</xdr:rowOff>
    </xdr:from>
    <xdr:to>
      <xdr:col>6</xdr:col>
      <xdr:colOff>254000</xdr:colOff>
      <xdr:row>57</xdr:row>
      <xdr:rowOff>206855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837404</xdr:colOff>
      <xdr:row>41</xdr:row>
      <xdr:rowOff>95251</xdr:rowOff>
    </xdr:from>
    <xdr:to>
      <xdr:col>14</xdr:col>
      <xdr:colOff>174625</xdr:colOff>
      <xdr:row>57</xdr:row>
      <xdr:rowOff>230669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539750</xdr:colOff>
      <xdr:row>41</xdr:row>
      <xdr:rowOff>71437</xdr:rowOff>
    </xdr:from>
    <xdr:to>
      <xdr:col>23</xdr:col>
      <xdr:colOff>206375</xdr:colOff>
      <xdr:row>57</xdr:row>
      <xdr:rowOff>206855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357187</xdr:colOff>
      <xdr:row>41</xdr:row>
      <xdr:rowOff>47626</xdr:rowOff>
    </xdr:from>
    <xdr:to>
      <xdr:col>33</xdr:col>
      <xdr:colOff>333374</xdr:colOff>
      <xdr:row>57</xdr:row>
      <xdr:rowOff>183044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cenc\AppData\Local\Microsoft\Windows\Temporary%20Internet%20Files\Content.Outlook\7FAE7X5F\Peer%20Price%20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er Price Comparison"/>
    </sheetNames>
    <sheetDataSet>
      <sheetData sheetId="0">
        <row r="16">
          <cell r="D16" t="str">
            <v># Updating...</v>
          </cell>
        </row>
        <row r="17">
          <cell r="D17" t="str">
            <v># Updating...</v>
          </cell>
        </row>
        <row r="18">
          <cell r="D18" t="str">
            <v># Updating...</v>
          </cell>
        </row>
        <row r="19">
          <cell r="D19" t="str">
            <v># Updating...</v>
          </cell>
        </row>
        <row r="20">
          <cell r="D20" t="str">
            <v># Updating...</v>
          </cell>
        </row>
        <row r="21">
          <cell r="C21" t="str">
            <v>Market Capitalization (Million)</v>
          </cell>
          <cell r="D21" t="str">
            <v># Updating...</v>
          </cell>
        </row>
        <row r="22">
          <cell r="D22" t="str">
            <v># Updating...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L273"/>
  <sheetViews>
    <sheetView showGridLines="0" tabSelected="1" topLeftCell="B1" zoomScale="80" zoomScaleNormal="80" zoomScaleSheetLayoutView="70" workbookViewId="0">
      <selection activeCell="E13" sqref="E13"/>
    </sheetView>
  </sheetViews>
  <sheetFormatPr defaultColWidth="9.109375" defaultRowHeight="14.4"/>
  <cols>
    <col min="1" max="1" width="4.6640625" style="1" customWidth="1"/>
    <col min="2" max="2" width="17.88671875" style="1" customWidth="1"/>
    <col min="3" max="3" width="30.6640625" style="1" customWidth="1"/>
    <col min="4" max="5" width="15.6640625" style="1" customWidth="1"/>
    <col min="6" max="6" width="16" style="1" customWidth="1"/>
    <col min="7" max="7" width="16.109375" style="1" customWidth="1"/>
    <col min="8" max="8" width="13.6640625" style="1" customWidth="1"/>
    <col min="9" max="11" width="15.6640625" style="1" customWidth="1"/>
    <col min="12" max="13" width="14.44140625" style="1" bestFit="1" customWidth="1"/>
    <col min="14" max="14" width="12.33203125" style="1" customWidth="1"/>
    <col min="15" max="15" width="12.33203125" style="10" customWidth="1"/>
    <col min="16" max="23" width="12.33203125" style="17" customWidth="1"/>
    <col min="24" max="25" width="10.88671875" style="13" customWidth="1"/>
    <col min="26" max="27" width="10.88671875" style="17" customWidth="1"/>
    <col min="28" max="32" width="10.88671875" style="11" customWidth="1"/>
    <col min="33" max="33" width="10.88671875" style="17" customWidth="1"/>
    <col min="34" max="34" width="7.33203125" style="11" customWidth="1"/>
    <col min="35" max="35" width="11.6640625" style="48" bestFit="1" customWidth="1"/>
    <col min="36" max="36" width="9.33203125" style="48" bestFit="1" customWidth="1"/>
    <col min="37" max="37" width="13.5546875" style="48" customWidth="1"/>
    <col min="38" max="38" width="16.33203125" style="48" customWidth="1"/>
    <col min="39" max="39" width="17" style="48" customWidth="1"/>
    <col min="40" max="40" width="24.88671875" style="48" bestFit="1" customWidth="1"/>
    <col min="41" max="41" width="25.33203125" style="48" bestFit="1" customWidth="1"/>
    <col min="42" max="42" width="9.109375" style="48"/>
    <col min="43" max="43" width="16" style="48" bestFit="1" customWidth="1"/>
    <col min="44" max="44" width="23.5546875" style="48" bestFit="1" customWidth="1"/>
    <col min="45" max="46" width="9.109375" style="48"/>
    <col min="47" max="47" width="28.109375" style="48" bestFit="1" customWidth="1"/>
    <col min="48" max="48" width="15.33203125" style="48" bestFit="1" customWidth="1"/>
    <col min="49" max="52" width="9.109375" style="48"/>
    <col min="53" max="53" width="26" style="48" bestFit="1" customWidth="1"/>
    <col min="54" max="54" width="9.109375" style="48"/>
    <col min="55" max="55" width="19.5546875" style="48" bestFit="1" customWidth="1"/>
    <col min="56" max="56" width="20.5546875" style="48" bestFit="1" customWidth="1"/>
    <col min="57" max="57" width="10.5546875" style="48" bestFit="1" customWidth="1"/>
    <col min="58" max="58" width="11.5546875" style="48" bestFit="1" customWidth="1"/>
    <col min="59" max="59" width="32" style="48" bestFit="1" customWidth="1"/>
    <col min="60" max="60" width="7.6640625" style="48" customWidth="1"/>
    <col min="61" max="61" width="9.109375" style="48"/>
    <col min="62" max="62" width="11.5546875" style="48" bestFit="1" customWidth="1"/>
    <col min="63" max="65" width="11.44140625" style="48" customWidth="1"/>
    <col min="66" max="69" width="11.5546875" style="48" bestFit="1" customWidth="1"/>
    <col min="70" max="71" width="9.33203125" style="48" bestFit="1" customWidth="1"/>
    <col min="72" max="72" width="11.6640625" style="48" bestFit="1" customWidth="1"/>
    <col min="73" max="83" width="9.109375" style="48"/>
    <col min="84" max="85" width="13.44140625" style="48" customWidth="1"/>
    <col min="86" max="86" width="10.6640625" style="48" customWidth="1"/>
    <col min="87" max="88" width="9.33203125" style="48" bestFit="1" customWidth="1"/>
    <col min="89" max="89" width="9.109375" style="48"/>
    <col min="90" max="94" width="9.33203125" style="48" bestFit="1" customWidth="1"/>
    <col min="95" max="95" width="9.109375" style="48"/>
    <col min="96" max="96" width="9.33203125" style="48" bestFit="1" customWidth="1"/>
    <col min="97" max="100" width="10.33203125" style="48" bestFit="1" customWidth="1"/>
    <col min="101" max="101" width="9.109375" style="48"/>
    <col min="102" max="105" width="10.33203125" style="48" bestFit="1" customWidth="1"/>
    <col min="106" max="106" width="11.44140625" style="48" bestFit="1" customWidth="1"/>
    <col min="107" max="16384" width="9.109375" style="48"/>
  </cols>
  <sheetData>
    <row r="1" spans="1:116">
      <c r="P1" s="11"/>
      <c r="Q1" s="11"/>
      <c r="R1" s="11"/>
      <c r="S1" s="11"/>
      <c r="T1" s="11"/>
      <c r="U1" s="11"/>
      <c r="V1" s="11"/>
      <c r="W1" s="11"/>
      <c r="Z1" s="11"/>
      <c r="AA1" s="11"/>
      <c r="AG1" s="11"/>
    </row>
    <row r="2" spans="1:116" s="49" customFormat="1" ht="30.75" customHeight="1">
      <c r="A2"/>
      <c r="B2" s="43"/>
      <c r="C2" s="90"/>
      <c r="D2" s="60"/>
      <c r="E2"/>
      <c r="F2"/>
      <c r="G2" s="72"/>
      <c r="H2"/>
      <c r="I2" s="9"/>
      <c r="J2" s="105"/>
      <c r="K2" s="67"/>
      <c r="L2" s="67"/>
      <c r="M2" s="67"/>
      <c r="N2"/>
      <c r="O2" s="7"/>
      <c r="P2" s="5"/>
      <c r="Q2" s="5"/>
      <c r="R2" s="5"/>
      <c r="S2" s="5"/>
      <c r="T2" s="5"/>
      <c r="U2" s="5"/>
      <c r="V2" s="5"/>
      <c r="W2" s="5"/>
      <c r="X2" s="13"/>
      <c r="Y2" s="13"/>
      <c r="Z2" s="5"/>
      <c r="AA2" s="5"/>
      <c r="AB2" s="5"/>
      <c r="AC2" s="5"/>
      <c r="AD2" s="5"/>
      <c r="AE2" s="5"/>
      <c r="AF2" s="5"/>
      <c r="AG2" s="5"/>
      <c r="AH2" s="5"/>
    </row>
    <row r="3" spans="1:116" s="49" customFormat="1" ht="22.5" customHeight="1">
      <c r="A3"/>
      <c r="B3" s="2"/>
      <c r="C3"/>
      <c r="D3"/>
      <c r="E3" s="3"/>
      <c r="F3" s="3"/>
      <c r="G3"/>
      <c r="H3" s="26" t="s">
        <v>218</v>
      </c>
      <c r="I3" s="28" t="s">
        <v>178</v>
      </c>
      <c r="J3" s="105"/>
      <c r="K3" s="67"/>
      <c r="L3" s="67"/>
      <c r="M3" s="67"/>
      <c r="N3"/>
      <c r="O3" s="7"/>
      <c r="P3" s="5"/>
      <c r="Q3" s="5"/>
      <c r="R3" s="5"/>
      <c r="S3" s="5"/>
      <c r="T3" s="5"/>
      <c r="U3" s="5"/>
      <c r="V3" s="5"/>
      <c r="W3" s="5"/>
      <c r="X3" s="13"/>
      <c r="Y3" s="13"/>
      <c r="Z3" s="5"/>
      <c r="AA3" s="5"/>
      <c r="AB3" s="5"/>
      <c r="AC3" s="5"/>
      <c r="AD3" s="5"/>
      <c r="AE3" s="5"/>
      <c r="AF3" s="5"/>
      <c r="AG3" s="5"/>
      <c r="AH3" s="5"/>
    </row>
    <row r="4" spans="1:116" ht="27" customHeight="1">
      <c r="B4" s="26" t="s">
        <v>223</v>
      </c>
      <c r="C4" s="86">
        <v>45531</v>
      </c>
      <c r="D4" s="26" t="s">
        <v>217</v>
      </c>
      <c r="E4" s="27" t="s">
        <v>95</v>
      </c>
      <c r="F4"/>
      <c r="G4"/>
      <c r="H4" s="26" t="s">
        <v>219</v>
      </c>
      <c r="I4" s="28" t="s">
        <v>116</v>
      </c>
      <c r="J4" s="26" t="s">
        <v>220</v>
      </c>
      <c r="K4" s="28" t="s">
        <v>190</v>
      </c>
      <c r="L4" s="75" t="str">
        <f>VLOOKUP($K$4,$AX$12:$AY$15,2,0)</f>
        <v>MM</v>
      </c>
      <c r="M4" s="26" t="s">
        <v>221</v>
      </c>
      <c r="N4" s="106" t="s">
        <v>45</v>
      </c>
      <c r="O4" s="107"/>
      <c r="P4" s="75" t="str">
        <f>VLOOKUP($N$4,$AU$12:$AV$62,2,0)</f>
        <v>USD</v>
      </c>
      <c r="Q4" s="11"/>
      <c r="R4" s="11"/>
      <c r="S4" s="11"/>
      <c r="T4" s="11"/>
      <c r="U4" s="11"/>
      <c r="V4" s="11"/>
      <c r="W4" s="11"/>
      <c r="Z4" s="11"/>
      <c r="AA4" s="11"/>
      <c r="AC4" s="71"/>
      <c r="AG4" s="11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</row>
    <row r="5" spans="1:116" ht="13.5" customHeight="1">
      <c r="B5" s="19"/>
      <c r="C5" s="20"/>
      <c r="D5" s="19"/>
      <c r="E5" s="21"/>
      <c r="F5" s="21"/>
      <c r="G5" s="19"/>
      <c r="H5" s="21"/>
      <c r="I5" s="19"/>
      <c r="J5" s="21"/>
      <c r="K5" s="22"/>
      <c r="L5" s="21"/>
      <c r="M5" s="22"/>
      <c r="P5" s="11"/>
      <c r="Q5" s="11"/>
      <c r="R5" s="11"/>
      <c r="S5" s="11"/>
      <c r="T5" s="11"/>
      <c r="U5" s="11"/>
      <c r="V5" s="11"/>
      <c r="W5" s="11"/>
      <c r="Z5" s="11"/>
      <c r="AA5" s="11"/>
      <c r="AG5" s="11"/>
      <c r="CF5" s="96" t="s">
        <v>104</v>
      </c>
      <c r="CG5" s="96"/>
      <c r="CH5" s="96"/>
      <c r="CI5" s="96"/>
      <c r="CJ5" s="96"/>
      <c r="CL5" s="96" t="s">
        <v>175</v>
      </c>
      <c r="CM5" s="96"/>
      <c r="CN5" s="96"/>
      <c r="CO5" s="96"/>
      <c r="CR5" s="96" t="s">
        <v>102</v>
      </c>
      <c r="CS5" s="96"/>
      <c r="CT5" s="96"/>
      <c r="CU5" s="96"/>
      <c r="CX5" s="96" t="s">
        <v>174</v>
      </c>
      <c r="CY5" s="96"/>
      <c r="CZ5" s="96"/>
      <c r="DA5" s="96"/>
      <c r="DC5" s="49"/>
      <c r="DD5" s="49"/>
      <c r="DE5" s="49"/>
    </row>
    <row r="6" spans="1:116" s="79" customFormat="1" ht="35.25" customHeight="1">
      <c r="A6" s="76"/>
      <c r="B6" s="104" t="s">
        <v>167</v>
      </c>
      <c r="C6" s="104" t="s">
        <v>91</v>
      </c>
      <c r="D6" s="104" t="s">
        <v>131</v>
      </c>
      <c r="E6" s="104" t="s">
        <v>0</v>
      </c>
      <c r="F6" s="77" t="s">
        <v>166</v>
      </c>
      <c r="G6" s="101" t="str">
        <f>"Market Capitalization ("&amp;$L$4&amp;")"</f>
        <v>Market Capitalization (MM)</v>
      </c>
      <c r="H6" s="101" t="str">
        <f>"Shares Outstanding("&amp;$L$4&amp;")"</f>
        <v>Shares Outstanding(MM)</v>
      </c>
      <c r="I6" s="104" t="s">
        <v>92</v>
      </c>
      <c r="J6" s="104" t="s">
        <v>93</v>
      </c>
      <c r="K6" s="104" t="s">
        <v>115</v>
      </c>
      <c r="L6" s="100" t="s">
        <v>100</v>
      </c>
      <c r="M6" s="100"/>
      <c r="N6" s="100" t="s">
        <v>101</v>
      </c>
      <c r="O6" s="100"/>
      <c r="P6" s="100" t="s">
        <v>102</v>
      </c>
      <c r="Q6" s="100"/>
      <c r="R6" s="100" t="s">
        <v>103</v>
      </c>
      <c r="S6" s="100"/>
      <c r="T6" s="100" t="s">
        <v>104</v>
      </c>
      <c r="U6" s="100"/>
      <c r="V6" s="100" t="s">
        <v>105</v>
      </c>
      <c r="W6" s="100"/>
      <c r="X6" s="99" t="s">
        <v>132</v>
      </c>
      <c r="Y6" s="99"/>
      <c r="Z6" s="99" t="s">
        <v>112</v>
      </c>
      <c r="AA6" s="99"/>
      <c r="AB6" s="98" t="s">
        <v>176</v>
      </c>
      <c r="AC6" s="99"/>
      <c r="AD6" s="99" t="s">
        <v>133</v>
      </c>
      <c r="AE6" s="99"/>
      <c r="AF6" s="99" t="s">
        <v>135</v>
      </c>
      <c r="AG6" s="99"/>
      <c r="AH6" s="78"/>
      <c r="AI6" s="97" t="s">
        <v>183</v>
      </c>
      <c r="AJ6" s="97"/>
      <c r="AK6" s="97"/>
      <c r="AM6" s="51"/>
      <c r="CF6" s="57" t="str">
        <f>$I$4</f>
        <v>FY1</v>
      </c>
      <c r="CG6" s="57" t="str">
        <f>LEFT($I$4,2)&amp;RIGHT($I$4)+1</f>
        <v>FY2</v>
      </c>
      <c r="CH6" s="57" t="str">
        <f>LEFT($I$4,2)&amp;RIGHT($I$4)+2</f>
        <v>FY3</v>
      </c>
      <c r="CI6" s="57" t="str">
        <f>LEFT($I$4,2)&amp;RIGHT($I$4)+3</f>
        <v>FY4</v>
      </c>
      <c r="CJ6" s="57" t="s">
        <v>184</v>
      </c>
      <c r="CL6" s="57" t="str">
        <f>CF$6</f>
        <v>FY1</v>
      </c>
      <c r="CM6" s="57" t="str">
        <f>CG$6</f>
        <v>FY2</v>
      </c>
      <c r="CN6" s="57" t="str">
        <f>CH$6</f>
        <v>FY3</v>
      </c>
      <c r="CO6" s="57" t="str">
        <f>CI$6</f>
        <v>FY4</v>
      </c>
      <c r="CP6" s="57" t="s">
        <v>184</v>
      </c>
      <c r="CR6" s="57" t="str">
        <f>CF$6</f>
        <v>FY1</v>
      </c>
      <c r="CS6" s="57" t="str">
        <f>CG$6</f>
        <v>FY2</v>
      </c>
      <c r="CT6" s="57" t="str">
        <f>CH$6</f>
        <v>FY3</v>
      </c>
      <c r="CU6" s="57" t="str">
        <f>CI$6</f>
        <v>FY4</v>
      </c>
      <c r="CV6" s="57" t="s">
        <v>184</v>
      </c>
      <c r="CX6" s="57" t="str">
        <f>CF$6</f>
        <v>FY1</v>
      </c>
      <c r="CY6" s="57" t="str">
        <f>CG$6</f>
        <v>FY2</v>
      </c>
      <c r="CZ6" s="57" t="str">
        <f>CH$6</f>
        <v>FY3</v>
      </c>
      <c r="DA6" s="57" t="str">
        <f>CI$6</f>
        <v>FY4</v>
      </c>
      <c r="DB6" s="57" t="s">
        <v>184</v>
      </c>
    </row>
    <row r="7" spans="1:116" s="79" customFormat="1" ht="23.25" customHeight="1">
      <c r="A7" s="76"/>
      <c r="B7" s="104"/>
      <c r="C7" s="104"/>
      <c r="D7" s="104"/>
      <c r="E7" s="104"/>
      <c r="F7" s="42" t="s">
        <v>162</v>
      </c>
      <c r="G7" s="101"/>
      <c r="H7" s="101"/>
      <c r="I7" s="104"/>
      <c r="J7" s="104"/>
      <c r="K7" s="104"/>
      <c r="L7" s="80" t="str">
        <f>$I$3</f>
        <v>FY0</v>
      </c>
      <c r="M7" s="80" t="str">
        <f>$I$4</f>
        <v>FY1</v>
      </c>
      <c r="N7" s="80" t="str">
        <f>$I$3</f>
        <v>FY0</v>
      </c>
      <c r="O7" s="80" t="str">
        <f>$I$4</f>
        <v>FY1</v>
      </c>
      <c r="P7" s="80" t="str">
        <f>$I$3</f>
        <v>FY0</v>
      </c>
      <c r="Q7" s="80" t="str">
        <f>$I$4</f>
        <v>FY1</v>
      </c>
      <c r="R7" s="80" t="str">
        <f>$I$3</f>
        <v>FY0</v>
      </c>
      <c r="S7" s="80" t="str">
        <f>$I$4</f>
        <v>FY1</v>
      </c>
      <c r="T7" s="80" t="str">
        <f>$I$3</f>
        <v>FY0</v>
      </c>
      <c r="U7" s="80" t="str">
        <f>$I$4</f>
        <v>FY1</v>
      </c>
      <c r="V7" s="80" t="str">
        <f>$I$3</f>
        <v>FY0</v>
      </c>
      <c r="W7" s="80" t="str">
        <f>$I$4</f>
        <v>FY1</v>
      </c>
      <c r="X7" s="94" t="str">
        <f>$I$3</f>
        <v>FY0</v>
      </c>
      <c r="Y7" s="94" t="str">
        <f>$I$4</f>
        <v>FY1</v>
      </c>
      <c r="Z7" s="94" t="str">
        <f>$I$3</f>
        <v>FY0</v>
      </c>
      <c r="AA7" s="94" t="str">
        <f>$I$4</f>
        <v>FY1</v>
      </c>
      <c r="AB7" s="94" t="str">
        <f>$I$3</f>
        <v>FY0</v>
      </c>
      <c r="AC7" s="94" t="str">
        <f>$I$4</f>
        <v>FY1</v>
      </c>
      <c r="AD7" s="94" t="str">
        <f>$I$3</f>
        <v>FY0</v>
      </c>
      <c r="AE7" s="94" t="str">
        <f>$I$4</f>
        <v>FY1</v>
      </c>
      <c r="AF7" s="94" t="str">
        <f>$I$3</f>
        <v>FY0</v>
      </c>
      <c r="AG7" s="94" t="str">
        <f>$I$4</f>
        <v>FY1</v>
      </c>
      <c r="AH7" s="78"/>
      <c r="AI7" s="89">
        <v>45291</v>
      </c>
      <c r="AJ7" s="57">
        <v>9.305107976109122</v>
      </c>
      <c r="AK7" s="81">
        <f t="shared" ref="AK7:AK14" si="0">IF($I$3="LTM",$C$4,$AI7)</f>
        <v>45291</v>
      </c>
      <c r="AL7" s="70"/>
      <c r="AM7" s="68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CE7" s="51"/>
      <c r="CF7" s="57">
        <v>11.026049226905663</v>
      </c>
      <c r="CG7" s="57">
        <v>13.015687861875291</v>
      </c>
      <c r="CH7" s="57">
        <v>14.92878800512216</v>
      </c>
      <c r="CI7" s="57">
        <v>18.049446878274807</v>
      </c>
      <c r="CJ7" s="57">
        <f>SUM(CF7:CI7)</f>
        <v>57.01997197217792</v>
      </c>
      <c r="CL7" s="57" t="s">
        <v>215</v>
      </c>
      <c r="CM7" s="57" t="s">
        <v>215</v>
      </c>
      <c r="CN7" s="57" t="s">
        <v>215</v>
      </c>
      <c r="CO7" s="57" t="s">
        <v>215</v>
      </c>
      <c r="CP7" s="57">
        <f t="shared" ref="CP7:CP8" si="1">SUM(CL7:CO7)</f>
        <v>0</v>
      </c>
      <c r="CR7" s="57">
        <v>1355.4588474493626</v>
      </c>
      <c r="CS7" s="57">
        <v>1561.7359722033971</v>
      </c>
      <c r="CT7" s="57">
        <v>1750.0415084180961</v>
      </c>
      <c r="CU7" s="57">
        <v>2209.5241920466206</v>
      </c>
      <c r="CV7" s="57">
        <f t="shared" ref="CV7:CV8" si="2">SUM(CR7:CU7)</f>
        <v>6876.7605201174765</v>
      </c>
      <c r="CX7" s="57">
        <v>2987.6428995123151</v>
      </c>
      <c r="CY7" s="57">
        <v>3544.907701906342</v>
      </c>
      <c r="CZ7" s="57">
        <v>4160.3002430115976</v>
      </c>
      <c r="DA7" s="57">
        <v>4981.3888986410402</v>
      </c>
      <c r="DB7" s="57">
        <f t="shared" ref="DB7:DB8" si="3">SUM(CX7:DA7)</f>
        <v>15674.239743071295</v>
      </c>
    </row>
    <row r="8" spans="1:116" ht="21.6" customHeight="1">
      <c r="B8" s="95" t="s">
        <v>237</v>
      </c>
      <c r="C8" s="108" t="s">
        <v>243</v>
      </c>
      <c r="D8" s="87">
        <v>45657.5</v>
      </c>
      <c r="E8" s="46">
        <v>730.91949999999997</v>
      </c>
      <c r="F8" s="46"/>
      <c r="G8" s="58">
        <v>52022.466980171797</v>
      </c>
      <c r="H8" s="58">
        <v>71.174003601074205</v>
      </c>
      <c r="I8" s="46">
        <v>754.95794999999998</v>
      </c>
      <c r="J8" s="46">
        <v>489.93362000000002</v>
      </c>
      <c r="K8" s="58">
        <v>52290.379865582756</v>
      </c>
      <c r="L8" s="58">
        <v>2771.3847558532229</v>
      </c>
      <c r="M8" s="58">
        <v>2987.6428995123151</v>
      </c>
      <c r="N8" s="58">
        <v>835.39353765699434</v>
      </c>
      <c r="O8" s="58">
        <v>1019.0640919028142</v>
      </c>
      <c r="P8" s="58">
        <v>1202.7887657842105</v>
      </c>
      <c r="Q8" s="58">
        <v>1355.4588474493626</v>
      </c>
      <c r="R8" s="58">
        <v>643.37109286919508</v>
      </c>
      <c r="S8" s="58">
        <v>784.782373987028</v>
      </c>
      <c r="T8" s="58">
        <v>9.0396949952449894</v>
      </c>
      <c r="U8" s="58">
        <v>11.026049226905663</v>
      </c>
      <c r="V8" s="58">
        <v>-271.3341227595231</v>
      </c>
      <c r="W8" s="58">
        <v>-811.67523959677749</v>
      </c>
      <c r="X8" s="58">
        <f>IF($B8="","",IFERROR(E8/T8,"-"))</f>
        <v>80.856655051356739</v>
      </c>
      <c r="Y8" s="58">
        <f t="shared" ref="Y8:Y18" si="4">IF($B8="","",IFERROR($E8/IF(MID($I$4,2,1)="Q",$CJ7,$U8),"N/A"))</f>
        <v>66.290244579755452</v>
      </c>
      <c r="Z8" s="58">
        <f>IF($B8="","",IFERROR(G8/L8,"-"))</f>
        <v>18.771290009551816</v>
      </c>
      <c r="AA8" s="58">
        <f>IF($B8="","",IFERROR($G8/IF(MID($I$4,2,1)="Q",$DB7,$AQ12),"N/A"))</f>
        <v>17.412545183583898</v>
      </c>
      <c r="AB8" s="58">
        <v>123.64365184632538</v>
      </c>
      <c r="AC8" s="58" t="str">
        <f>IF($B8="","",IFERROR($E8/IF(MID($I$4,2,1)="Q",$CP7,$AR12),"N/A"))</f>
        <v>N/A</v>
      </c>
      <c r="AD8" s="58">
        <f>IF($B8="","",IFERROR($K8/$P8,"-"))</f>
        <v>43.474283559249713</v>
      </c>
      <c r="AE8" s="58">
        <f t="shared" ref="AE8:AE18" si="5">IF($B8="","",IFERROR($K8/IF(MID($I$4,2,1)="Q",$CV7,$Q8),"N/A"))</f>
        <v>38.57762259915178</v>
      </c>
      <c r="AF8" s="58">
        <f>IF($B8="","",IFERROR($K8/$L8,"-"))</f>
        <v>18.867961135726237</v>
      </c>
      <c r="AG8" s="58">
        <f>IF($B8="","",IFERROR($K8/IF(MID($I$4,2,1)="Q",$DB7,$AQ12),"N/A"))</f>
        <v>17.502218847546448</v>
      </c>
      <c r="AI8" s="62">
        <v>45291</v>
      </c>
      <c r="AJ8" s="56">
        <v>1.6452877522576264</v>
      </c>
      <c r="AK8" s="61">
        <f t="shared" si="0"/>
        <v>45291</v>
      </c>
      <c r="AL8" s="63"/>
      <c r="AM8" s="61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CE8" s="50"/>
      <c r="CF8" s="56">
        <v>4.4773991819750938</v>
      </c>
      <c r="CG8" s="56">
        <v>6.2968861123293598</v>
      </c>
      <c r="CH8" s="56">
        <v>6.967911135796701</v>
      </c>
      <c r="CI8" s="56">
        <v>6.2898471623654579</v>
      </c>
      <c r="CJ8" s="56">
        <f t="shared" ref="CJ8" si="6">SUM(CF8:CI8)</f>
        <v>24.032043592466611</v>
      </c>
      <c r="CL8" s="56" t="s">
        <v>215</v>
      </c>
      <c r="CM8" s="56" t="s">
        <v>215</v>
      </c>
      <c r="CN8" s="56" t="s">
        <v>215</v>
      </c>
      <c r="CO8" s="56" t="s">
        <v>215</v>
      </c>
      <c r="CP8" s="56">
        <f t="shared" si="1"/>
        <v>0</v>
      </c>
      <c r="CR8" s="56">
        <v>65232.432298444757</v>
      </c>
      <c r="CS8" s="56">
        <v>85495.740045677216</v>
      </c>
      <c r="CT8" s="56">
        <v>93330.719836150907</v>
      </c>
      <c r="CU8" s="56">
        <v>88372.188834058878</v>
      </c>
      <c r="CV8" s="56">
        <f t="shared" si="2"/>
        <v>332431.08101433178</v>
      </c>
      <c r="CX8" s="56">
        <v>237482.8673681416</v>
      </c>
      <c r="CY8" s="56">
        <v>268687.24879736238</v>
      </c>
      <c r="CZ8" s="56">
        <v>282559.60164400603</v>
      </c>
      <c r="DA8" s="56">
        <v>283993.77875244373</v>
      </c>
      <c r="DB8" s="56">
        <f t="shared" si="3"/>
        <v>1072723.4965619538</v>
      </c>
    </row>
    <row r="9" spans="1:116" ht="21.6" customHeight="1">
      <c r="B9" s="91" t="s">
        <v>238</v>
      </c>
      <c r="C9" s="109" t="s">
        <v>244</v>
      </c>
      <c r="D9" s="88">
        <v>45657.5</v>
      </c>
      <c r="E9" s="47">
        <v>56.941105</v>
      </c>
      <c r="F9" s="47"/>
      <c r="G9" s="59">
        <v>377942.52193221799</v>
      </c>
      <c r="H9" s="59">
        <v>6792.6694946289099</v>
      </c>
      <c r="I9" s="47">
        <v>64.399159999999995</v>
      </c>
      <c r="J9" s="47">
        <v>48.888890000000004</v>
      </c>
      <c r="K9" s="59">
        <v>322963.29435884982</v>
      </c>
      <c r="L9" s="59">
        <v>194781.34297202047</v>
      </c>
      <c r="M9" s="59">
        <v>237482.8673681416</v>
      </c>
      <c r="N9" s="59">
        <v>4939.9525337285095</v>
      </c>
      <c r="O9" s="59">
        <v>34734.354348824709</v>
      </c>
      <c r="P9" s="59">
        <v>31666.998905492474</v>
      </c>
      <c r="Q9" s="59">
        <v>65232.432298444757</v>
      </c>
      <c r="R9" s="59">
        <v>10887.45453656445</v>
      </c>
      <c r="S9" s="59">
        <v>29416.210332772513</v>
      </c>
      <c r="T9" s="59">
        <v>1.6030209912251339</v>
      </c>
      <c r="U9" s="59">
        <v>4.4773991819750938</v>
      </c>
      <c r="V9" s="59">
        <v>-59946.816713242792</v>
      </c>
      <c r="W9" s="59">
        <v>-67947.13545242777</v>
      </c>
      <c r="X9" s="59">
        <f t="shared" ref="X9:X15" si="7">IF($B9="","",IFERROR(E9/T9,"-"))</f>
        <v>35.521122500387143</v>
      </c>
      <c r="Y9" s="59">
        <f>IF($B9="","",IFERROR($E9/IF(MID($I$4,2,1)="Q",$CJ8,$U9),"N/A"))</f>
        <v>12.717451066063276</v>
      </c>
      <c r="Z9" s="59">
        <f t="shared" ref="Z9:Z15" si="8">IF($B9="","",IFERROR(G9/L9,"-"))</f>
        <v>1.9403425203126763</v>
      </c>
      <c r="AA9" s="59">
        <f>IF($B9="","",IFERROR($G9/IF(MID($I$4,2,1)="Q",$DB8,$AQ13),"N/A"))</f>
        <v>1.5914517376377235</v>
      </c>
      <c r="AB9" s="59">
        <v>-37.288748304100046</v>
      </c>
      <c r="AC9" s="59" t="str">
        <f>IF($B9="","",IFERROR($E9/IF(MID($I$4,2,1)="Q",$CP8,$AR13),"N/A"))</f>
        <v>N/A</v>
      </c>
      <c r="AD9" s="59">
        <f t="shared" ref="AD9:AD18" si="9">IF($B9="","",IFERROR($K9/$P9,"-"))</f>
        <v>10.19873387189948</v>
      </c>
      <c r="AE9" s="59">
        <f>IF($B9="","",IFERROR($K9/IF(MID($I$4,2,1)="Q",$CV8,$Q9),"N/A"))</f>
        <v>4.9509620135159329</v>
      </c>
      <c r="AF9" s="59">
        <f t="shared" ref="AF9:AF18" si="10">IF($B9="","",IFERROR($K9/$L9,"-"))</f>
        <v>1.6580812588669858</v>
      </c>
      <c r="AG9" s="59">
        <f>IF($B9="","",IFERROR($K9/IF(MID($I$4,2,1)="Q",$DB8,$AQ13),"N/A"))</f>
        <v>1.3599435527203654</v>
      </c>
      <c r="AI9" s="62">
        <v>45291</v>
      </c>
      <c r="AJ9" s="56">
        <v>3.0571028875221518</v>
      </c>
      <c r="AK9" s="61">
        <f t="shared" si="0"/>
        <v>45291</v>
      </c>
      <c r="AL9" s="63"/>
      <c r="AM9" s="61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CE9" s="50"/>
      <c r="CF9" s="56">
        <v>9.1377025430613141</v>
      </c>
      <c r="CG9" s="56">
        <v>11.668810359611955</v>
      </c>
      <c r="CH9" s="56">
        <v>13.73401212116088</v>
      </c>
      <c r="CI9" s="56">
        <v>19.506263897966559</v>
      </c>
      <c r="CJ9" s="56">
        <f t="shared" ref="CJ9:CJ14" si="11">SUM(CF9:CI9)</f>
        <v>54.046788921800712</v>
      </c>
      <c r="CL9" s="56" t="s">
        <v>215</v>
      </c>
      <c r="CM9" s="56" t="s">
        <v>215</v>
      </c>
      <c r="CN9" s="56" t="s">
        <v>215</v>
      </c>
      <c r="CO9" s="56" t="s">
        <v>215</v>
      </c>
      <c r="CP9" s="56">
        <f t="shared" ref="CP9:CP14" si="12">SUM(CL9:CO9)</f>
        <v>0</v>
      </c>
      <c r="CR9" s="56">
        <v>5830.6581893175171</v>
      </c>
      <c r="CS9" s="56">
        <v>6125.2826296802896</v>
      </c>
      <c r="CT9" s="56">
        <v>6642.518637211494</v>
      </c>
      <c r="CU9" s="56">
        <v>7848.2205125770888</v>
      </c>
      <c r="CV9" s="56">
        <f t="shared" ref="CV9:CV14" si="13">SUM(CR9:CU9)</f>
        <v>26446.67996878639</v>
      </c>
      <c r="CX9" s="56">
        <v>67256.653725883429</v>
      </c>
      <c r="CY9" s="56">
        <v>70981.923167424233</v>
      </c>
      <c r="CZ9" s="56">
        <v>74528.518608072278</v>
      </c>
      <c r="DA9" s="56">
        <v>77772.381887823096</v>
      </c>
      <c r="DB9" s="56">
        <f t="shared" ref="DB9:DB14" si="14">SUM(CX9:DA9)</f>
        <v>290539.47738920304</v>
      </c>
    </row>
    <row r="10" spans="1:116" ht="21.6" customHeight="1">
      <c r="B10" s="92" t="s">
        <v>239</v>
      </c>
      <c r="C10" s="44" t="s">
        <v>241</v>
      </c>
      <c r="D10" s="87">
        <v>45657.5</v>
      </c>
      <c r="E10" s="46">
        <v>74.068510000000003</v>
      </c>
      <c r="F10" s="46"/>
      <c r="G10" s="58">
        <v>12720.826448877202</v>
      </c>
      <c r="H10" s="58">
        <v>180.83380317688</v>
      </c>
      <c r="I10" s="46">
        <v>86.208889999999997</v>
      </c>
      <c r="J10" s="46">
        <v>62.948005999999999</v>
      </c>
      <c r="K10" s="58">
        <v>20867.229661845016</v>
      </c>
      <c r="L10" s="58">
        <v>63775.092753842655</v>
      </c>
      <c r="M10" s="58">
        <v>67256.653725883429</v>
      </c>
      <c r="N10" s="58">
        <v>2687.267358219126</v>
      </c>
      <c r="O10" s="58">
        <v>3272.9612944336318</v>
      </c>
      <c r="P10" s="58">
        <v>5124.064511244037</v>
      </c>
      <c r="Q10" s="58">
        <v>5830.6581893175171</v>
      </c>
      <c r="R10" s="58">
        <v>539.79101991368213</v>
      </c>
      <c r="S10" s="58">
        <v>1601.9535129783903</v>
      </c>
      <c r="T10" s="58">
        <v>2.9941281138790035</v>
      </c>
      <c r="U10" s="58">
        <v>9.1377025430613141</v>
      </c>
      <c r="V10" s="58">
        <v>4494.8580298326642</v>
      </c>
      <c r="W10" s="58">
        <v>3997.9332668063294</v>
      </c>
      <c r="X10" s="58">
        <f t="shared" si="7"/>
        <v>24.73792275509598</v>
      </c>
      <c r="Y10" s="58">
        <f t="shared" si="4"/>
        <v>8.1058132119045272</v>
      </c>
      <c r="Z10" s="58">
        <f t="shared" si="8"/>
        <v>0.19946386433300375</v>
      </c>
      <c r="AA10" s="58">
        <f t="shared" ref="AA10:AA18" si="15">IF($B10="","",IFERROR($G10/IF(MID($I$4,2,1)="Q",$DB9,$AQ14),"N/A"))</f>
        <v>0.18913855721581413</v>
      </c>
      <c r="AB10" s="58">
        <v>9.4597460630545491</v>
      </c>
      <c r="AC10" s="58" t="str">
        <f t="shared" ref="AC10:AC18" si="16">IF($B10="","",IFERROR($E10/IF(MID($I$4,2,1)="Q",$CP9,$AR14),"N/A"))</f>
        <v>N/A</v>
      </c>
      <c r="AD10" s="58">
        <f t="shared" si="9"/>
        <v>4.0723979208409311</v>
      </c>
      <c r="AE10" s="58">
        <f t="shared" si="5"/>
        <v>3.5788806313627419</v>
      </c>
      <c r="AF10" s="58">
        <f t="shared" si="10"/>
        <v>0.32720030282649332</v>
      </c>
      <c r="AG10" s="58">
        <f t="shared" ref="AG10:AG18" si="17">IF($B10="","",IFERROR($K10/IF(MID($I$4,2,1)="Q",$DB9,$AQ14),"N/A"))</f>
        <v>0.31026268043148797</v>
      </c>
      <c r="AI10" s="62">
        <v>45291</v>
      </c>
      <c r="AJ10" s="56">
        <v>23.20000405388188</v>
      </c>
      <c r="AK10" s="61">
        <f t="shared" si="0"/>
        <v>45291</v>
      </c>
      <c r="AL10" s="63"/>
      <c r="AM10" s="61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CE10" s="50"/>
      <c r="CF10" s="56">
        <v>14.899457129994572</v>
      </c>
      <c r="CG10" s="56">
        <v>21.414584749193878</v>
      </c>
      <c r="CH10" s="56">
        <v>25.800336554595923</v>
      </c>
      <c r="CI10" s="56">
        <v>21.095449258808681</v>
      </c>
      <c r="CJ10" s="56">
        <f t="shared" si="11"/>
        <v>83.209827692593052</v>
      </c>
      <c r="CL10" s="56" t="s">
        <v>215</v>
      </c>
      <c r="CM10" s="56" t="s">
        <v>215</v>
      </c>
      <c r="CN10" s="56" t="s">
        <v>215</v>
      </c>
      <c r="CO10" s="56" t="s">
        <v>215</v>
      </c>
      <c r="CP10" s="56">
        <f t="shared" si="12"/>
        <v>0</v>
      </c>
      <c r="CR10" s="56">
        <v>2399.3555079330467</v>
      </c>
      <c r="CS10" s="56">
        <v>3355.2386695842333</v>
      </c>
      <c r="CT10" s="56">
        <v>4110.9825484532248</v>
      </c>
      <c r="CU10" s="56">
        <v>3549.9272659158555</v>
      </c>
      <c r="CV10" s="56">
        <f t="shared" si="13"/>
        <v>13415.50399188636</v>
      </c>
      <c r="CX10" s="56">
        <v>15377.205135131904</v>
      </c>
      <c r="CY10" s="56">
        <v>18311.994820519001</v>
      </c>
      <c r="CZ10" s="56">
        <v>21466.621020826769</v>
      </c>
      <c r="DA10" s="56">
        <v>25815.06680392849</v>
      </c>
      <c r="DB10" s="56">
        <f t="shared" si="14"/>
        <v>80970.887780406163</v>
      </c>
    </row>
    <row r="11" spans="1:116" ht="21.6" customHeight="1">
      <c r="B11" s="91" t="s">
        <v>240</v>
      </c>
      <c r="C11" s="45" t="s">
        <v>242</v>
      </c>
      <c r="D11" s="88">
        <v>45657.5</v>
      </c>
      <c r="E11" s="47">
        <v>253.90625</v>
      </c>
      <c r="F11" s="47"/>
      <c r="G11" s="59">
        <v>17718.0110033456</v>
      </c>
      <c r="H11" s="59">
        <v>70.382429957389803</v>
      </c>
      <c r="I11" s="47">
        <v>466.31533999999999</v>
      </c>
      <c r="J11" s="47">
        <v>214.3143</v>
      </c>
      <c r="K11" s="59">
        <v>23776.028689149258</v>
      </c>
      <c r="L11" s="59">
        <v>17082.065497436746</v>
      </c>
      <c r="M11" s="59">
        <v>15377.205135131904</v>
      </c>
      <c r="N11" s="59">
        <v>1228.6836196229026</v>
      </c>
      <c r="O11" s="59">
        <v>901.01872710709222</v>
      </c>
      <c r="P11" s="59">
        <v>2528.5523539434244</v>
      </c>
      <c r="Q11" s="59">
        <v>2399.3555079330467</v>
      </c>
      <c r="R11" s="59">
        <v>1511.4035648599145</v>
      </c>
      <c r="S11" s="59">
        <v>1028.4540793757044</v>
      </c>
      <c r="T11" s="59">
        <v>22.600264035836659</v>
      </c>
      <c r="U11" s="59">
        <v>14.899457129994572</v>
      </c>
      <c r="V11" s="59">
        <v>2801.5355827782437</v>
      </c>
      <c r="W11" s="59">
        <v>3232.3398388292294</v>
      </c>
      <c r="X11" s="59">
        <f t="shared" si="7"/>
        <v>11.23465856847457</v>
      </c>
      <c r="Y11" s="59">
        <f t="shared" si="4"/>
        <v>17.04130880640297</v>
      </c>
      <c r="Z11" s="59">
        <f t="shared" si="8"/>
        <v>1.0372288413250892</v>
      </c>
      <c r="AA11" s="59">
        <f t="shared" si="15"/>
        <v>1.1522257034124959</v>
      </c>
      <c r="AB11" s="59">
        <v>-11.980299436820943</v>
      </c>
      <c r="AC11" s="59" t="str">
        <f t="shared" si="16"/>
        <v>N/A</v>
      </c>
      <c r="AD11" s="59">
        <f t="shared" si="9"/>
        <v>9.4030201320803819</v>
      </c>
      <c r="AE11" s="59">
        <f t="shared" si="5"/>
        <v>9.9093396583115769</v>
      </c>
      <c r="AF11" s="59">
        <f t="shared" si="10"/>
        <v>1.3918708304166716</v>
      </c>
      <c r="AG11" s="59">
        <f t="shared" si="17"/>
        <v>1.546186610649342</v>
      </c>
      <c r="AI11" s="62">
        <v>45291</v>
      </c>
      <c r="AJ11" s="56">
        <v>8.245269999999999E-2</v>
      </c>
      <c r="AK11" s="61">
        <f t="shared" si="0"/>
        <v>45291</v>
      </c>
      <c r="AL11" s="63"/>
      <c r="AM11" s="61"/>
      <c r="AN11" s="64" t="s">
        <v>171</v>
      </c>
      <c r="AO11" s="51" t="s">
        <v>172</v>
      </c>
      <c r="AP11" s="50"/>
      <c r="AQ11" s="74" t="s">
        <v>174</v>
      </c>
      <c r="AR11" s="70" t="s">
        <v>175</v>
      </c>
      <c r="AU11" s="51" t="s">
        <v>85</v>
      </c>
      <c r="AV11" s="51" t="s">
        <v>86</v>
      </c>
      <c r="AW11" s="51"/>
      <c r="AX11" s="51" t="s">
        <v>168</v>
      </c>
      <c r="AY11" s="51"/>
      <c r="AZ11" s="51"/>
      <c r="BA11" s="51" t="s">
        <v>94</v>
      </c>
      <c r="BB11" s="51"/>
      <c r="BC11" s="51" t="s">
        <v>137</v>
      </c>
      <c r="BD11" s="51" t="s">
        <v>136</v>
      </c>
      <c r="BE11" s="50"/>
      <c r="BF11" s="50"/>
      <c r="BG11" s="51" t="s">
        <v>169</v>
      </c>
      <c r="BH11" s="51" t="s">
        <v>170</v>
      </c>
      <c r="BI11" s="50"/>
      <c r="BJ11" s="50" t="s">
        <v>154</v>
      </c>
      <c r="BK11" s="55" t="str">
        <f>VLOOKUP($F$7,$BG$12:$BH$15,2,0)</f>
        <v>-1Y</v>
      </c>
      <c r="BL11" s="50"/>
      <c r="BO11" s="50"/>
      <c r="BP11" s="50"/>
      <c r="BQ11" s="50"/>
      <c r="BR11" s="50"/>
      <c r="BS11" s="50"/>
      <c r="CE11" s="50"/>
      <c r="CF11" s="56">
        <v>0.12905360416</v>
      </c>
      <c r="CG11" s="56">
        <v>0.17248510556000002</v>
      </c>
      <c r="CH11" s="56">
        <v>0.22801538235000002</v>
      </c>
      <c r="CI11" s="56">
        <v>0.23239721176000003</v>
      </c>
      <c r="CJ11" s="56">
        <f t="shared" si="11"/>
        <v>0.76195130383000009</v>
      </c>
      <c r="CL11" s="56" t="s">
        <v>215</v>
      </c>
      <c r="CM11" s="56" t="s">
        <v>215</v>
      </c>
      <c r="CN11" s="56" t="s">
        <v>215</v>
      </c>
      <c r="CO11" s="56" t="s">
        <v>215</v>
      </c>
      <c r="CP11" s="56">
        <f t="shared" si="12"/>
        <v>0</v>
      </c>
      <c r="CR11" s="56">
        <v>121.27385669583001</v>
      </c>
      <c r="CS11" s="56">
        <v>129.29009832445001</v>
      </c>
      <c r="CT11" s="56">
        <v>140.23468012505501</v>
      </c>
      <c r="CU11" s="56">
        <v>134.81409682200001</v>
      </c>
      <c r="CV11" s="56">
        <f t="shared" si="13"/>
        <v>525.61273196733509</v>
      </c>
      <c r="CX11" s="56">
        <v>895.74488637215995</v>
      </c>
      <c r="CY11" s="56">
        <v>931.64502182317506</v>
      </c>
      <c r="CZ11" s="56">
        <v>971.12697508166002</v>
      </c>
      <c r="DA11" s="56">
        <v>917.5539914310001</v>
      </c>
      <c r="DB11" s="56">
        <f t="shared" si="14"/>
        <v>3716.0708747079952</v>
      </c>
    </row>
    <row r="12" spans="1:116" ht="21.6" customHeight="1">
      <c r="B12" s="92" t="s">
        <v>225</v>
      </c>
      <c r="C12" s="44" t="s">
        <v>231</v>
      </c>
      <c r="D12" s="87">
        <v>45657.5</v>
      </c>
      <c r="E12" s="46">
        <v>2.0951743</v>
      </c>
      <c r="F12" s="46"/>
      <c r="G12" s="58">
        <v>235.59992181988599</v>
      </c>
      <c r="H12" s="58">
        <v>124.75852203369099</v>
      </c>
      <c r="I12" s="46">
        <v>3.2512500000000002</v>
      </c>
      <c r="J12" s="46">
        <v>1.6482498999999999</v>
      </c>
      <c r="K12" s="58">
        <v>838.82101003031357</v>
      </c>
      <c r="L12" s="58">
        <v>864.35798054749</v>
      </c>
      <c r="M12" s="58">
        <v>895.74488637215995</v>
      </c>
      <c r="N12" s="58">
        <v>48.924392210260002</v>
      </c>
      <c r="O12" s="58">
        <v>57.444641796695002</v>
      </c>
      <c r="P12" s="58">
        <v>110.50454971623</v>
      </c>
      <c r="Q12" s="58">
        <v>121.27385669583001</v>
      </c>
      <c r="R12" s="58">
        <v>16.0016847417</v>
      </c>
      <c r="S12" s="58">
        <v>16.101298469020001</v>
      </c>
      <c r="T12" s="58">
        <v>0.12823649793</v>
      </c>
      <c r="U12" s="58">
        <v>0.12905360416</v>
      </c>
      <c r="V12" s="58">
        <v>596.99107736334008</v>
      </c>
      <c r="W12" s="58">
        <v>370.01761006190503</v>
      </c>
      <c r="X12" s="58">
        <f t="shared" si="7"/>
        <v>16.338361806665098</v>
      </c>
      <c r="Y12" s="58">
        <f t="shared" si="4"/>
        <v>16.234915046637624</v>
      </c>
      <c r="Z12" s="58">
        <f t="shared" si="8"/>
        <v>0.27257216005647966</v>
      </c>
      <c r="AA12" s="58">
        <f t="shared" si="15"/>
        <v>0.26302123004473399</v>
      </c>
      <c r="AB12" s="58">
        <v>21.789078657669492</v>
      </c>
      <c r="AC12" s="58" t="str">
        <f t="shared" si="16"/>
        <v>N/A</v>
      </c>
      <c r="AD12" s="58">
        <f t="shared" si="9"/>
        <v>7.5908278182605402</v>
      </c>
      <c r="AE12" s="58">
        <f t="shared" si="5"/>
        <v>6.9167505090085619</v>
      </c>
      <c r="AF12" s="58">
        <f t="shared" si="10"/>
        <v>0.97045556228797569</v>
      </c>
      <c r="AG12" s="58">
        <f t="shared" si="17"/>
        <v>0.9364507939616683</v>
      </c>
      <c r="AI12" s="65">
        <v>45291</v>
      </c>
      <c r="AJ12" s="66">
        <v>14.87181</v>
      </c>
      <c r="AK12" s="61">
        <f t="shared" si="0"/>
        <v>45291</v>
      </c>
      <c r="AL12" s="65"/>
      <c r="AM12" s="61"/>
      <c r="AN12" s="50" t="s">
        <v>193</v>
      </c>
      <c r="AO12" s="50" t="s">
        <v>107</v>
      </c>
      <c r="AP12" s="50"/>
      <c r="AQ12" s="110">
        <v>2987.6428995123151</v>
      </c>
      <c r="AR12" s="110" t="s">
        <v>215</v>
      </c>
      <c r="AS12" s="82"/>
      <c r="AT12" s="82"/>
      <c r="AU12" s="62" t="s">
        <v>2</v>
      </c>
      <c r="AV12" s="62" t="s">
        <v>192</v>
      </c>
      <c r="AW12" s="50"/>
      <c r="AX12" s="50" t="s">
        <v>87</v>
      </c>
      <c r="AY12" s="50" t="str">
        <f>""</f>
        <v/>
      </c>
      <c r="AZ12" s="50"/>
      <c r="BA12" s="50" t="s">
        <v>95</v>
      </c>
      <c r="BB12" s="50"/>
      <c r="BC12" s="53" t="s">
        <v>182</v>
      </c>
      <c r="BD12" s="50" t="s">
        <v>106</v>
      </c>
      <c r="BE12" s="50"/>
      <c r="BF12" s="50"/>
      <c r="BG12" s="50" t="s">
        <v>164</v>
      </c>
      <c r="BH12" s="54" t="s">
        <v>157</v>
      </c>
      <c r="BI12" s="82"/>
      <c r="BJ12" s="50" t="s">
        <v>155</v>
      </c>
      <c r="BK12" s="55" t="s">
        <v>156</v>
      </c>
      <c r="BM12" s="82"/>
      <c r="BN12" s="82"/>
      <c r="BO12" s="50"/>
      <c r="BP12" s="50"/>
      <c r="BQ12" s="50"/>
      <c r="BR12" s="50"/>
      <c r="BS12" s="50"/>
      <c r="BT12" s="82"/>
      <c r="BU12" s="82"/>
      <c r="BV12" s="82"/>
      <c r="BW12" s="82"/>
      <c r="BX12" s="82"/>
      <c r="BY12" s="82"/>
      <c r="BZ12" s="82"/>
      <c r="CA12" s="82"/>
      <c r="CB12" s="82"/>
      <c r="CC12" s="82"/>
      <c r="CD12" s="82"/>
      <c r="CE12" s="50"/>
      <c r="CF12" s="56">
        <v>21.225680000000001</v>
      </c>
      <c r="CG12" s="56">
        <v>24.096019999999999</v>
      </c>
      <c r="CH12" s="56">
        <v>27.54964</v>
      </c>
      <c r="CI12" s="56">
        <v>30.440560000000001</v>
      </c>
      <c r="CJ12" s="56">
        <f t="shared" si="11"/>
        <v>103.31190000000001</v>
      </c>
      <c r="CL12" s="56">
        <v>17.53556</v>
      </c>
      <c r="CM12" s="56">
        <v>20.541250000000002</v>
      </c>
      <c r="CN12" s="56">
        <v>22.79</v>
      </c>
      <c r="CO12" s="56" t="s">
        <v>215</v>
      </c>
      <c r="CP12" s="56">
        <f t="shared" si="12"/>
        <v>60.866810000000001</v>
      </c>
      <c r="CR12" s="56">
        <v>93398.745320000002</v>
      </c>
      <c r="CS12" s="56">
        <v>109494.50639</v>
      </c>
      <c r="CT12" s="56">
        <v>124910.77076</v>
      </c>
      <c r="CU12" s="56">
        <v>141463.62221999999</v>
      </c>
      <c r="CV12" s="56">
        <f t="shared" si="13"/>
        <v>469267.64468999999</v>
      </c>
      <c r="CX12" s="56">
        <v>161625.87786000001</v>
      </c>
      <c r="CY12" s="56">
        <v>183838.02927999999</v>
      </c>
      <c r="CZ12" s="56">
        <v>205295.13785999999</v>
      </c>
      <c r="DA12" s="56">
        <v>228026.08889000001</v>
      </c>
      <c r="DB12" s="56">
        <f t="shared" si="14"/>
        <v>778785.13389000006</v>
      </c>
    </row>
    <row r="13" spans="1:116" s="82" customFormat="1" ht="21.6" customHeight="1">
      <c r="A13" s="14"/>
      <c r="B13" s="91" t="s">
        <v>222</v>
      </c>
      <c r="C13" s="45" t="s">
        <v>224</v>
      </c>
      <c r="D13" s="88">
        <v>45657.5</v>
      </c>
      <c r="E13" s="47">
        <v>519.1</v>
      </c>
      <c r="F13" s="47"/>
      <c r="G13" s="59">
        <v>1313227.7964290299</v>
      </c>
      <c r="H13" s="59">
        <v>2529.8167177656301</v>
      </c>
      <c r="I13" s="47">
        <v>544.23</v>
      </c>
      <c r="J13" s="47">
        <v>276.02999999999997</v>
      </c>
      <c r="K13" s="59">
        <v>1273490</v>
      </c>
      <c r="L13" s="59">
        <v>134902</v>
      </c>
      <c r="M13" s="59">
        <v>161625.87786000001</v>
      </c>
      <c r="N13" s="59">
        <v>46751</v>
      </c>
      <c r="O13" s="59">
        <v>63313.609299999996</v>
      </c>
      <c r="P13" s="59">
        <v>75408</v>
      </c>
      <c r="Q13" s="59">
        <v>93398.745320000002</v>
      </c>
      <c r="R13" s="59">
        <v>39098</v>
      </c>
      <c r="S13" s="59">
        <v>55082.878819999998</v>
      </c>
      <c r="T13" s="59">
        <v>14.87</v>
      </c>
      <c r="U13" s="59">
        <v>21.225680000000001</v>
      </c>
      <c r="V13" s="59">
        <v>-46328</v>
      </c>
      <c r="W13" s="59">
        <v>-40300.717700000001</v>
      </c>
      <c r="X13" s="59">
        <f t="shared" si="7"/>
        <v>34.909213180901148</v>
      </c>
      <c r="Y13" s="59">
        <f t="shared" si="4"/>
        <v>24.456224724013556</v>
      </c>
      <c r="Z13" s="59">
        <f t="shared" si="8"/>
        <v>9.7346799634477605</v>
      </c>
      <c r="AA13" s="59">
        <f t="shared" si="15"/>
        <v>8.1251085149034434</v>
      </c>
      <c r="AB13" s="59">
        <v>29.950231405319176</v>
      </c>
      <c r="AC13" s="59">
        <f t="shared" si="16"/>
        <v>29.602704447419985</v>
      </c>
      <c r="AD13" s="59">
        <f t="shared" si="9"/>
        <v>16.887995968597497</v>
      </c>
      <c r="AE13" s="59">
        <f t="shared" si="5"/>
        <v>13.634979738076849</v>
      </c>
      <c r="AF13" s="59">
        <f t="shared" si="10"/>
        <v>9.4401120813627664</v>
      </c>
      <c r="AG13" s="59">
        <f t="shared" si="17"/>
        <v>7.8792456805901736</v>
      </c>
      <c r="AH13" s="14"/>
      <c r="AI13" s="62">
        <v>45291</v>
      </c>
      <c r="AJ13" s="56">
        <v>0.88685000000000003</v>
      </c>
      <c r="AK13" s="61">
        <f t="shared" si="0"/>
        <v>45291</v>
      </c>
      <c r="AL13" s="63"/>
      <c r="AM13" s="61"/>
      <c r="AN13" s="50" t="s">
        <v>194</v>
      </c>
      <c r="AO13" s="50" t="s">
        <v>108</v>
      </c>
      <c r="AP13" s="50"/>
      <c r="AQ13" s="110">
        <v>237482.8673681416</v>
      </c>
      <c r="AR13" s="110" t="s">
        <v>215</v>
      </c>
      <c r="AS13" s="48"/>
      <c r="AT13" s="48"/>
      <c r="AU13" s="62" t="s">
        <v>45</v>
      </c>
      <c r="AV13" s="62" t="s">
        <v>1</v>
      </c>
      <c r="AW13" s="50"/>
      <c r="AX13" s="52" t="s">
        <v>200</v>
      </c>
      <c r="AY13" s="50" t="s">
        <v>88</v>
      </c>
      <c r="AZ13" s="50"/>
      <c r="BA13" s="50" t="s">
        <v>96</v>
      </c>
      <c r="BB13" s="50"/>
      <c r="BC13" s="50" t="s">
        <v>116</v>
      </c>
      <c r="BD13" s="50" t="s">
        <v>178</v>
      </c>
      <c r="BE13" s="50"/>
      <c r="BF13" s="50"/>
      <c r="BG13" s="50" t="s">
        <v>165</v>
      </c>
      <c r="BH13" s="54" t="s">
        <v>158</v>
      </c>
      <c r="BI13" s="48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50"/>
      <c r="CF13" s="56">
        <v>1.0909199999999999</v>
      </c>
      <c r="CG13" s="56">
        <v>1.2945199999999999</v>
      </c>
      <c r="CH13" s="56">
        <v>1.53691</v>
      </c>
      <c r="CI13" s="56">
        <v>1.925</v>
      </c>
      <c r="CJ13" s="56">
        <f t="shared" si="11"/>
        <v>5.8473499999999996</v>
      </c>
      <c r="CK13" s="48"/>
      <c r="CL13" s="56">
        <v>1.0012000000000001</v>
      </c>
      <c r="CM13" s="56">
        <v>1.13493</v>
      </c>
      <c r="CN13" s="56">
        <v>1.5</v>
      </c>
      <c r="CO13" s="56" t="s">
        <v>215</v>
      </c>
      <c r="CP13" s="56">
        <f t="shared" si="12"/>
        <v>3.6361300000000001</v>
      </c>
      <c r="CQ13" s="48"/>
      <c r="CR13" s="56">
        <v>2237.9195</v>
      </c>
      <c r="CS13" s="56">
        <v>2659.56176</v>
      </c>
      <c r="CT13" s="56">
        <v>3143.16653</v>
      </c>
      <c r="CU13" s="56">
        <v>3931</v>
      </c>
      <c r="CV13" s="56">
        <f t="shared" si="13"/>
        <v>11971.647790000001</v>
      </c>
      <c r="CW13" s="48"/>
      <c r="CX13" s="56">
        <v>11337.90676</v>
      </c>
      <c r="CY13" s="56">
        <v>12885.02182</v>
      </c>
      <c r="CZ13" s="56">
        <v>14673.68417</v>
      </c>
      <c r="DA13" s="56">
        <v>16971.678800000002</v>
      </c>
      <c r="DB13" s="56">
        <f t="shared" si="14"/>
        <v>55868.291550000002</v>
      </c>
      <c r="DC13" s="48"/>
      <c r="DD13" s="48"/>
      <c r="DE13" s="48"/>
      <c r="DK13" s="48"/>
      <c r="DL13" s="48"/>
    </row>
    <row r="14" spans="1:116" ht="21.6" customHeight="1">
      <c r="B14" s="92" t="s">
        <v>226</v>
      </c>
      <c r="C14" s="44" t="s">
        <v>232</v>
      </c>
      <c r="D14" s="87">
        <v>45657.5</v>
      </c>
      <c r="E14" s="46">
        <v>56.14</v>
      </c>
      <c r="F14" s="46"/>
      <c r="G14" s="58">
        <v>76882.379117751494</v>
      </c>
      <c r="H14" s="58">
        <v>1369.4759521484398</v>
      </c>
      <c r="I14" s="46">
        <v>69.261399999999995</v>
      </c>
      <c r="J14" s="46">
        <v>35.372700000000002</v>
      </c>
      <c r="K14" s="58">
        <v>75392.565000000002</v>
      </c>
      <c r="L14" s="58">
        <v>9871.6489999999994</v>
      </c>
      <c r="M14" s="58">
        <v>11337.90676</v>
      </c>
      <c r="N14" s="58">
        <v>1568.2329999999999</v>
      </c>
      <c r="O14" s="58">
        <v>1894.8813600000001</v>
      </c>
      <c r="P14" s="58">
        <v>1881.239</v>
      </c>
      <c r="Q14" s="58">
        <v>2237.9195</v>
      </c>
      <c r="R14" s="58">
        <v>1243.05</v>
      </c>
      <c r="S14" s="58">
        <v>1495.9858300000001</v>
      </c>
      <c r="T14" s="58">
        <v>0.8972</v>
      </c>
      <c r="U14" s="58">
        <v>1.0909199999999999</v>
      </c>
      <c r="V14" s="58">
        <v>-1295.4469999999999</v>
      </c>
      <c r="W14" s="58">
        <v>-243394.73556999999</v>
      </c>
      <c r="X14" s="58">
        <f t="shared" si="7"/>
        <v>62.572447614801604</v>
      </c>
      <c r="Y14" s="58">
        <f t="shared" si="4"/>
        <v>51.461152055146123</v>
      </c>
      <c r="Z14" s="58">
        <f t="shared" si="8"/>
        <v>7.7882002406843576</v>
      </c>
      <c r="AA14" s="58">
        <f t="shared" si="15"/>
        <v>6.7810029439465502</v>
      </c>
      <c r="AB14" s="58">
        <v>62.876819157659469</v>
      </c>
      <c r="AC14" s="58">
        <f t="shared" si="16"/>
        <v>56.072712744706351</v>
      </c>
      <c r="AD14" s="58">
        <f t="shared" si="9"/>
        <v>40.076016391325076</v>
      </c>
      <c r="AE14" s="58">
        <f t="shared" si="5"/>
        <v>33.688684959400909</v>
      </c>
      <c r="AF14" s="58">
        <f t="shared" si="10"/>
        <v>7.6372817753143378</v>
      </c>
      <c r="AG14" s="58">
        <f t="shared" si="17"/>
        <v>6.6496017824016755</v>
      </c>
      <c r="AI14" s="62">
        <v>45291</v>
      </c>
      <c r="AJ14" s="56">
        <v>5.60351</v>
      </c>
      <c r="AK14" s="61">
        <f t="shared" si="0"/>
        <v>45291</v>
      </c>
      <c r="AL14" s="63"/>
      <c r="AM14" s="61"/>
      <c r="AN14" s="50" t="s">
        <v>195</v>
      </c>
      <c r="AO14" s="50" t="s">
        <v>109</v>
      </c>
      <c r="AP14" s="50"/>
      <c r="AQ14" s="69">
        <v>67256.653725883429</v>
      </c>
      <c r="AR14" s="69" t="s">
        <v>215</v>
      </c>
      <c r="AU14" s="62" t="s">
        <v>46</v>
      </c>
      <c r="AV14" s="62" t="s">
        <v>202</v>
      </c>
      <c r="AW14" s="50"/>
      <c r="AX14" s="52" t="s">
        <v>190</v>
      </c>
      <c r="AY14" s="50" t="s">
        <v>89</v>
      </c>
      <c r="AZ14" s="50"/>
      <c r="BA14" s="50" t="s">
        <v>97</v>
      </c>
      <c r="BB14" s="50"/>
      <c r="BC14" s="52" t="s">
        <v>177</v>
      </c>
      <c r="BD14" s="50" t="s">
        <v>138</v>
      </c>
      <c r="BE14" s="50"/>
      <c r="BF14" s="50"/>
      <c r="BG14" s="50" t="s">
        <v>161</v>
      </c>
      <c r="BH14" s="54" t="s">
        <v>159</v>
      </c>
      <c r="BJ14" s="74" t="str">
        <f>B8</f>
        <v>207940-KRX</v>
      </c>
      <c r="BK14" s="74" t="str">
        <f>B9</f>
        <v>005930-KRX</v>
      </c>
      <c r="BL14" s="74" t="str">
        <f>B10</f>
        <v>066570-KRX</v>
      </c>
      <c r="BM14" s="74" t="str">
        <f>B11</f>
        <v>006400-KRX</v>
      </c>
      <c r="BN14" s="74" t="str">
        <f>B12</f>
        <v>RBD-AU</v>
      </c>
      <c r="BO14" s="74" t="str">
        <f>B13</f>
        <v>META-USQ</v>
      </c>
      <c r="BP14" s="74" t="str">
        <f>B14</f>
        <v>CMG-USQ</v>
      </c>
      <c r="BQ14" s="74" t="str">
        <f>B15</f>
        <v>YUM-USQ</v>
      </c>
      <c r="BR14" s="74" t="str">
        <f>B16</f>
        <v>MCD-USQ</v>
      </c>
      <c r="BS14" s="74" t="str">
        <f>B17</f>
        <v>WING-USQ</v>
      </c>
      <c r="BT14" s="74" t="str">
        <f>B18</f>
        <v>QSR-USQ</v>
      </c>
      <c r="BU14" s="74"/>
      <c r="BV14" s="74"/>
      <c r="BW14" s="74"/>
      <c r="BX14" s="74"/>
      <c r="BY14" s="74"/>
      <c r="CE14" s="50"/>
      <c r="CF14" s="56">
        <v>5.6471900000000002</v>
      </c>
      <c r="CG14" s="56">
        <v>6.2945000000000002</v>
      </c>
      <c r="CH14" s="56">
        <v>7.0346900000000003</v>
      </c>
      <c r="CI14" s="56">
        <v>8.2263300000000008</v>
      </c>
      <c r="CJ14" s="56">
        <f t="shared" si="11"/>
        <v>27.202710000000003</v>
      </c>
      <c r="CL14" s="56">
        <v>4.28667</v>
      </c>
      <c r="CM14" s="56">
        <v>5.0933299999999999</v>
      </c>
      <c r="CN14" s="56">
        <v>7.1</v>
      </c>
      <c r="CO14" s="56" t="s">
        <v>215</v>
      </c>
      <c r="CP14" s="56">
        <f t="shared" si="12"/>
        <v>16.479999999999997</v>
      </c>
      <c r="CR14" s="56">
        <v>2726.5712100000001</v>
      </c>
      <c r="CS14" s="56">
        <v>2914.1896700000002</v>
      </c>
      <c r="CT14" s="56">
        <v>3165.6255000000001</v>
      </c>
      <c r="CU14" s="56">
        <v>3374</v>
      </c>
      <c r="CV14" s="56">
        <f t="shared" si="13"/>
        <v>12180.38638</v>
      </c>
      <c r="CX14" s="56">
        <v>7652.3420400000005</v>
      </c>
      <c r="CY14" s="56">
        <v>8204.3639600000006</v>
      </c>
      <c r="CZ14" s="56">
        <v>8726.2290699999994</v>
      </c>
      <c r="DA14" s="56">
        <v>9344.5810000000001</v>
      </c>
      <c r="DB14" s="56">
        <f t="shared" si="14"/>
        <v>33927.516069999998</v>
      </c>
    </row>
    <row r="15" spans="1:116" ht="21.6" customHeight="1">
      <c r="B15" s="91" t="s">
        <v>227</v>
      </c>
      <c r="C15" s="45" t="s">
        <v>233</v>
      </c>
      <c r="D15" s="88">
        <v>45657.5</v>
      </c>
      <c r="E15" s="47">
        <v>134.5</v>
      </c>
      <c r="F15" s="47"/>
      <c r="G15" s="59">
        <v>37816.693649291999</v>
      </c>
      <c r="H15" s="59">
        <v>281.16500854492199</v>
      </c>
      <c r="I15" s="47">
        <v>143.19999999999999</v>
      </c>
      <c r="J15" s="47">
        <v>115.52500000000001</v>
      </c>
      <c r="K15" s="59">
        <v>48460.68</v>
      </c>
      <c r="L15" s="59">
        <v>7076</v>
      </c>
      <c r="M15" s="59">
        <v>7652.3420400000005</v>
      </c>
      <c r="N15" s="59">
        <v>2406</v>
      </c>
      <c r="O15" s="59">
        <v>2575.7460599999999</v>
      </c>
      <c r="P15" s="59">
        <v>2559</v>
      </c>
      <c r="Q15" s="59">
        <v>2726.5712100000001</v>
      </c>
      <c r="R15" s="59">
        <v>1475</v>
      </c>
      <c r="S15" s="59">
        <v>1613.3463899999999</v>
      </c>
      <c r="T15" s="59">
        <v>5.17</v>
      </c>
      <c r="U15" s="59">
        <v>5.6471900000000002</v>
      </c>
      <c r="V15" s="59">
        <v>10683</v>
      </c>
      <c r="W15" s="59">
        <v>10687.151</v>
      </c>
      <c r="X15" s="59">
        <f t="shared" si="7"/>
        <v>26.015473887814313</v>
      </c>
      <c r="Y15" s="59">
        <f t="shared" si="4"/>
        <v>23.817155080668439</v>
      </c>
      <c r="Z15" s="59">
        <f t="shared" si="8"/>
        <v>5.3443603235291128</v>
      </c>
      <c r="AA15" s="59">
        <f t="shared" si="15"/>
        <v>4.9418457057484062</v>
      </c>
      <c r="AB15" s="59">
        <v>28.692483800676783</v>
      </c>
      <c r="AC15" s="59">
        <f t="shared" si="16"/>
        <v>31.376336410313833</v>
      </c>
      <c r="AD15" s="59">
        <f t="shared" si="9"/>
        <v>18.937350527549825</v>
      </c>
      <c r="AE15" s="59">
        <f t="shared" si="5"/>
        <v>17.773487749839475</v>
      </c>
      <c r="AF15" s="59">
        <f t="shared" si="10"/>
        <v>6.8485980780101752</v>
      </c>
      <c r="AG15" s="59">
        <f t="shared" si="17"/>
        <v>6.3327906341206877</v>
      </c>
      <c r="AI15" s="62"/>
      <c r="AJ15" s="53"/>
      <c r="AK15" s="61"/>
      <c r="AL15" s="55"/>
      <c r="AN15" s="50" t="s">
        <v>196</v>
      </c>
      <c r="AO15" s="50" t="s">
        <v>134</v>
      </c>
      <c r="AP15" s="50"/>
      <c r="AQ15" s="69">
        <v>15377.205135131904</v>
      </c>
      <c r="AR15" s="69" t="s">
        <v>215</v>
      </c>
      <c r="AU15" s="62" t="s">
        <v>47</v>
      </c>
      <c r="AV15" s="62" t="s">
        <v>4</v>
      </c>
      <c r="AW15" s="50"/>
      <c r="AX15" s="52" t="s">
        <v>201</v>
      </c>
      <c r="AY15" s="50" t="s">
        <v>90</v>
      </c>
      <c r="AZ15" s="50"/>
      <c r="BA15" s="50" t="s">
        <v>98</v>
      </c>
      <c r="BB15" s="50"/>
      <c r="BC15" s="50" t="s">
        <v>117</v>
      </c>
      <c r="BD15" s="50" t="s">
        <v>153</v>
      </c>
      <c r="BE15" s="50"/>
      <c r="BF15" s="50"/>
      <c r="BG15" s="50" t="s">
        <v>162</v>
      </c>
      <c r="BH15" s="54" t="s">
        <v>160</v>
      </c>
      <c r="BJ15" s="53">
        <v>571.21294999999998</v>
      </c>
      <c r="BK15" s="53">
        <v>50.631954</v>
      </c>
      <c r="BL15" s="53">
        <v>74.174679999999995</v>
      </c>
      <c r="BM15" s="53">
        <v>448.97190000000001</v>
      </c>
      <c r="BN15" s="53">
        <v>2.7395939999999999</v>
      </c>
      <c r="BO15" s="53">
        <v>285.5</v>
      </c>
      <c r="BP15" s="53">
        <v>37.535600000000002</v>
      </c>
      <c r="BQ15" s="53">
        <v>129.74</v>
      </c>
      <c r="BR15" s="53">
        <v>284.58</v>
      </c>
      <c r="BS15" s="53">
        <v>162.30000000000001</v>
      </c>
      <c r="BT15" s="53">
        <v>67.89</v>
      </c>
      <c r="BU15" s="53"/>
      <c r="BV15" s="53"/>
      <c r="BW15" s="53"/>
      <c r="BX15" s="53"/>
      <c r="BY15" s="53"/>
      <c r="BZ15" s="50"/>
      <c r="CA15" s="50"/>
      <c r="CB15" s="50"/>
      <c r="CC15" s="50"/>
      <c r="CD15" s="50"/>
      <c r="CE15" s="50"/>
      <c r="CF15" s="56">
        <v>11.820740000000001</v>
      </c>
      <c r="CG15" s="56">
        <v>12.747439999999999</v>
      </c>
      <c r="CH15" s="56">
        <v>13.73014</v>
      </c>
      <c r="CI15" s="56">
        <v>15.362500000000001</v>
      </c>
      <c r="CJ15" s="56">
        <f t="shared" ref="CJ15:CJ17" si="18">SUM(CF15:CI15)</f>
        <v>53.660820000000001</v>
      </c>
      <c r="CL15" s="56">
        <v>7.2533300000000001</v>
      </c>
      <c r="CM15" s="56">
        <v>8.9033300000000004</v>
      </c>
      <c r="CN15" s="56">
        <v>12.33</v>
      </c>
      <c r="CO15" s="56" t="s">
        <v>215</v>
      </c>
      <c r="CP15" s="56">
        <f t="shared" ref="CP15:CP17" si="19">SUM(CL15:CO15)</f>
        <v>28.486660000000001</v>
      </c>
      <c r="CR15" s="56">
        <v>14050.05514</v>
      </c>
      <c r="CS15" s="56">
        <v>14844.37918</v>
      </c>
      <c r="CT15" s="56">
        <v>15871.309230000001</v>
      </c>
      <c r="CU15" s="56">
        <v>17660.97</v>
      </c>
      <c r="CV15" s="56">
        <f t="shared" ref="CV15:CV17" si="20">SUM(CR15:CU15)</f>
        <v>62426.71355</v>
      </c>
      <c r="CX15" s="56">
        <v>26066.80113</v>
      </c>
      <c r="CY15" s="56">
        <v>27315.108410000001</v>
      </c>
      <c r="CZ15" s="56">
        <v>28771.212630000002</v>
      </c>
      <c r="DA15" s="56">
        <v>30811.544000000002</v>
      </c>
      <c r="DB15" s="56">
        <f t="shared" ref="DB15:DB17" si="21">SUM(CX15:DA15)</f>
        <v>112964.66617000001</v>
      </c>
      <c r="DC15" s="82"/>
      <c r="DD15" s="82"/>
      <c r="DE15" s="82"/>
    </row>
    <row r="16" spans="1:116" ht="21.6" customHeight="1">
      <c r="B16" s="92" t="s">
        <v>228</v>
      </c>
      <c r="C16" s="44" t="s">
        <v>234</v>
      </c>
      <c r="D16" s="87">
        <v>45657.5</v>
      </c>
      <c r="E16" s="46">
        <v>289.64</v>
      </c>
      <c r="F16" s="46"/>
      <c r="G16" s="58">
        <v>207771.31283217701</v>
      </c>
      <c r="H16" s="58">
        <v>717.34326171875</v>
      </c>
      <c r="I16" s="46">
        <v>302.39</v>
      </c>
      <c r="J16" s="46">
        <v>243.53</v>
      </c>
      <c r="K16" s="58">
        <v>245503.2</v>
      </c>
      <c r="L16" s="58">
        <v>25493.7</v>
      </c>
      <c r="M16" s="58">
        <v>26066.80113</v>
      </c>
      <c r="N16" s="58">
        <v>11920.4</v>
      </c>
      <c r="O16" s="58">
        <v>12055.83599</v>
      </c>
      <c r="P16" s="58">
        <v>12302.1</v>
      </c>
      <c r="Q16" s="58">
        <v>14050.05514</v>
      </c>
      <c r="R16" s="58">
        <v>8742.5</v>
      </c>
      <c r="S16" s="58">
        <v>8534.8198799999991</v>
      </c>
      <c r="T16" s="58">
        <v>11.94</v>
      </c>
      <c r="U16" s="58">
        <v>11.820740000000001</v>
      </c>
      <c r="V16" s="58">
        <v>36341.5</v>
      </c>
      <c r="W16" s="58">
        <v>40486.744299999998</v>
      </c>
      <c r="X16" s="58">
        <f t="shared" ref="X16:X18" si="22">IF($B16="","",IFERROR(E16/T16,"-"))</f>
        <v>24.257956448911223</v>
      </c>
      <c r="Y16" s="58">
        <f t="shared" si="4"/>
        <v>24.502696108703852</v>
      </c>
      <c r="Z16" s="58">
        <f t="shared" ref="Z16:Z18" si="23">IF($B16="","",IFERROR(G16/L16,"-"))</f>
        <v>8.1499081275835596</v>
      </c>
      <c r="AA16" s="58">
        <f t="shared" si="15"/>
        <v>7.9707253604300243</v>
      </c>
      <c r="AB16" s="58">
        <v>28.640335354907574</v>
      </c>
      <c r="AC16" s="58">
        <f t="shared" si="16"/>
        <v>39.93200364522226</v>
      </c>
      <c r="AD16" s="58">
        <f t="shared" si="9"/>
        <v>19.956202599556175</v>
      </c>
      <c r="AE16" s="58">
        <f t="shared" si="5"/>
        <v>17.473468790955934</v>
      </c>
      <c r="AF16" s="58">
        <f t="shared" si="10"/>
        <v>9.6299556360983303</v>
      </c>
      <c r="AG16" s="58">
        <f t="shared" si="17"/>
        <v>9.4182327465357094</v>
      </c>
      <c r="AI16" s="62"/>
      <c r="AJ16" s="53"/>
      <c r="AK16" s="61"/>
      <c r="AL16" s="50"/>
      <c r="AN16" s="50" t="s">
        <v>197</v>
      </c>
      <c r="AO16" s="50" t="s">
        <v>110</v>
      </c>
      <c r="AP16" s="50"/>
      <c r="AQ16" s="69">
        <v>895.74488637215995</v>
      </c>
      <c r="AR16" s="69" t="s">
        <v>215</v>
      </c>
      <c r="AU16" s="62" t="s">
        <v>49</v>
      </c>
      <c r="AV16" s="62" t="s">
        <v>8</v>
      </c>
      <c r="AW16" s="50"/>
      <c r="AX16" s="50"/>
      <c r="AY16" s="50"/>
      <c r="AZ16" s="50"/>
      <c r="BA16" s="50" t="s">
        <v>99</v>
      </c>
      <c r="BB16" s="50"/>
      <c r="BC16" s="50" t="s">
        <v>118</v>
      </c>
      <c r="BD16" s="50" t="s">
        <v>145</v>
      </c>
      <c r="BE16" s="50"/>
      <c r="BF16" s="50"/>
      <c r="BG16" s="50"/>
      <c r="BH16" s="50"/>
      <c r="BI16" s="50"/>
      <c r="BJ16" s="53">
        <v>566.80780000000004</v>
      </c>
      <c r="BK16" s="53">
        <v>50.48368</v>
      </c>
      <c r="BL16" s="53">
        <v>75.272069999999999</v>
      </c>
      <c r="BM16" s="53">
        <v>452.69049999999999</v>
      </c>
      <c r="BN16" s="53">
        <v>2.7548237000000002</v>
      </c>
      <c r="BO16" s="53">
        <v>290.26</v>
      </c>
      <c r="BP16" s="53">
        <v>37.985399999999998</v>
      </c>
      <c r="BQ16" s="53">
        <v>129.31</v>
      </c>
      <c r="BR16" s="53">
        <v>283.68</v>
      </c>
      <c r="BS16" s="50">
        <v>162.88999999999999</v>
      </c>
      <c r="BT16" s="50">
        <v>67.69</v>
      </c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6">
        <v>3.75875</v>
      </c>
      <c r="CG16" s="56">
        <v>4.5941700000000001</v>
      </c>
      <c r="CH16" s="56">
        <v>5.7169100000000004</v>
      </c>
      <c r="CI16" s="56">
        <v>6.9266699999999997</v>
      </c>
      <c r="CJ16" s="56">
        <f t="shared" si="18"/>
        <v>20.996500000000001</v>
      </c>
      <c r="CL16" s="56">
        <v>3.6349999999999998</v>
      </c>
      <c r="CM16" s="56">
        <v>4.9800000000000004</v>
      </c>
      <c r="CN16" s="56" t="s">
        <v>215</v>
      </c>
      <c r="CO16" s="56" t="s">
        <v>215</v>
      </c>
      <c r="CP16" s="56">
        <f t="shared" si="19"/>
        <v>8.6150000000000002</v>
      </c>
      <c r="CR16" s="56">
        <v>201.74930000000001</v>
      </c>
      <c r="CS16" s="56">
        <v>242.71961999999999</v>
      </c>
      <c r="CT16" s="56">
        <v>286.70280000000002</v>
      </c>
      <c r="CU16" s="56">
        <v>321.48933</v>
      </c>
      <c r="CV16" s="56">
        <f t="shared" si="20"/>
        <v>1052.6610500000002</v>
      </c>
      <c r="CX16" s="56">
        <v>624.10740999999996</v>
      </c>
      <c r="CY16" s="56">
        <v>734.39386000000002</v>
      </c>
      <c r="CZ16" s="56">
        <v>853.77139999999997</v>
      </c>
      <c r="DA16" s="56">
        <v>971.29732999999999</v>
      </c>
      <c r="DB16" s="56">
        <f t="shared" si="21"/>
        <v>3183.5699999999997</v>
      </c>
    </row>
    <row r="17" spans="2:106" ht="21.6" customHeight="1">
      <c r="B17" s="91" t="s">
        <v>229</v>
      </c>
      <c r="C17" s="45" t="s">
        <v>235</v>
      </c>
      <c r="D17" s="88">
        <v>45657.5</v>
      </c>
      <c r="E17" s="47">
        <v>407.47</v>
      </c>
      <c r="F17" s="47"/>
      <c r="G17" s="59">
        <v>11940.6636961075</v>
      </c>
      <c r="H17" s="59">
        <v>29.304399490356399</v>
      </c>
      <c r="I17" s="47">
        <v>431.03370000000001</v>
      </c>
      <c r="J17" s="47">
        <v>150.08000000000001</v>
      </c>
      <c r="K17" s="59">
        <v>12557.169</v>
      </c>
      <c r="L17" s="59">
        <v>460.05500000000001</v>
      </c>
      <c r="M17" s="59">
        <v>624.10740999999996</v>
      </c>
      <c r="N17" s="59">
        <v>117.744</v>
      </c>
      <c r="O17" s="59">
        <v>169.01205999999999</v>
      </c>
      <c r="P17" s="59">
        <v>146.48400000000001</v>
      </c>
      <c r="Q17" s="59">
        <v>201.74930000000001</v>
      </c>
      <c r="R17" s="59">
        <v>74.088999999999999</v>
      </c>
      <c r="S17" s="59">
        <v>109.92400000000001</v>
      </c>
      <c r="T17" s="59">
        <v>2.48</v>
      </c>
      <c r="U17" s="59">
        <v>3.75875</v>
      </c>
      <c r="V17" s="59">
        <v>622.11099999999999</v>
      </c>
      <c r="W17" s="59">
        <v>623.57667000000004</v>
      </c>
      <c r="X17" s="59">
        <f t="shared" si="22"/>
        <v>164.30241935483872</v>
      </c>
      <c r="Y17" s="59">
        <f t="shared" si="4"/>
        <v>108.40571998669772</v>
      </c>
      <c r="Z17" s="59">
        <f t="shared" si="23"/>
        <v>25.954861258126744</v>
      </c>
      <c r="AA17" s="59">
        <f t="shared" si="15"/>
        <v>19.132385715637476</v>
      </c>
      <c r="AB17" s="59">
        <v>147.83904140386662</v>
      </c>
      <c r="AC17" s="59">
        <f t="shared" si="16"/>
        <v>112.09628610729025</v>
      </c>
      <c r="AD17" s="59">
        <f t="shared" si="9"/>
        <v>85.723826492995812</v>
      </c>
      <c r="AE17" s="59">
        <f t="shared" si="5"/>
        <v>62.241450156208721</v>
      </c>
      <c r="AF17" s="59">
        <f t="shared" si="10"/>
        <v>27.294929954027236</v>
      </c>
      <c r="AG17" s="59">
        <f t="shared" si="17"/>
        <v>20.120204949978081</v>
      </c>
      <c r="AI17" s="62"/>
      <c r="AK17" s="61"/>
      <c r="AL17" s="50"/>
      <c r="AN17" s="50" t="s">
        <v>198</v>
      </c>
      <c r="AO17" s="50" t="s">
        <v>111</v>
      </c>
      <c r="AP17" s="50"/>
      <c r="AQ17" s="69">
        <v>161625.87786000001</v>
      </c>
      <c r="AR17" s="69">
        <v>17.53556</v>
      </c>
      <c r="AU17" s="62" t="s">
        <v>50</v>
      </c>
      <c r="AV17" s="62" t="s">
        <v>9</v>
      </c>
      <c r="AW17" s="50"/>
      <c r="AX17" s="50"/>
      <c r="AY17" s="50"/>
      <c r="AZ17" s="50"/>
      <c r="BA17" s="50"/>
      <c r="BB17" s="50"/>
      <c r="BC17" s="50" t="s">
        <v>119</v>
      </c>
      <c r="BD17" s="50" t="s">
        <v>149</v>
      </c>
      <c r="BE17" s="83"/>
      <c r="BF17" s="50"/>
      <c r="BG17" s="50"/>
      <c r="BH17" s="50"/>
      <c r="BI17" s="50"/>
      <c r="BJ17" s="53">
        <v>569.5915</v>
      </c>
      <c r="BK17" s="53">
        <v>50.529499999999999</v>
      </c>
      <c r="BL17" s="53">
        <v>75.340389999999999</v>
      </c>
      <c r="BM17" s="53">
        <v>450.83206000000001</v>
      </c>
      <c r="BN17" s="53">
        <v>2.7311956999999998</v>
      </c>
      <c r="BO17" s="53">
        <v>297.99</v>
      </c>
      <c r="BP17" s="53">
        <v>38.061599999999999</v>
      </c>
      <c r="BQ17" s="53">
        <v>128.9</v>
      </c>
      <c r="BR17" s="53">
        <v>283.58999999999997</v>
      </c>
      <c r="BS17" s="50">
        <v>163.72</v>
      </c>
      <c r="BT17" s="50">
        <v>68.680000000000007</v>
      </c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6">
        <v>3.39913</v>
      </c>
      <c r="CG17" s="56">
        <v>3.88442</v>
      </c>
      <c r="CH17" s="56">
        <v>4.3308900000000001</v>
      </c>
      <c r="CI17" s="56">
        <v>4.8250000000000002</v>
      </c>
      <c r="CJ17" s="56">
        <f t="shared" si="18"/>
        <v>16.439440000000001</v>
      </c>
      <c r="CL17" s="56">
        <v>2.1749999999999998</v>
      </c>
      <c r="CM17" s="56">
        <v>2.83</v>
      </c>
      <c r="CN17" s="56">
        <v>4.55</v>
      </c>
      <c r="CO17" s="56" t="s">
        <v>215</v>
      </c>
      <c r="CP17" s="56">
        <f t="shared" si="19"/>
        <v>9.5549999999999997</v>
      </c>
      <c r="CR17" s="56">
        <v>2839.8950500000001</v>
      </c>
      <c r="CS17" s="56">
        <v>3146.6686800000002</v>
      </c>
      <c r="CT17" s="56">
        <v>3500.471</v>
      </c>
      <c r="CU17" s="56">
        <v>3332.3333299999999</v>
      </c>
      <c r="CV17" s="56">
        <f t="shared" si="20"/>
        <v>12819.368059999999</v>
      </c>
      <c r="CX17" s="56">
        <v>8411.9164999999994</v>
      </c>
      <c r="CY17" s="56">
        <v>9324.8184099999999</v>
      </c>
      <c r="CZ17" s="56">
        <v>9628.3535599999996</v>
      </c>
      <c r="DA17" s="56">
        <v>9749.75</v>
      </c>
      <c r="DB17" s="56">
        <f t="shared" si="21"/>
        <v>37114.838470000002</v>
      </c>
    </row>
    <row r="18" spans="2:106" ht="21.6" customHeight="1" thickBot="1">
      <c r="B18" s="93" t="s">
        <v>230</v>
      </c>
      <c r="C18" s="44" t="s">
        <v>236</v>
      </c>
      <c r="D18" s="87">
        <v>45657.5</v>
      </c>
      <c r="E18" s="46">
        <v>69.489999999999995</v>
      </c>
      <c r="F18" s="46"/>
      <c r="G18" s="58">
        <v>31277.3548407743</v>
      </c>
      <c r="H18" s="58">
        <v>450.60626096679698</v>
      </c>
      <c r="I18" s="46">
        <v>83.284999999999997</v>
      </c>
      <c r="J18" s="46">
        <v>61.77</v>
      </c>
      <c r="K18" s="58">
        <v>52098.493979061073</v>
      </c>
      <c r="L18" s="58">
        <v>7022</v>
      </c>
      <c r="M18" s="58">
        <v>8411.9164999999994</v>
      </c>
      <c r="N18" s="58">
        <v>2200</v>
      </c>
      <c r="O18" s="58">
        <v>2497.1738999999998</v>
      </c>
      <c r="P18" s="58">
        <v>2554</v>
      </c>
      <c r="Q18" s="58">
        <v>2839.8950500000001</v>
      </c>
      <c r="R18" s="58">
        <v>1480</v>
      </c>
      <c r="S18" s="58">
        <v>1517.6381100000001</v>
      </c>
      <c r="T18" s="58">
        <v>3.24</v>
      </c>
      <c r="U18" s="58">
        <v>3.39913</v>
      </c>
      <c r="V18" s="58">
        <v>12128</v>
      </c>
      <c r="W18" s="58">
        <v>12616.84211</v>
      </c>
      <c r="X18" s="58">
        <f t="shared" si="22"/>
        <v>21.447530864197528</v>
      </c>
      <c r="Y18" s="58">
        <f t="shared" si="4"/>
        <v>20.443466416406551</v>
      </c>
      <c r="Z18" s="58">
        <f t="shared" si="23"/>
        <v>4.4541946512068211</v>
      </c>
      <c r="AA18" s="58">
        <f t="shared" si="15"/>
        <v>3.7182198421458774</v>
      </c>
      <c r="AB18" s="58">
        <v>25.999463708041812</v>
      </c>
      <c r="AC18" s="58">
        <f t="shared" si="16"/>
        <v>31.949425287356323</v>
      </c>
      <c r="AD18" s="58">
        <f t="shared" si="9"/>
        <v>20.398783860243178</v>
      </c>
      <c r="AE18" s="58">
        <f t="shared" si="5"/>
        <v>18.345218066794782</v>
      </c>
      <c r="AF18" s="58">
        <f t="shared" si="10"/>
        <v>7.4193241211992413</v>
      </c>
      <c r="AG18" s="58">
        <f t="shared" si="17"/>
        <v>6.1934154932542516</v>
      </c>
      <c r="AK18" s="61"/>
      <c r="AL18" s="50"/>
      <c r="AN18" s="48" t="s">
        <v>199</v>
      </c>
      <c r="AO18" s="50" t="s">
        <v>110</v>
      </c>
      <c r="AP18" s="50"/>
      <c r="AQ18" s="69">
        <v>11337.90676</v>
      </c>
      <c r="AR18" s="69">
        <v>1.0012000000000001</v>
      </c>
      <c r="AU18" s="62" t="s">
        <v>113</v>
      </c>
      <c r="AV18" s="62" t="s">
        <v>114</v>
      </c>
      <c r="AW18" s="50"/>
      <c r="AX18" s="50"/>
      <c r="AY18" s="50"/>
      <c r="AZ18" s="50"/>
      <c r="BA18" s="50"/>
      <c r="BB18" s="50"/>
      <c r="BC18" s="50" t="s">
        <v>120</v>
      </c>
      <c r="BD18" s="50" t="s">
        <v>179</v>
      </c>
      <c r="BE18" s="83"/>
      <c r="BF18" s="50"/>
      <c r="BJ18" s="53">
        <v>570.52179999999998</v>
      </c>
      <c r="BK18" s="53">
        <v>50.704655000000002</v>
      </c>
      <c r="BL18" s="53">
        <v>75.641364999999993</v>
      </c>
      <c r="BM18" s="53">
        <v>457.92876999999999</v>
      </c>
      <c r="BN18" s="53">
        <v>2.7540917</v>
      </c>
      <c r="BO18" s="53">
        <v>295.10000000000002</v>
      </c>
      <c r="BP18" s="53">
        <v>38.771397</v>
      </c>
      <c r="BQ18" s="53">
        <v>130.1</v>
      </c>
      <c r="BR18" s="53">
        <v>284.24</v>
      </c>
      <c r="BS18" s="50">
        <v>162.97</v>
      </c>
      <c r="BT18" s="50">
        <v>69.17</v>
      </c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6"/>
      <c r="CG18" s="56"/>
      <c r="CH18" s="56"/>
      <c r="CI18" s="56"/>
      <c r="CJ18" s="56"/>
      <c r="CL18" s="56"/>
      <c r="CM18" s="56"/>
      <c r="CN18" s="56"/>
      <c r="CO18" s="56"/>
      <c r="CP18" s="56"/>
      <c r="CR18" s="56"/>
      <c r="CS18" s="56"/>
      <c r="CT18" s="56"/>
      <c r="CU18" s="56"/>
      <c r="CV18" s="56"/>
      <c r="CX18" s="56"/>
      <c r="CY18" s="56"/>
      <c r="CZ18" s="56"/>
      <c r="DA18" s="56"/>
      <c r="DB18" s="56"/>
    </row>
    <row r="19" spans="2:106" ht="21.6" customHeight="1">
      <c r="B19" s="102" t="s">
        <v>163</v>
      </c>
      <c r="C19" s="103"/>
      <c r="D19" s="103"/>
      <c r="E19" s="103"/>
      <c r="F19" s="33"/>
      <c r="G19" s="34"/>
      <c r="H19" s="33"/>
      <c r="I19" s="33"/>
      <c r="J19" s="34"/>
      <c r="K19" s="73">
        <f>IFERROR(AVERAGE(K$9:K$18),"-")</f>
        <v>207594.74816989352</v>
      </c>
      <c r="L19" s="34"/>
      <c r="M19" s="34"/>
      <c r="N19" s="36"/>
      <c r="O19" s="37"/>
      <c r="P19" s="35"/>
      <c r="Q19" s="35"/>
      <c r="R19" s="35"/>
      <c r="S19" s="35"/>
      <c r="T19" s="35"/>
      <c r="U19" s="35"/>
      <c r="V19" s="35"/>
      <c r="W19" s="35"/>
      <c r="X19" s="33">
        <f t="shared" ref="X19:AG19" si="24">IFERROR(AVERAGE(X$9:X$18),"-")</f>
        <v>42.133710698208731</v>
      </c>
      <c r="Y19" s="33">
        <f>IFERROR(AVERAGE(Y$8:Y$18),"-")</f>
        <v>33.952377007490917</v>
      </c>
      <c r="Z19" s="33">
        <f t="shared" si="24"/>
        <v>6.4875811950605611</v>
      </c>
      <c r="AA19" s="33">
        <f t="shared" si="24"/>
        <v>5.3865125311122544</v>
      </c>
      <c r="AB19" s="33">
        <f t="shared" si="24"/>
        <v>30.59781518102745</v>
      </c>
      <c r="AC19" s="33">
        <f t="shared" si="24"/>
        <v>50.171578107051509</v>
      </c>
      <c r="AD19" s="33">
        <f t="shared" si="24"/>
        <v>23.324515558334891</v>
      </c>
      <c r="AE19" s="33">
        <f t="shared" si="24"/>
        <v>18.851322227347548</v>
      </c>
      <c r="AF19" s="33">
        <f t="shared" si="24"/>
        <v>7.2617809600410208</v>
      </c>
      <c r="AG19" s="33">
        <f t="shared" si="24"/>
        <v>6.0746334924643444</v>
      </c>
      <c r="AK19" s="61"/>
      <c r="AL19" s="50"/>
      <c r="AN19" s="50"/>
      <c r="AO19" s="50" t="s">
        <v>107</v>
      </c>
      <c r="AQ19" s="69">
        <v>7652.3420400000005</v>
      </c>
      <c r="AR19" s="69">
        <v>4.28667</v>
      </c>
      <c r="AU19" s="62" t="s">
        <v>51</v>
      </c>
      <c r="AV19" s="62" t="s">
        <v>10</v>
      </c>
      <c r="AW19" s="50"/>
      <c r="AX19" s="50"/>
      <c r="AY19" s="50"/>
      <c r="AZ19" s="50"/>
      <c r="BA19" s="53"/>
      <c r="BB19" s="84"/>
      <c r="BC19" s="50" t="s">
        <v>121</v>
      </c>
      <c r="BD19" s="50" t="s">
        <v>139</v>
      </c>
      <c r="BE19" s="83"/>
      <c r="BJ19" s="53">
        <v>557.59406000000001</v>
      </c>
      <c r="BK19" s="53">
        <v>50.614710000000002</v>
      </c>
      <c r="BL19" s="53">
        <v>74.522409999999994</v>
      </c>
      <c r="BM19" s="53">
        <v>464.53564</v>
      </c>
      <c r="BN19" s="53">
        <v>2.7460358</v>
      </c>
      <c r="BO19" s="53">
        <v>295.89</v>
      </c>
      <c r="BP19" s="53">
        <v>38.532800000000002</v>
      </c>
      <c r="BQ19" s="53">
        <v>129.38</v>
      </c>
      <c r="BR19" s="53">
        <v>281.14999999999998</v>
      </c>
      <c r="BS19" s="48">
        <v>160.63999999999999</v>
      </c>
      <c r="BT19" s="48">
        <v>69.45</v>
      </c>
      <c r="CF19" s="56"/>
      <c r="CG19" s="56"/>
      <c r="CH19" s="56"/>
      <c r="CI19" s="56"/>
      <c r="CJ19" s="56"/>
      <c r="CL19" s="56"/>
      <c r="CM19" s="56"/>
      <c r="CN19" s="56"/>
      <c r="CO19" s="56"/>
      <c r="CP19" s="56"/>
      <c r="CR19" s="56"/>
      <c r="CS19" s="56"/>
      <c r="CT19" s="56"/>
      <c r="CU19" s="56"/>
      <c r="CV19" s="56"/>
      <c r="CX19" s="56"/>
      <c r="CY19" s="56"/>
      <c r="CZ19" s="56"/>
      <c r="DA19" s="56"/>
      <c r="DB19" s="56"/>
    </row>
    <row r="20" spans="2:106" ht="21.6" customHeight="1">
      <c r="C20" s="29"/>
      <c r="D20" s="30"/>
      <c r="E20" s="30"/>
      <c r="F20" s="30"/>
      <c r="G20" s="4"/>
      <c r="I20" s="30"/>
      <c r="J20" s="4"/>
      <c r="K20" s="4"/>
      <c r="L20" s="4"/>
      <c r="M20" s="4"/>
      <c r="Q20" s="24"/>
      <c r="R20" s="24"/>
      <c r="S20" s="24"/>
      <c r="T20" s="24"/>
      <c r="U20" s="24"/>
      <c r="V20" s="24"/>
      <c r="W20" s="24"/>
      <c r="X20" s="4"/>
      <c r="Y20" s="4"/>
      <c r="AA20" s="24"/>
      <c r="AB20" s="30"/>
      <c r="AC20" s="30"/>
      <c r="AD20" s="30"/>
      <c r="AE20" s="30"/>
      <c r="AF20" s="30"/>
      <c r="AG20" s="24"/>
      <c r="AK20" s="61"/>
      <c r="AL20" s="50"/>
      <c r="AN20" s="50"/>
      <c r="AO20" s="50" t="s">
        <v>173</v>
      </c>
      <c r="AQ20" s="48">
        <v>26066.80113</v>
      </c>
      <c r="AR20" s="48">
        <v>7.2533300000000001</v>
      </c>
      <c r="AU20" s="62" t="s">
        <v>52</v>
      </c>
      <c r="AV20" s="62" t="s">
        <v>3</v>
      </c>
      <c r="AW20" s="50"/>
      <c r="AX20" s="50"/>
      <c r="AY20" s="50"/>
      <c r="AZ20" s="50"/>
      <c r="BA20" s="53"/>
      <c r="BB20" s="84"/>
      <c r="BC20" s="53" t="s">
        <v>122</v>
      </c>
      <c r="BD20" s="50" t="s">
        <v>142</v>
      </c>
      <c r="BE20" s="83"/>
      <c r="BJ20" s="53">
        <v>555.78723000000002</v>
      </c>
      <c r="BK20" s="53">
        <v>53.834778</v>
      </c>
      <c r="BL20" s="53">
        <v>75.520340000000004</v>
      </c>
      <c r="BM20" s="53">
        <v>451.90884</v>
      </c>
      <c r="BN20" s="53">
        <v>2.7375557000000001</v>
      </c>
      <c r="BO20" s="53">
        <v>296.38</v>
      </c>
      <c r="BP20" s="53">
        <v>38.772198000000003</v>
      </c>
      <c r="BQ20" s="53">
        <v>129.63999999999999</v>
      </c>
      <c r="BR20" s="53">
        <v>280.94</v>
      </c>
      <c r="BS20" s="48">
        <v>158.77000000000001</v>
      </c>
      <c r="BT20" s="48">
        <v>69.900000000000006</v>
      </c>
      <c r="CF20" s="56"/>
      <c r="CG20" s="56"/>
      <c r="CH20" s="56"/>
      <c r="CI20" s="56"/>
      <c r="CJ20" s="56"/>
      <c r="CL20" s="56"/>
      <c r="CM20" s="56"/>
      <c r="CN20" s="56"/>
      <c r="CO20" s="56"/>
      <c r="CP20" s="56"/>
      <c r="CR20" s="56"/>
      <c r="CS20" s="56"/>
      <c r="CT20" s="56"/>
      <c r="CU20" s="56"/>
      <c r="CV20" s="56"/>
      <c r="CX20" s="56"/>
      <c r="CY20" s="56"/>
      <c r="CZ20" s="56"/>
      <c r="DA20" s="56"/>
      <c r="DB20" s="56"/>
    </row>
    <row r="21" spans="2:106" ht="21.6" customHeight="1">
      <c r="B21" s="32" t="str">
        <f>X6</f>
        <v xml:space="preserve">P/E </v>
      </c>
      <c r="C21" s="29"/>
      <c r="D21" s="30"/>
      <c r="E21" s="30"/>
      <c r="F21" s="30"/>
      <c r="G21" s="4"/>
      <c r="I21" s="32" t="str">
        <f>AB6</f>
        <v>Price To Free Cash Flow</v>
      </c>
      <c r="J21" s="4"/>
      <c r="K21" s="4"/>
      <c r="L21" s="4"/>
      <c r="M21" s="4"/>
      <c r="Q21" s="32" t="str">
        <f>AD6</f>
        <v>EV TO EBITDA</v>
      </c>
      <c r="R21" s="24"/>
      <c r="S21" s="24"/>
      <c r="T21" s="24"/>
      <c r="U21" s="24"/>
      <c r="V21" s="24"/>
      <c r="W21" s="24"/>
      <c r="X21" s="4"/>
      <c r="Y21" s="4"/>
      <c r="Z21" s="32" t="str">
        <f>AF6</f>
        <v>EV To Sales</v>
      </c>
      <c r="AA21" s="24"/>
      <c r="AB21" s="30"/>
      <c r="AC21" s="30"/>
      <c r="AD21" s="30"/>
      <c r="AE21" s="30"/>
      <c r="AF21" s="30"/>
      <c r="AG21" s="24"/>
      <c r="AK21" s="61"/>
      <c r="AL21" s="50"/>
      <c r="AN21" s="50"/>
      <c r="AO21" s="50" t="s">
        <v>109</v>
      </c>
      <c r="AQ21" s="48">
        <v>624.10740999999996</v>
      </c>
      <c r="AR21" s="48">
        <v>3.6349999999999998</v>
      </c>
      <c r="AU21" s="62" t="s">
        <v>53</v>
      </c>
      <c r="AV21" s="62" t="s">
        <v>12</v>
      </c>
      <c r="AW21" s="50"/>
      <c r="AX21" s="50"/>
      <c r="AY21" s="50"/>
      <c r="AZ21" s="50"/>
      <c r="BA21" s="53"/>
      <c r="BB21" s="84"/>
      <c r="BC21" s="53" t="s">
        <v>123</v>
      </c>
      <c r="BD21" s="50" t="s">
        <v>146</v>
      </c>
      <c r="BJ21" s="53">
        <v>557.68140000000005</v>
      </c>
      <c r="BK21" s="53">
        <v>53.94961</v>
      </c>
      <c r="BL21" s="53">
        <v>77.666229999999999</v>
      </c>
      <c r="BM21" s="53">
        <v>462.20877000000002</v>
      </c>
      <c r="BN21" s="53">
        <v>2.7379799999999999</v>
      </c>
      <c r="BO21" s="53">
        <v>300.14999999999998</v>
      </c>
      <c r="BP21" s="53">
        <v>39.029800000000002</v>
      </c>
      <c r="BQ21" s="53">
        <v>128.68</v>
      </c>
      <c r="BR21" s="53">
        <v>279.16000000000003</v>
      </c>
      <c r="BS21" s="48">
        <v>151.19999999999999</v>
      </c>
      <c r="BT21" s="48">
        <v>68.59</v>
      </c>
      <c r="CF21" s="56"/>
      <c r="CG21" s="56"/>
      <c r="CH21" s="56"/>
      <c r="CI21" s="56"/>
      <c r="CJ21" s="56"/>
      <c r="CL21" s="56"/>
      <c r="CM21" s="56"/>
      <c r="CN21" s="56"/>
      <c r="CO21" s="56"/>
      <c r="CP21" s="56"/>
      <c r="CR21" s="56"/>
      <c r="CS21" s="56"/>
      <c r="CT21" s="56"/>
      <c r="CU21" s="56"/>
      <c r="CV21" s="56"/>
      <c r="CX21" s="56"/>
      <c r="CY21" s="56"/>
      <c r="CZ21" s="56"/>
      <c r="DA21" s="56"/>
      <c r="DB21" s="56"/>
    </row>
    <row r="22" spans="2:106" ht="21.6" customHeight="1">
      <c r="B22" s="4"/>
      <c r="C22" s="29"/>
      <c r="D22" s="30"/>
      <c r="E22" s="30"/>
      <c r="F22" s="30"/>
      <c r="G22" s="4"/>
      <c r="H22" s="30"/>
      <c r="I22" s="30"/>
      <c r="J22" s="4"/>
      <c r="K22" s="4"/>
      <c r="L22" s="4"/>
      <c r="M22" s="4"/>
      <c r="P22" s="24"/>
      <c r="Q22" s="24"/>
      <c r="R22" s="24"/>
      <c r="S22" s="24"/>
      <c r="T22" s="24"/>
      <c r="U22" s="24"/>
      <c r="V22" s="24"/>
      <c r="W22" s="24"/>
      <c r="X22" s="4"/>
      <c r="Y22" s="4"/>
      <c r="Z22" s="24"/>
      <c r="AA22" s="24"/>
      <c r="AB22" s="30"/>
      <c r="AC22" s="30"/>
      <c r="AD22" s="30"/>
      <c r="AE22" s="30"/>
      <c r="AF22" s="30"/>
      <c r="AG22" s="24"/>
      <c r="AK22" s="61"/>
      <c r="AL22" s="50"/>
      <c r="AN22" s="50"/>
      <c r="AO22" s="50" t="s">
        <v>107</v>
      </c>
      <c r="AQ22" s="48">
        <v>8411.9164999999994</v>
      </c>
      <c r="AR22" s="48">
        <v>2.1749999999999998</v>
      </c>
      <c r="AU22" s="62" t="s">
        <v>48</v>
      </c>
      <c r="AV22" s="62" t="s">
        <v>13</v>
      </c>
      <c r="AW22" s="50"/>
      <c r="AX22" s="50"/>
      <c r="AY22" s="50"/>
      <c r="AZ22" s="50"/>
      <c r="BA22" s="53"/>
      <c r="BB22" s="84"/>
      <c r="BC22" s="53" t="s">
        <v>124</v>
      </c>
      <c r="BD22" s="53" t="s">
        <v>150</v>
      </c>
      <c r="BJ22" s="53">
        <v>553.15470000000005</v>
      </c>
      <c r="BK22" s="53">
        <v>53.135919999999999</v>
      </c>
      <c r="BL22" s="53">
        <v>76.810339999999997</v>
      </c>
      <c r="BM22" s="53">
        <v>462.96643</v>
      </c>
      <c r="BN22" s="53">
        <v>2.7027879000000001</v>
      </c>
      <c r="BO22" s="53">
        <v>299.17</v>
      </c>
      <c r="BP22" s="53">
        <v>39.082397</v>
      </c>
      <c r="BQ22" s="53">
        <v>126.88</v>
      </c>
      <c r="BR22" s="53">
        <v>275.44</v>
      </c>
      <c r="BS22" s="48">
        <v>154.43</v>
      </c>
      <c r="BT22" s="48">
        <v>66.930000000000007</v>
      </c>
      <c r="CF22" s="56"/>
      <c r="CG22" s="56"/>
      <c r="CH22" s="56"/>
      <c r="CI22" s="56"/>
      <c r="CJ22" s="56"/>
      <c r="CL22" s="56"/>
      <c r="CM22" s="56"/>
      <c r="CN22" s="56"/>
      <c r="CO22" s="56"/>
      <c r="CP22" s="56"/>
      <c r="CR22" s="56"/>
      <c r="CS22" s="56"/>
      <c r="CT22" s="56"/>
      <c r="CU22" s="56"/>
      <c r="CV22" s="56"/>
      <c r="CX22" s="56"/>
      <c r="CY22" s="56"/>
      <c r="CZ22" s="56"/>
      <c r="DA22" s="56"/>
      <c r="DB22" s="56"/>
    </row>
    <row r="23" spans="2:106" ht="21.6" customHeight="1">
      <c r="B23" s="4"/>
      <c r="C23" s="29"/>
      <c r="D23" s="30"/>
      <c r="E23" s="30"/>
      <c r="F23" s="30"/>
      <c r="G23" s="4"/>
      <c r="H23" s="30"/>
      <c r="I23" s="30"/>
      <c r="J23" s="4"/>
      <c r="K23" s="4"/>
      <c r="L23" s="4"/>
      <c r="M23" s="31"/>
      <c r="N23" s="31"/>
      <c r="O23" s="23"/>
      <c r="P23" s="24"/>
      <c r="Q23" s="24"/>
      <c r="R23" s="24"/>
      <c r="S23" s="24"/>
      <c r="T23" s="24"/>
      <c r="U23" s="24"/>
      <c r="V23" s="24"/>
      <c r="W23" s="24"/>
      <c r="X23" s="4"/>
      <c r="Y23" s="4"/>
      <c r="Z23" s="24"/>
      <c r="AA23" s="24"/>
      <c r="AB23" s="30"/>
      <c r="AC23" s="30"/>
      <c r="AD23" s="30"/>
      <c r="AE23" s="30"/>
      <c r="AF23" s="30"/>
      <c r="AG23" s="24"/>
      <c r="AK23" s="61"/>
      <c r="AO23" s="50" t="s">
        <v>186</v>
      </c>
      <c r="AU23" s="62" t="s">
        <v>203</v>
      </c>
      <c r="AV23" s="62" t="s">
        <v>204</v>
      </c>
      <c r="AW23" s="50"/>
      <c r="AX23" s="50"/>
      <c r="AY23" s="50"/>
      <c r="AZ23" s="50"/>
      <c r="BA23" s="53"/>
      <c r="BB23" s="84"/>
      <c r="BC23" s="53" t="s">
        <v>125</v>
      </c>
      <c r="BD23" s="50" t="s">
        <v>180</v>
      </c>
      <c r="BJ23" s="53">
        <v>547.12159999999994</v>
      </c>
      <c r="BK23" s="53">
        <v>52.607844999999998</v>
      </c>
      <c r="BL23" s="53">
        <v>75.529839999999993</v>
      </c>
      <c r="BM23" s="53">
        <v>453.17901999999998</v>
      </c>
      <c r="BN23" s="53">
        <v>2.7032118000000001</v>
      </c>
      <c r="BO23" s="53">
        <v>298.67</v>
      </c>
      <c r="BP23" s="53">
        <v>39.336799999999997</v>
      </c>
      <c r="BQ23" s="53">
        <v>127.19</v>
      </c>
      <c r="BR23" s="53">
        <v>278.33</v>
      </c>
      <c r="BS23" s="48">
        <v>161.66</v>
      </c>
      <c r="BT23" s="48">
        <v>67.42</v>
      </c>
      <c r="CK23" s="50"/>
      <c r="CL23" s="50"/>
      <c r="CM23" s="50"/>
      <c r="CN23" s="50"/>
      <c r="CO23" s="50"/>
    </row>
    <row r="24" spans="2:106" ht="21.6" customHeight="1">
      <c r="B24" s="4"/>
      <c r="C24" s="29"/>
      <c r="D24" s="30"/>
      <c r="E24" s="30"/>
      <c r="F24" s="30"/>
      <c r="G24" s="4"/>
      <c r="H24" s="30"/>
      <c r="I24" s="30"/>
      <c r="J24" s="4"/>
      <c r="K24" s="4"/>
      <c r="L24" s="4"/>
      <c r="M24" s="4"/>
      <c r="N24" s="4"/>
      <c r="O24" s="4"/>
      <c r="P24" s="24"/>
      <c r="Q24" s="24"/>
      <c r="R24" s="24"/>
      <c r="S24" s="24"/>
      <c r="T24" s="24"/>
      <c r="U24" s="24"/>
      <c r="V24" s="24"/>
      <c r="W24" s="24"/>
      <c r="X24" s="4"/>
      <c r="Y24" s="4"/>
      <c r="Z24" s="24"/>
      <c r="AA24" s="24"/>
      <c r="AB24" s="30"/>
      <c r="AC24" s="30"/>
      <c r="AD24" s="30"/>
      <c r="AE24" s="30"/>
      <c r="AF24" s="30"/>
      <c r="AG24" s="24"/>
      <c r="AH24" s="30"/>
      <c r="AK24" s="61"/>
      <c r="AO24" s="50" t="s">
        <v>185</v>
      </c>
      <c r="AU24" s="62" t="s">
        <v>54</v>
      </c>
      <c r="AV24" s="62" t="s">
        <v>14</v>
      </c>
      <c r="AW24" s="50"/>
      <c r="AX24" s="50"/>
      <c r="AY24" s="50"/>
      <c r="AZ24" s="50"/>
      <c r="BA24" s="53"/>
      <c r="BB24" s="84"/>
      <c r="BC24" s="53" t="s">
        <v>126</v>
      </c>
      <c r="BD24" s="53" t="s">
        <v>140</v>
      </c>
      <c r="BJ24" s="53">
        <v>542.13933999999995</v>
      </c>
      <c r="BK24" s="53">
        <v>52.716315999999999</v>
      </c>
      <c r="BL24" s="53">
        <v>74.731369999999998</v>
      </c>
      <c r="BM24" s="53">
        <v>445.54271999999997</v>
      </c>
      <c r="BN24" s="53">
        <v>2.7036359999999999</v>
      </c>
      <c r="BO24" s="53">
        <v>297.89</v>
      </c>
      <c r="BP24" s="53">
        <v>38.902000000000001</v>
      </c>
      <c r="BQ24" s="53">
        <v>126.53</v>
      </c>
      <c r="BR24" s="53">
        <v>279.22000000000003</v>
      </c>
      <c r="BS24" s="48">
        <v>160.44999999999999</v>
      </c>
      <c r="BT24" s="48">
        <v>67.67</v>
      </c>
      <c r="CK24" s="50"/>
      <c r="CL24" s="50"/>
      <c r="CM24" s="50"/>
      <c r="CN24" s="50"/>
      <c r="CO24" s="50"/>
    </row>
    <row r="25" spans="2:106" ht="21.6" customHeight="1">
      <c r="B25" s="4"/>
      <c r="C25" s="29"/>
      <c r="D25" s="30"/>
      <c r="E25" s="30"/>
      <c r="F25" s="30"/>
      <c r="G25" s="4"/>
      <c r="H25" s="30"/>
      <c r="I25" s="30"/>
      <c r="J25" s="4"/>
      <c r="K25" s="4"/>
      <c r="L25" s="4"/>
      <c r="M25" s="4"/>
      <c r="N25" s="4"/>
      <c r="O25" s="4"/>
      <c r="P25" s="24"/>
      <c r="Q25" s="24"/>
      <c r="R25" s="24"/>
      <c r="S25" s="24"/>
      <c r="T25" s="24"/>
      <c r="U25" s="24"/>
      <c r="V25" s="24"/>
      <c r="W25" s="24"/>
      <c r="X25" s="4"/>
      <c r="Y25" s="4"/>
      <c r="Z25" s="24"/>
      <c r="AA25" s="24"/>
      <c r="AB25" s="30"/>
      <c r="AC25" s="30"/>
      <c r="AD25" s="30"/>
      <c r="AE25" s="30"/>
      <c r="AF25" s="30"/>
      <c r="AG25" s="24"/>
      <c r="AH25" s="30"/>
      <c r="AK25" s="61"/>
      <c r="AO25" s="50" t="s">
        <v>187</v>
      </c>
      <c r="AU25" s="62" t="s">
        <v>55</v>
      </c>
      <c r="AV25" s="62" t="s">
        <v>15</v>
      </c>
      <c r="AW25" s="50"/>
      <c r="AX25" s="50"/>
      <c r="AY25" s="50"/>
      <c r="AZ25" s="50"/>
      <c r="BA25" s="53"/>
      <c r="BB25" s="84"/>
      <c r="BC25" s="53" t="s">
        <v>127</v>
      </c>
      <c r="BD25" s="53" t="s">
        <v>143</v>
      </c>
      <c r="BE25" s="83"/>
      <c r="BF25" s="61"/>
      <c r="BG25" s="61"/>
      <c r="BJ25" s="53">
        <v>543.01355000000001</v>
      </c>
      <c r="BK25" s="53">
        <v>52.726320000000001</v>
      </c>
      <c r="BL25" s="53">
        <v>74.101849999999999</v>
      </c>
      <c r="BM25" s="53">
        <v>441.76105000000001</v>
      </c>
      <c r="BN25" s="53">
        <v>2.7104197000000001</v>
      </c>
      <c r="BO25" s="53">
        <v>307.56</v>
      </c>
      <c r="BP25" s="53">
        <v>38.976996999999997</v>
      </c>
      <c r="BQ25" s="53">
        <v>126.74</v>
      </c>
      <c r="BR25" s="53">
        <v>279.76</v>
      </c>
      <c r="BS25" s="48">
        <v>165.67</v>
      </c>
      <c r="BT25" s="48">
        <v>66.88</v>
      </c>
      <c r="CK25" s="50"/>
      <c r="CL25" s="50"/>
      <c r="CM25" s="50"/>
      <c r="CN25" s="50"/>
      <c r="CO25" s="50"/>
    </row>
    <row r="26" spans="2:106" ht="21.6" customHeight="1">
      <c r="B26" s="4"/>
      <c r="C26" s="29"/>
      <c r="D26" s="30"/>
      <c r="E26" s="30"/>
      <c r="F26" s="30"/>
      <c r="G26" s="4"/>
      <c r="H26" s="30"/>
      <c r="I26" s="30"/>
      <c r="J26" s="4"/>
      <c r="K26" s="4"/>
      <c r="L26" s="4"/>
      <c r="M26" s="4"/>
      <c r="N26" s="4"/>
      <c r="O26" s="4"/>
      <c r="P26" s="24"/>
      <c r="Q26" s="24"/>
      <c r="R26" s="24"/>
      <c r="S26" s="24"/>
      <c r="T26" s="24"/>
      <c r="U26" s="24"/>
      <c r="V26" s="24"/>
      <c r="W26" s="24"/>
      <c r="X26" s="4"/>
      <c r="Y26" s="4"/>
      <c r="Z26" s="24"/>
      <c r="AA26" s="24"/>
      <c r="AB26" s="30"/>
      <c r="AC26" s="30"/>
      <c r="AD26" s="30"/>
      <c r="AE26" s="30"/>
      <c r="AF26" s="30"/>
      <c r="AG26" s="24"/>
      <c r="AH26" s="30"/>
      <c r="AK26" s="61"/>
      <c r="AO26" s="50" t="s">
        <v>188</v>
      </c>
      <c r="AU26" s="62" t="s">
        <v>56</v>
      </c>
      <c r="AV26" s="62" t="s">
        <v>16</v>
      </c>
      <c r="AW26" s="50"/>
      <c r="AX26" s="50"/>
      <c r="AY26" s="50"/>
      <c r="AZ26" s="50"/>
      <c r="BA26" s="53"/>
      <c r="BB26" s="84"/>
      <c r="BC26" s="53" t="s">
        <v>128</v>
      </c>
      <c r="BD26" s="53" t="s">
        <v>147</v>
      </c>
      <c r="BE26" s="83"/>
      <c r="BJ26" s="53">
        <v>551.40290000000005</v>
      </c>
      <c r="BK26" s="53">
        <v>53.187089999999998</v>
      </c>
      <c r="BL26" s="53">
        <v>74.522025999999997</v>
      </c>
      <c r="BM26" s="53">
        <v>430.45486</v>
      </c>
      <c r="BN26" s="53">
        <v>2.7286518000000002</v>
      </c>
      <c r="BO26" s="53">
        <v>301.66000000000003</v>
      </c>
      <c r="BP26" s="53">
        <v>38.660200000000003</v>
      </c>
      <c r="BQ26" s="53">
        <v>128.06</v>
      </c>
      <c r="BR26" s="53">
        <v>280.70999999999998</v>
      </c>
      <c r="BS26" s="48">
        <v>165.3</v>
      </c>
      <c r="BT26" s="48">
        <v>66.8</v>
      </c>
    </row>
    <row r="27" spans="2:106" ht="21.6" customHeight="1">
      <c r="B27" s="4"/>
      <c r="C27" s="29"/>
      <c r="D27" s="30"/>
      <c r="E27" s="30"/>
      <c r="F27" s="30"/>
      <c r="G27" s="4"/>
      <c r="H27" s="30"/>
      <c r="I27" s="30"/>
      <c r="J27" s="4"/>
      <c r="K27" s="4"/>
      <c r="L27" s="4"/>
      <c r="M27" s="4"/>
      <c r="N27" s="4"/>
      <c r="O27" s="4"/>
      <c r="P27" s="24"/>
      <c r="Q27" s="24"/>
      <c r="R27" s="24"/>
      <c r="S27" s="24"/>
      <c r="T27" s="24"/>
      <c r="U27" s="24"/>
      <c r="V27" s="24"/>
      <c r="W27" s="24"/>
      <c r="X27" s="4"/>
      <c r="Y27" s="4"/>
      <c r="Z27" s="24"/>
      <c r="AA27" s="24"/>
      <c r="AB27" s="30"/>
      <c r="AC27" s="30"/>
      <c r="AD27" s="30"/>
      <c r="AE27" s="30"/>
      <c r="AF27" s="30"/>
      <c r="AG27" s="24"/>
      <c r="AH27" s="30"/>
      <c r="AK27" s="61"/>
      <c r="AO27" s="50" t="s">
        <v>189</v>
      </c>
      <c r="AU27" s="62" t="s">
        <v>17</v>
      </c>
      <c r="AV27" s="62" t="s">
        <v>18</v>
      </c>
      <c r="AW27" s="50"/>
      <c r="AX27" s="50"/>
      <c r="AY27" s="50"/>
      <c r="AZ27" s="50"/>
      <c r="BA27" s="53"/>
      <c r="BB27" s="84"/>
      <c r="BC27" s="53" t="s">
        <v>129</v>
      </c>
      <c r="BD27" s="53" t="s">
        <v>151</v>
      </c>
      <c r="BE27" s="83"/>
      <c r="BJ27" s="53">
        <v>544.46870000000001</v>
      </c>
      <c r="BK27" s="53">
        <v>53.091343000000002</v>
      </c>
      <c r="BL27" s="53">
        <v>74.553799999999995</v>
      </c>
      <c r="BM27" s="53">
        <v>420.21233999999998</v>
      </c>
      <c r="BN27" s="53">
        <v>2.7205957999999999</v>
      </c>
      <c r="BO27" s="53">
        <v>305.06</v>
      </c>
      <c r="BP27" s="53">
        <v>38.660800000000002</v>
      </c>
      <c r="BQ27" s="53">
        <v>129.07</v>
      </c>
      <c r="BR27" s="53">
        <v>281.77</v>
      </c>
      <c r="BS27" s="48">
        <v>168.76</v>
      </c>
      <c r="BT27" s="48">
        <v>67.59</v>
      </c>
    </row>
    <row r="28" spans="2:106" ht="21.6" customHeight="1">
      <c r="B28" s="4"/>
      <c r="C28" s="29"/>
      <c r="D28" s="30"/>
      <c r="E28" s="30"/>
      <c r="F28" s="30"/>
      <c r="G28" s="4"/>
      <c r="H28" s="30"/>
      <c r="I28" s="30"/>
      <c r="J28" s="4"/>
      <c r="K28" s="4"/>
      <c r="L28" s="4"/>
      <c r="M28" s="4"/>
      <c r="N28" s="4"/>
      <c r="O28" s="4"/>
      <c r="P28" s="24"/>
      <c r="Q28" s="24"/>
      <c r="R28" s="24"/>
      <c r="S28" s="24"/>
      <c r="T28" s="24"/>
      <c r="U28" s="24"/>
      <c r="V28" s="24"/>
      <c r="W28" s="24"/>
      <c r="X28" s="4"/>
      <c r="Y28" s="4"/>
      <c r="Z28" s="24"/>
      <c r="AA28" s="24"/>
      <c r="AB28" s="30"/>
      <c r="AC28" s="30"/>
      <c r="AD28" s="30"/>
      <c r="AE28" s="30"/>
      <c r="AF28" s="30"/>
      <c r="AG28" s="24"/>
      <c r="AH28" s="30"/>
      <c r="AK28" s="61"/>
      <c r="AU28" s="62" t="s">
        <v>58</v>
      </c>
      <c r="AV28" s="62" t="s">
        <v>19</v>
      </c>
      <c r="AW28" s="50"/>
      <c r="AX28" s="50"/>
      <c r="AY28" s="50"/>
      <c r="AZ28" s="50"/>
      <c r="BA28" s="53"/>
      <c r="BB28" s="84"/>
      <c r="BC28" s="53" t="s">
        <v>130</v>
      </c>
      <c r="BD28" s="50" t="s">
        <v>181</v>
      </c>
      <c r="BE28" s="83"/>
      <c r="BJ28" s="53">
        <v>543.52729999999997</v>
      </c>
      <c r="BK28" s="53">
        <v>53.300255</v>
      </c>
      <c r="BL28" s="53">
        <v>78.33408</v>
      </c>
      <c r="BM28" s="53">
        <v>419.48579999999998</v>
      </c>
      <c r="BN28" s="53">
        <v>2.7227160000000001</v>
      </c>
      <c r="BO28" s="53">
        <v>311.72000000000003</v>
      </c>
      <c r="BP28" s="53">
        <v>38.7224</v>
      </c>
      <c r="BQ28" s="53">
        <v>131.69</v>
      </c>
      <c r="BR28" s="53">
        <v>284.76</v>
      </c>
      <c r="BS28" s="48">
        <v>172.18</v>
      </c>
      <c r="BT28" s="48">
        <v>69.03</v>
      </c>
    </row>
    <row r="29" spans="2:106" ht="21.6" customHeight="1">
      <c r="B29" s="4"/>
      <c r="C29" s="29"/>
      <c r="D29" s="30"/>
      <c r="E29" s="30"/>
      <c r="F29" s="30"/>
      <c r="G29" s="4"/>
      <c r="H29" s="30"/>
      <c r="I29" s="30"/>
      <c r="J29" s="4"/>
      <c r="K29" s="4"/>
      <c r="L29" s="4"/>
      <c r="M29" s="4"/>
      <c r="N29" s="4"/>
      <c r="O29" s="4"/>
      <c r="P29" s="24"/>
      <c r="Q29" s="24"/>
      <c r="R29" s="24"/>
      <c r="S29" s="24"/>
      <c r="T29" s="24"/>
      <c r="U29" s="24"/>
      <c r="V29" s="24"/>
      <c r="W29" s="24"/>
      <c r="X29" s="4"/>
      <c r="Y29" s="4"/>
      <c r="Z29" s="24"/>
      <c r="AA29" s="24"/>
      <c r="AB29" s="30"/>
      <c r="AC29" s="30"/>
      <c r="AD29" s="30"/>
      <c r="AE29" s="30"/>
      <c r="AF29" s="30"/>
      <c r="AG29" s="24"/>
      <c r="AH29" s="30"/>
      <c r="AK29" s="61"/>
      <c r="AU29" s="62" t="s">
        <v>59</v>
      </c>
      <c r="AV29" s="62" t="s">
        <v>20</v>
      </c>
      <c r="AW29" s="50"/>
      <c r="AX29" s="50"/>
      <c r="AY29" s="50"/>
      <c r="AZ29" s="50"/>
      <c r="BA29" s="53"/>
      <c r="BB29" s="84"/>
      <c r="BD29" s="53" t="s">
        <v>141</v>
      </c>
      <c r="BJ29" s="53">
        <v>551.38599999999997</v>
      </c>
      <c r="BK29" s="53">
        <v>54.082596000000002</v>
      </c>
      <c r="BL29" s="53">
        <v>78.672449999999998</v>
      </c>
      <c r="BM29" s="53">
        <v>440.50537000000003</v>
      </c>
      <c r="BN29" s="53">
        <v>2.7333156999999999</v>
      </c>
      <c r="BO29" s="53">
        <v>300.31</v>
      </c>
      <c r="BP29" s="53">
        <v>38.25</v>
      </c>
      <c r="BQ29" s="53">
        <v>127.99</v>
      </c>
      <c r="BR29" s="53">
        <v>278.23</v>
      </c>
      <c r="BS29" s="48">
        <v>170.36</v>
      </c>
      <c r="BT29" s="48">
        <v>68.58</v>
      </c>
    </row>
    <row r="30" spans="2:106" ht="21.6" customHeight="1">
      <c r="B30" s="4"/>
      <c r="C30" s="29"/>
      <c r="D30" s="30"/>
      <c r="E30" s="30"/>
      <c r="F30" s="30"/>
      <c r="G30" s="4"/>
      <c r="H30" s="30"/>
      <c r="I30" s="30"/>
      <c r="J30" s="4"/>
      <c r="K30" s="4"/>
      <c r="L30" s="4"/>
      <c r="M30" s="4"/>
      <c r="P30" s="24"/>
      <c r="Q30" s="24"/>
      <c r="R30" s="24"/>
      <c r="S30" s="24"/>
      <c r="T30" s="24"/>
      <c r="U30" s="24"/>
      <c r="V30" s="24"/>
      <c r="W30" s="24"/>
      <c r="X30" s="4"/>
      <c r="Y30" s="4"/>
      <c r="Z30" s="24"/>
      <c r="AA30" s="24"/>
      <c r="AB30" s="30"/>
      <c r="AC30" s="30"/>
      <c r="AD30" s="30"/>
      <c r="AE30" s="30"/>
      <c r="AF30" s="30"/>
      <c r="AG30" s="24"/>
      <c r="AH30" s="30"/>
      <c r="AK30" s="61"/>
      <c r="AU30" s="62" t="s">
        <v>62</v>
      </c>
      <c r="AV30" s="62" t="s">
        <v>24</v>
      </c>
      <c r="AW30" s="50"/>
      <c r="AX30" s="50"/>
      <c r="AY30" s="50"/>
      <c r="AZ30" s="50"/>
      <c r="BA30" s="53"/>
      <c r="BB30" s="84"/>
      <c r="BC30" s="53"/>
      <c r="BD30" s="53" t="s">
        <v>144</v>
      </c>
      <c r="BJ30" s="53">
        <v>551.32360000000006</v>
      </c>
      <c r="BK30" s="53">
        <v>54.30274</v>
      </c>
      <c r="BL30" s="53">
        <v>81.001589999999993</v>
      </c>
      <c r="BM30" s="53">
        <v>438.19292999999999</v>
      </c>
      <c r="BN30" s="53">
        <v>2.729924</v>
      </c>
      <c r="BO30" s="53">
        <v>302.55</v>
      </c>
      <c r="BP30" s="53">
        <v>38.767200000000003</v>
      </c>
      <c r="BQ30" s="53">
        <v>127.57</v>
      </c>
      <c r="BR30" s="53">
        <v>277.72000000000003</v>
      </c>
      <c r="BS30" s="48">
        <v>173.96</v>
      </c>
      <c r="BT30" s="48">
        <v>69.849999999999994</v>
      </c>
    </row>
    <row r="31" spans="2:106" ht="21.6" customHeight="1">
      <c r="B31" s="4"/>
      <c r="C31" s="29"/>
      <c r="D31" s="30"/>
      <c r="E31" s="30"/>
      <c r="F31" s="30"/>
      <c r="G31" s="4"/>
      <c r="H31" s="30"/>
      <c r="I31" s="30"/>
      <c r="J31" s="4"/>
      <c r="K31" s="4"/>
      <c r="L31" s="4"/>
      <c r="M31" s="4"/>
      <c r="P31" s="24"/>
      <c r="Q31" s="24"/>
      <c r="R31" s="24"/>
      <c r="S31" s="24"/>
      <c r="T31" s="24"/>
      <c r="U31" s="24"/>
      <c r="V31" s="24"/>
      <c r="W31" s="24"/>
      <c r="X31" s="4"/>
      <c r="Y31" s="4"/>
      <c r="Z31" s="24"/>
      <c r="AA31" s="24"/>
      <c r="AB31" s="30"/>
      <c r="AC31" s="30"/>
      <c r="AD31" s="30"/>
      <c r="AE31" s="30"/>
      <c r="AF31" s="30"/>
      <c r="AG31" s="24"/>
      <c r="AH31" s="30"/>
      <c r="AK31" s="61"/>
      <c r="AU31" s="62" t="s">
        <v>63</v>
      </c>
      <c r="AV31" s="62" t="s">
        <v>23</v>
      </c>
      <c r="AW31" s="50"/>
      <c r="AX31" s="50"/>
      <c r="AY31" s="50"/>
      <c r="AZ31" s="50"/>
      <c r="BA31" s="53"/>
      <c r="BB31" s="84"/>
      <c r="BC31" s="53"/>
      <c r="BD31" s="53" t="s">
        <v>148</v>
      </c>
      <c r="BJ31" s="53">
        <v>552.72400000000005</v>
      </c>
      <c r="BK31" s="53">
        <v>53.007137</v>
      </c>
      <c r="BL31" s="53">
        <v>79.586209999999994</v>
      </c>
      <c r="BM31" s="53">
        <v>428.13454999999999</v>
      </c>
      <c r="BN31" s="53">
        <v>2.7263198000000002</v>
      </c>
      <c r="BO31" s="53">
        <v>305.07</v>
      </c>
      <c r="BP31" s="53">
        <v>38.493400000000001</v>
      </c>
      <c r="BQ31" s="53">
        <v>126.77</v>
      </c>
      <c r="BR31" s="53">
        <v>278.13</v>
      </c>
      <c r="BS31" s="48">
        <v>173.74</v>
      </c>
      <c r="BT31" s="48">
        <v>68.540000000000006</v>
      </c>
    </row>
    <row r="32" spans="2:106" ht="21.6" customHeight="1">
      <c r="B32" s="4"/>
      <c r="C32" s="29"/>
      <c r="D32" s="30"/>
      <c r="E32" s="30"/>
      <c r="F32" s="30"/>
      <c r="G32" s="4"/>
      <c r="H32" s="30"/>
      <c r="I32" s="30"/>
      <c r="J32" s="4"/>
      <c r="K32" s="4"/>
      <c r="L32" s="4"/>
      <c r="M32" s="4"/>
      <c r="P32" s="24"/>
      <c r="Q32" s="24"/>
      <c r="R32" s="24"/>
      <c r="S32" s="24"/>
      <c r="T32" s="24"/>
      <c r="U32" s="24"/>
      <c r="V32" s="24"/>
      <c r="W32" s="24"/>
      <c r="X32" s="4"/>
      <c r="Y32" s="4"/>
      <c r="Z32" s="24"/>
      <c r="AA32" s="24"/>
      <c r="AB32" s="30"/>
      <c r="AC32" s="30"/>
      <c r="AD32" s="30"/>
      <c r="AE32" s="30"/>
      <c r="AF32" s="30"/>
      <c r="AG32" s="24"/>
      <c r="AH32" s="30"/>
      <c r="AK32" s="61"/>
      <c r="AU32" s="62" t="s">
        <v>60</v>
      </c>
      <c r="AV32" s="62" t="s">
        <v>21</v>
      </c>
      <c r="BA32" s="53"/>
      <c r="BB32" s="84"/>
      <c r="BC32" s="53"/>
      <c r="BD32" s="53" t="s">
        <v>152</v>
      </c>
      <c r="BJ32" s="53">
        <v>548.71849999999995</v>
      </c>
      <c r="BK32" s="53">
        <v>52.53848</v>
      </c>
      <c r="BL32" s="53">
        <v>78.506640000000004</v>
      </c>
      <c r="BM32" s="53">
        <v>420.00673999999998</v>
      </c>
      <c r="BN32" s="53">
        <v>2.7422197000000001</v>
      </c>
      <c r="BO32" s="53">
        <v>299.67</v>
      </c>
      <c r="BP32" s="53">
        <v>38.409599999999998</v>
      </c>
      <c r="BQ32" s="53">
        <v>127.05</v>
      </c>
      <c r="BR32" s="53">
        <v>277.2</v>
      </c>
      <c r="BS32" s="48">
        <v>175.46</v>
      </c>
      <c r="BT32" s="48">
        <v>69.02</v>
      </c>
    </row>
    <row r="33" spans="2:72" ht="21.6" customHeight="1">
      <c r="B33" s="4"/>
      <c r="C33" s="29"/>
      <c r="D33" s="30"/>
      <c r="E33" s="30"/>
      <c r="F33" s="30"/>
      <c r="G33" s="4"/>
      <c r="H33" s="30"/>
      <c r="I33" s="30"/>
      <c r="J33" s="4"/>
      <c r="K33" s="4"/>
      <c r="L33" s="4"/>
      <c r="M33" s="4"/>
      <c r="P33" s="24"/>
      <c r="Q33" s="24"/>
      <c r="R33" s="24"/>
      <c r="S33" s="24"/>
      <c r="T33" s="24"/>
      <c r="U33" s="24"/>
      <c r="V33" s="24"/>
      <c r="W33" s="24"/>
      <c r="X33" s="4"/>
      <c r="Y33" s="4"/>
      <c r="Z33" s="24"/>
      <c r="AA33" s="24"/>
      <c r="AB33" s="30"/>
      <c r="AC33" s="30"/>
      <c r="AD33" s="30"/>
      <c r="AE33" s="30"/>
      <c r="AF33" s="30"/>
      <c r="AG33" s="24"/>
      <c r="AH33" s="30"/>
      <c r="AU33" s="62" t="s">
        <v>61</v>
      </c>
      <c r="AV33" s="62" t="s">
        <v>22</v>
      </c>
      <c r="BA33" s="53"/>
      <c r="BB33" s="84"/>
      <c r="BC33" s="53"/>
      <c r="BJ33" s="53">
        <v>540.54049999999995</v>
      </c>
      <c r="BK33" s="53">
        <v>52.324924000000003</v>
      </c>
      <c r="BL33" s="53">
        <v>77.735596000000001</v>
      </c>
      <c r="BM33" s="53">
        <v>423.26053000000002</v>
      </c>
      <c r="BN33" s="53">
        <v>2.7289498000000001</v>
      </c>
      <c r="BO33" s="53">
        <v>295.73</v>
      </c>
      <c r="BP33" s="53">
        <v>37.320197999999998</v>
      </c>
      <c r="BQ33" s="53">
        <v>124.69</v>
      </c>
      <c r="BR33" s="53">
        <v>271.22000000000003</v>
      </c>
      <c r="BS33" s="48">
        <v>168.21</v>
      </c>
      <c r="BT33" s="48">
        <v>67.11</v>
      </c>
    </row>
    <row r="34" spans="2:72" ht="21.6" customHeight="1">
      <c r="B34" s="4"/>
      <c r="C34" s="29"/>
      <c r="D34" s="30"/>
      <c r="E34" s="30"/>
      <c r="F34" s="30"/>
      <c r="G34" s="4"/>
      <c r="H34" s="30"/>
      <c r="I34" s="30"/>
      <c r="J34" s="4"/>
      <c r="K34" s="4"/>
      <c r="L34" s="4"/>
      <c r="M34" s="4"/>
      <c r="P34" s="24"/>
      <c r="Q34" s="24"/>
      <c r="R34" s="24"/>
      <c r="S34" s="24"/>
      <c r="T34" s="24"/>
      <c r="U34" s="24"/>
      <c r="V34" s="24"/>
      <c r="W34" s="24"/>
      <c r="X34" s="4"/>
      <c r="Y34" s="4"/>
      <c r="Z34" s="24"/>
      <c r="AA34" s="24"/>
      <c r="AB34" s="30"/>
      <c r="AC34" s="30"/>
      <c r="AD34" s="30"/>
      <c r="AE34" s="30"/>
      <c r="AF34" s="30"/>
      <c r="AG34" s="24"/>
      <c r="AH34" s="30"/>
      <c r="AU34" s="62" t="s">
        <v>57</v>
      </c>
      <c r="AV34" s="62" t="s">
        <v>5</v>
      </c>
      <c r="BA34" s="53"/>
      <c r="BB34" s="84"/>
      <c r="BC34" s="53"/>
      <c r="BJ34" s="53">
        <v>529.9298</v>
      </c>
      <c r="BK34" s="53">
        <v>51.425583000000003</v>
      </c>
      <c r="BL34" s="53">
        <v>76.802504999999996</v>
      </c>
      <c r="BM34" s="53">
        <v>401.55246</v>
      </c>
      <c r="BN34" s="53">
        <v>2.6961898999999998</v>
      </c>
      <c r="BO34" s="53">
        <v>299.08</v>
      </c>
      <c r="BP34" s="53">
        <v>37.511597000000002</v>
      </c>
      <c r="BQ34" s="53">
        <v>125</v>
      </c>
      <c r="BR34" s="53">
        <v>272.22000000000003</v>
      </c>
      <c r="BS34" s="48">
        <v>169.36</v>
      </c>
      <c r="BT34" s="48">
        <v>67.819999999999993</v>
      </c>
    </row>
    <row r="35" spans="2:72" ht="21.6" customHeight="1">
      <c r="B35" s="4"/>
      <c r="C35" s="29"/>
      <c r="D35" s="30"/>
      <c r="E35" s="30"/>
      <c r="F35" s="30"/>
      <c r="G35" s="4"/>
      <c r="H35" s="30"/>
      <c r="I35" s="30"/>
      <c r="J35" s="4"/>
      <c r="K35" s="4"/>
      <c r="L35" s="4"/>
      <c r="M35" s="4"/>
      <c r="P35" s="24"/>
      <c r="Q35" s="24"/>
      <c r="R35" s="24"/>
      <c r="S35" s="24"/>
      <c r="T35" s="24"/>
      <c r="U35" s="24"/>
      <c r="V35" s="24"/>
      <c r="W35" s="24"/>
      <c r="X35" s="4"/>
      <c r="Y35" s="4"/>
      <c r="Z35" s="24"/>
      <c r="AA35" s="24"/>
      <c r="AB35" s="30"/>
      <c r="AC35" s="30"/>
      <c r="AD35" s="30"/>
      <c r="AE35" s="30"/>
      <c r="AF35" s="30"/>
      <c r="AG35" s="24"/>
      <c r="AH35" s="30"/>
      <c r="AU35" s="62" t="s">
        <v>67</v>
      </c>
      <c r="AV35" s="62" t="s">
        <v>25</v>
      </c>
      <c r="BA35" s="53"/>
      <c r="BB35" s="84"/>
      <c r="BC35" s="53"/>
      <c r="BJ35" s="53">
        <v>525.8827</v>
      </c>
      <c r="BK35" s="53">
        <v>51.466186999999998</v>
      </c>
      <c r="BL35" s="53">
        <v>77.124470000000002</v>
      </c>
      <c r="BM35" s="53">
        <v>398.71334999999999</v>
      </c>
      <c r="BN35" s="53">
        <v>2.7134100999999999</v>
      </c>
      <c r="BO35" s="53">
        <v>300.83</v>
      </c>
      <c r="BP35" s="53">
        <v>37.193798000000001</v>
      </c>
      <c r="BQ35" s="53">
        <v>124.97</v>
      </c>
      <c r="BR35" s="53">
        <v>269.77999999999997</v>
      </c>
      <c r="BS35" s="48">
        <v>173.52</v>
      </c>
      <c r="BT35" s="48">
        <v>67.28</v>
      </c>
    </row>
    <row r="36" spans="2:72" ht="21.6" customHeight="1">
      <c r="B36" s="4"/>
      <c r="C36" s="29"/>
      <c r="D36" s="30"/>
      <c r="E36" s="30"/>
      <c r="F36" s="30"/>
      <c r="G36" s="4"/>
      <c r="H36" s="30"/>
      <c r="I36" s="30"/>
      <c r="J36" s="4"/>
      <c r="K36" s="4"/>
      <c r="L36" s="4"/>
      <c r="M36" s="4"/>
      <c r="P36" s="24"/>
      <c r="Q36" s="24"/>
      <c r="R36" s="24"/>
      <c r="S36" s="24"/>
      <c r="T36" s="24"/>
      <c r="U36" s="24"/>
      <c r="V36" s="24"/>
      <c r="W36" s="24"/>
      <c r="X36" s="4"/>
      <c r="Y36" s="4"/>
      <c r="Z36" s="24"/>
      <c r="AA36" s="24"/>
      <c r="AB36" s="30"/>
      <c r="AC36" s="30"/>
      <c r="AD36" s="30"/>
      <c r="AE36" s="30"/>
      <c r="AF36" s="30"/>
      <c r="AG36" s="24"/>
      <c r="AH36" s="30"/>
      <c r="AU36" s="62" t="s">
        <v>68</v>
      </c>
      <c r="AV36" s="62" t="s">
        <v>26</v>
      </c>
      <c r="BA36" s="53"/>
      <c r="BB36" s="84"/>
      <c r="BC36" s="53"/>
      <c r="BJ36" s="53">
        <v>519.22789999999998</v>
      </c>
      <c r="BK36" s="53">
        <v>51.922789999999999</v>
      </c>
      <c r="BL36" s="53">
        <v>77.360466000000002</v>
      </c>
      <c r="BM36" s="53">
        <v>389.79500000000002</v>
      </c>
      <c r="BN36" s="53">
        <v>2.6903098000000001</v>
      </c>
      <c r="BO36" s="53">
        <v>298.95999999999998</v>
      </c>
      <c r="BP36" s="53">
        <v>36.952399999999997</v>
      </c>
      <c r="BQ36" s="53">
        <v>124.01</v>
      </c>
      <c r="BR36" s="53">
        <v>267.72000000000003</v>
      </c>
      <c r="BS36" s="48">
        <v>176.79</v>
      </c>
      <c r="BT36" s="48">
        <v>66.180000000000007</v>
      </c>
    </row>
    <row r="37" spans="2:72" ht="21.6" customHeight="1">
      <c r="B37" s="4"/>
      <c r="C37" s="29"/>
      <c r="D37" s="30"/>
      <c r="E37" s="30"/>
      <c r="F37" s="30"/>
      <c r="G37" s="4"/>
      <c r="H37" s="30"/>
      <c r="I37" s="30"/>
      <c r="J37" s="4"/>
      <c r="K37" s="4"/>
      <c r="L37" s="4"/>
      <c r="M37" s="4"/>
      <c r="P37" s="24"/>
      <c r="Q37" s="24"/>
      <c r="R37" s="24"/>
      <c r="S37" s="24"/>
      <c r="T37" s="24"/>
      <c r="U37" s="24"/>
      <c r="V37" s="24"/>
      <c r="W37" s="24"/>
      <c r="X37" s="4"/>
      <c r="Y37" s="4"/>
      <c r="Z37" s="24"/>
      <c r="AA37" s="24"/>
      <c r="AB37" s="30"/>
      <c r="AC37" s="30"/>
      <c r="AD37" s="30"/>
      <c r="AE37" s="30"/>
      <c r="AF37" s="30"/>
      <c r="AG37" s="24"/>
      <c r="AH37" s="30"/>
      <c r="AU37" s="62" t="s">
        <v>64</v>
      </c>
      <c r="AV37" s="62" t="s">
        <v>191</v>
      </c>
      <c r="BA37" s="53"/>
      <c r="BB37" s="84"/>
      <c r="BC37" s="53"/>
      <c r="BJ37" s="53">
        <v>504.24529999999999</v>
      </c>
      <c r="BK37" s="53">
        <v>50.869453</v>
      </c>
      <c r="BL37" s="53">
        <v>74.672799999999995</v>
      </c>
      <c r="BM37" s="53">
        <v>387.08242999999999</v>
      </c>
      <c r="BN37" s="53">
        <v>2.6949299999999998</v>
      </c>
      <c r="BO37" s="53">
        <v>297.74</v>
      </c>
      <c r="BP37" s="53">
        <v>36.121597000000001</v>
      </c>
      <c r="BQ37" s="53">
        <v>121.98</v>
      </c>
      <c r="BR37" s="48">
        <v>263.64</v>
      </c>
      <c r="BS37" s="48">
        <v>178.88</v>
      </c>
      <c r="BT37" s="48">
        <v>65.92</v>
      </c>
    </row>
    <row r="38" spans="2:72" ht="21.6" customHeight="1">
      <c r="B38" s="4"/>
      <c r="C38" s="29"/>
      <c r="D38" s="30"/>
      <c r="E38" s="30"/>
      <c r="F38" s="30"/>
      <c r="G38" s="4"/>
      <c r="H38" s="30"/>
      <c r="I38" s="30"/>
      <c r="J38" s="4"/>
      <c r="K38" s="4"/>
      <c r="L38" s="4"/>
      <c r="M38" s="4"/>
      <c r="P38" s="24"/>
      <c r="Q38" s="24"/>
      <c r="R38" s="24"/>
      <c r="S38" s="24"/>
      <c r="T38" s="24"/>
      <c r="U38" s="24"/>
      <c r="V38" s="24"/>
      <c r="W38" s="24"/>
      <c r="X38" s="4"/>
      <c r="Y38" s="4"/>
      <c r="Z38" s="24"/>
      <c r="AA38" s="24"/>
      <c r="AB38" s="30"/>
      <c r="AC38" s="30"/>
      <c r="AD38" s="30"/>
      <c r="AE38" s="30"/>
      <c r="AF38" s="30"/>
      <c r="AG38" s="24"/>
      <c r="AH38" s="30"/>
      <c r="AU38" s="62" t="s">
        <v>69</v>
      </c>
      <c r="AV38" s="62" t="s">
        <v>27</v>
      </c>
      <c r="BA38" s="53"/>
      <c r="BB38" s="84"/>
      <c r="BC38" s="53"/>
      <c r="BJ38" s="53">
        <v>504.66872999999998</v>
      </c>
      <c r="BK38" s="53">
        <v>50.689194000000001</v>
      </c>
      <c r="BL38" s="53">
        <v>74.773970000000006</v>
      </c>
      <c r="BM38" s="53">
        <v>379.42790000000002</v>
      </c>
      <c r="BN38" s="53">
        <v>2.6783399999999999</v>
      </c>
      <c r="BO38" s="53">
        <v>303.95999999999998</v>
      </c>
      <c r="BP38" s="53">
        <v>36.774597</v>
      </c>
      <c r="BQ38" s="53">
        <v>124.08</v>
      </c>
      <c r="BR38" s="48">
        <v>265.58999999999997</v>
      </c>
      <c r="BS38" s="48">
        <v>181.29</v>
      </c>
      <c r="BT38" s="48">
        <v>66.73</v>
      </c>
    </row>
    <row r="39" spans="2:72" ht="21.6" customHeight="1">
      <c r="B39" s="4"/>
      <c r="C39" s="29"/>
      <c r="D39" s="30"/>
      <c r="E39" s="30"/>
      <c r="F39" s="30"/>
      <c r="G39" s="4"/>
      <c r="H39" s="30"/>
      <c r="I39" s="30"/>
      <c r="J39" s="4"/>
      <c r="K39" s="4"/>
      <c r="L39" s="4"/>
      <c r="M39" s="4"/>
      <c r="P39" s="24"/>
      <c r="Q39" s="24"/>
      <c r="R39" s="24"/>
      <c r="S39" s="24"/>
      <c r="T39" s="24"/>
      <c r="U39" s="24"/>
      <c r="V39" s="24"/>
      <c r="W39" s="24"/>
      <c r="X39" s="4"/>
      <c r="Y39" s="4"/>
      <c r="Z39" s="24"/>
      <c r="AA39" s="24"/>
      <c r="AB39" s="30"/>
      <c r="AC39" s="30"/>
      <c r="AD39" s="30"/>
      <c r="AE39" s="30"/>
      <c r="AF39" s="30"/>
      <c r="AG39" s="24"/>
      <c r="AH39" s="30"/>
      <c r="AU39" s="62" t="s">
        <v>70</v>
      </c>
      <c r="AV39" s="62" t="s">
        <v>30</v>
      </c>
      <c r="BA39" s="53"/>
      <c r="BB39" s="84"/>
      <c r="BC39" s="53"/>
      <c r="BJ39" s="53">
        <v>506.80259999999998</v>
      </c>
      <c r="BK39" s="53">
        <v>49.506767000000004</v>
      </c>
      <c r="BL39" s="53">
        <v>71.803150000000002</v>
      </c>
      <c r="BM39" s="53">
        <v>355.34857</v>
      </c>
      <c r="BN39" s="53">
        <v>2.6928298000000002</v>
      </c>
      <c r="BO39" s="53">
        <v>300.20999999999998</v>
      </c>
      <c r="BP39" s="53">
        <v>36.636597000000002</v>
      </c>
      <c r="BQ39" s="53">
        <v>124.94</v>
      </c>
      <c r="BR39" s="48">
        <v>263.44</v>
      </c>
      <c r="BS39" s="48">
        <v>179.84</v>
      </c>
      <c r="BT39" s="48">
        <v>66.62</v>
      </c>
    </row>
    <row r="40" spans="2:72" ht="21.6" customHeight="1">
      <c r="B40" s="4"/>
      <c r="C40" s="29"/>
      <c r="D40" s="30"/>
      <c r="E40" s="30"/>
      <c r="F40" s="30"/>
      <c r="G40" s="4"/>
      <c r="H40" s="30"/>
      <c r="I40" s="30"/>
      <c r="J40" s="4"/>
      <c r="K40" s="4"/>
      <c r="L40" s="4"/>
      <c r="M40" s="4"/>
      <c r="P40" s="24"/>
      <c r="Q40" s="24"/>
      <c r="R40" s="24"/>
      <c r="S40" s="24"/>
      <c r="T40" s="24"/>
      <c r="U40" s="24"/>
      <c r="V40" s="24"/>
      <c r="W40" s="24"/>
      <c r="X40" s="4"/>
      <c r="Y40" s="4"/>
      <c r="Z40" s="24"/>
      <c r="AA40" s="24"/>
      <c r="AB40" s="30"/>
      <c r="AC40" s="30"/>
      <c r="AD40" s="30"/>
      <c r="AE40" s="30"/>
      <c r="AF40" s="30"/>
      <c r="AG40" s="24"/>
      <c r="AH40" s="30"/>
      <c r="AU40" s="62" t="s">
        <v>71</v>
      </c>
      <c r="AV40" s="62" t="s">
        <v>32</v>
      </c>
      <c r="BA40" s="53"/>
      <c r="BB40" s="84"/>
      <c r="BC40" s="53"/>
      <c r="BJ40" s="53">
        <v>535.37714000000005</v>
      </c>
      <c r="BK40" s="53">
        <v>49.390945000000002</v>
      </c>
      <c r="BL40" s="53">
        <v>73.012699999999995</v>
      </c>
      <c r="BM40" s="53">
        <v>362.10153000000003</v>
      </c>
      <c r="BN40" s="53">
        <v>2.7106797999999999</v>
      </c>
      <c r="BO40" s="53">
        <v>306.82</v>
      </c>
      <c r="BP40" s="53">
        <v>37.342598000000002</v>
      </c>
      <c r="BQ40" s="53">
        <v>125.06</v>
      </c>
      <c r="BR40" s="48">
        <v>257.75</v>
      </c>
      <c r="BS40" s="48">
        <v>184.31</v>
      </c>
      <c r="BT40" s="48">
        <v>65.02</v>
      </c>
    </row>
    <row r="41" spans="2:72" ht="21.6" customHeight="1">
      <c r="B41" s="38" t="str">
        <f>L6</f>
        <v>Total Revenue</v>
      </c>
      <c r="C41" s="29"/>
      <c r="D41" s="30"/>
      <c r="E41" s="30"/>
      <c r="F41" s="30"/>
      <c r="G41" s="41" t="str">
        <f>N6</f>
        <v>EBIT</v>
      </c>
      <c r="H41" s="39"/>
      <c r="I41" s="30"/>
      <c r="J41" s="4"/>
      <c r="K41" s="4"/>
      <c r="L41" s="4"/>
      <c r="M41" s="4"/>
      <c r="P41" s="38" t="str">
        <f>P6</f>
        <v>EBITDA</v>
      </c>
      <c r="Q41" s="24"/>
      <c r="R41" s="24"/>
      <c r="S41" s="24"/>
      <c r="T41" s="24"/>
      <c r="U41" s="24"/>
      <c r="V41" s="24"/>
      <c r="W41" s="24"/>
      <c r="X41" s="4"/>
      <c r="Y41" s="38" t="str">
        <f>R6</f>
        <v>Net Income</v>
      </c>
      <c r="Z41" s="24"/>
      <c r="AA41" s="24"/>
      <c r="AB41" s="30"/>
      <c r="AC41" s="30"/>
      <c r="AD41" s="30"/>
      <c r="AE41" s="30"/>
      <c r="AF41" s="30"/>
      <c r="AG41" s="24"/>
      <c r="AH41" s="30"/>
      <c r="AU41" s="62" t="s">
        <v>72</v>
      </c>
      <c r="AV41" s="62" t="s">
        <v>31</v>
      </c>
      <c r="BA41" s="53"/>
      <c r="BB41" s="84"/>
      <c r="BC41" s="53"/>
      <c r="BJ41" s="53">
        <v>541.48149999999998</v>
      </c>
      <c r="BK41" s="53">
        <v>48.888890000000004</v>
      </c>
      <c r="BL41" s="53">
        <v>72.740740000000002</v>
      </c>
      <c r="BM41" s="53">
        <v>356.29629999999997</v>
      </c>
      <c r="BN41" s="53">
        <v>2.6760299999999999</v>
      </c>
      <c r="BO41" s="53">
        <v>300.94</v>
      </c>
      <c r="BP41" s="53">
        <v>36.743797000000001</v>
      </c>
      <c r="BQ41" s="53">
        <v>122.99</v>
      </c>
      <c r="BR41" s="48">
        <v>254.49</v>
      </c>
      <c r="BS41" s="48">
        <v>177.02</v>
      </c>
      <c r="BT41" s="48">
        <v>63.67</v>
      </c>
    </row>
    <row r="42" spans="2:72" ht="21.6" customHeight="1">
      <c r="B42" s="4"/>
      <c r="C42" s="29"/>
      <c r="D42" s="30"/>
      <c r="E42" s="30"/>
      <c r="F42" s="30"/>
      <c r="G42" s="40"/>
      <c r="H42" s="30"/>
      <c r="I42" s="30"/>
      <c r="J42" s="4"/>
      <c r="K42" s="4"/>
      <c r="L42" s="4"/>
      <c r="M42" s="4"/>
      <c r="P42" s="24"/>
      <c r="Q42" s="24"/>
      <c r="R42" s="24"/>
      <c r="S42" s="24"/>
      <c r="T42" s="24"/>
      <c r="U42" s="24"/>
      <c r="V42" s="24"/>
      <c r="W42" s="24"/>
      <c r="X42" s="4"/>
      <c r="Y42" s="4"/>
      <c r="Z42" s="24"/>
      <c r="AA42" s="24"/>
      <c r="AB42" s="30"/>
      <c r="AC42" s="30"/>
      <c r="AD42" s="30"/>
      <c r="AE42" s="30"/>
      <c r="AF42" s="30"/>
      <c r="AG42" s="24"/>
      <c r="AH42" s="30"/>
      <c r="AU42" s="62" t="s">
        <v>73</v>
      </c>
      <c r="AV42" s="62" t="s">
        <v>29</v>
      </c>
      <c r="BA42" s="53"/>
      <c r="BB42" s="84"/>
      <c r="BC42" s="53"/>
      <c r="BJ42" s="53">
        <v>537.93719999999996</v>
      </c>
      <c r="BK42" s="53">
        <v>49.199764000000002</v>
      </c>
      <c r="BL42" s="53">
        <v>77.874920000000003</v>
      </c>
      <c r="BM42" s="53">
        <v>363.07056</v>
      </c>
      <c r="BN42" s="53">
        <v>2.6537734999999998</v>
      </c>
      <c r="BO42" s="53">
        <v>305.58</v>
      </c>
      <c r="BP42" s="53">
        <v>37.159798000000002</v>
      </c>
      <c r="BQ42" s="53">
        <v>123.53</v>
      </c>
      <c r="BR42" s="48">
        <v>255.81</v>
      </c>
      <c r="BS42" s="48">
        <v>184.62</v>
      </c>
      <c r="BT42" s="48">
        <v>64.069999999999993</v>
      </c>
    </row>
    <row r="43" spans="2:72" ht="21.6" customHeight="1">
      <c r="B43" s="4"/>
      <c r="C43" s="29"/>
      <c r="D43" s="30"/>
      <c r="E43" s="30"/>
      <c r="F43" s="30"/>
      <c r="G43" s="4"/>
      <c r="H43" s="30"/>
      <c r="I43" s="30"/>
      <c r="J43" s="4"/>
      <c r="K43" s="4"/>
      <c r="L43" s="4"/>
      <c r="M43" s="4"/>
      <c r="P43" s="24"/>
      <c r="Q43" s="24"/>
      <c r="R43" s="24"/>
      <c r="S43" s="24"/>
      <c r="T43" s="24"/>
      <c r="U43" s="24"/>
      <c r="V43" s="24"/>
      <c r="W43" s="24"/>
      <c r="X43" s="4"/>
      <c r="Y43" s="4"/>
      <c r="Z43" s="24"/>
      <c r="AA43" s="24"/>
      <c r="AB43" s="30"/>
      <c r="AC43" s="30"/>
      <c r="AD43" s="30"/>
      <c r="AE43" s="30"/>
      <c r="AF43" s="30"/>
      <c r="AG43" s="24"/>
      <c r="AH43" s="30"/>
      <c r="AU43" s="62" t="s">
        <v>74</v>
      </c>
      <c r="AV43" s="62" t="s">
        <v>35</v>
      </c>
      <c r="BA43" s="53"/>
      <c r="BB43" s="84"/>
      <c r="BC43" s="53"/>
      <c r="BJ43" s="53">
        <v>541.59040000000005</v>
      </c>
      <c r="BK43" s="53">
        <v>50.946846000000001</v>
      </c>
      <c r="BL43" s="53">
        <v>79.632459999999995</v>
      </c>
      <c r="BM43" s="53">
        <v>381.72784000000001</v>
      </c>
      <c r="BN43" s="53">
        <v>2.6562996000000001</v>
      </c>
      <c r="BO43" s="53">
        <v>304.79000000000002</v>
      </c>
      <c r="BP43" s="53">
        <v>37.231597999999998</v>
      </c>
      <c r="BQ43" s="53">
        <v>121.84</v>
      </c>
      <c r="BR43" s="48">
        <v>252.23</v>
      </c>
      <c r="BS43" s="48">
        <v>182.88</v>
      </c>
      <c r="BT43" s="48">
        <v>64.34</v>
      </c>
    </row>
    <row r="44" spans="2:72" ht="21.6" customHeight="1">
      <c r="B44" s="4"/>
      <c r="C44" s="29"/>
      <c r="D44" s="30"/>
      <c r="E44" s="30"/>
      <c r="F44" s="30"/>
      <c r="G44" s="4"/>
      <c r="H44" s="30"/>
      <c r="I44" s="30"/>
      <c r="J44" s="4"/>
      <c r="K44" s="4"/>
      <c r="L44" s="4"/>
      <c r="M44" s="4"/>
      <c r="P44" s="24"/>
      <c r="Q44" s="24"/>
      <c r="R44" s="24"/>
      <c r="S44" s="24"/>
      <c r="T44" s="24"/>
      <c r="U44" s="24"/>
      <c r="V44" s="24"/>
      <c r="W44" s="24"/>
      <c r="X44" s="4"/>
      <c r="Y44" s="4"/>
      <c r="Z44" s="24"/>
      <c r="AA44" s="24"/>
      <c r="AB44" s="30"/>
      <c r="AC44" s="30"/>
      <c r="AD44" s="30"/>
      <c r="AE44" s="30"/>
      <c r="AF44" s="30"/>
      <c r="AG44" s="24"/>
      <c r="AH44" s="30"/>
      <c r="AU44" s="62" t="s">
        <v>75</v>
      </c>
      <c r="AV44" s="62" t="s">
        <v>33</v>
      </c>
      <c r="BA44" s="53"/>
      <c r="BB44" s="84"/>
      <c r="BC44" s="53"/>
      <c r="BJ44" s="53">
        <v>543.85180000000003</v>
      </c>
      <c r="BK44" s="53">
        <v>51.471687000000003</v>
      </c>
      <c r="BL44" s="53">
        <v>79.187209999999993</v>
      </c>
      <c r="BM44" s="53">
        <v>399.67129999999997</v>
      </c>
      <c r="BN44" s="53">
        <v>2.6731392999999999</v>
      </c>
      <c r="BO44" s="53">
        <v>315.43</v>
      </c>
      <c r="BP44" s="53">
        <v>36.445399999999999</v>
      </c>
      <c r="BQ44" s="53">
        <v>119.46</v>
      </c>
      <c r="BR44" s="48">
        <v>248.22</v>
      </c>
      <c r="BS44" s="48">
        <v>174.04</v>
      </c>
      <c r="BT44" s="48">
        <v>62.98</v>
      </c>
    </row>
    <row r="45" spans="2:72" ht="21.6" customHeight="1">
      <c r="B45" s="4"/>
      <c r="C45" s="29"/>
      <c r="D45" s="30"/>
      <c r="E45" s="30"/>
      <c r="F45" s="30"/>
      <c r="G45" s="4"/>
      <c r="H45" s="30"/>
      <c r="I45" s="30"/>
      <c r="J45" s="4"/>
      <c r="K45" s="4"/>
      <c r="L45" s="4"/>
      <c r="M45" s="4"/>
      <c r="P45" s="24"/>
      <c r="Q45" s="24"/>
      <c r="R45" s="24"/>
      <c r="S45" s="24"/>
      <c r="T45" s="24"/>
      <c r="U45" s="24"/>
      <c r="V45" s="24"/>
      <c r="W45" s="24"/>
      <c r="X45" s="4"/>
      <c r="Y45" s="4"/>
      <c r="Z45" s="24"/>
      <c r="AA45" s="24"/>
      <c r="AB45" s="30"/>
      <c r="AC45" s="30"/>
      <c r="AD45" s="30"/>
      <c r="AE45" s="30"/>
      <c r="AF45" s="30"/>
      <c r="AG45" s="24"/>
      <c r="AH45" s="30"/>
      <c r="AU45" s="62" t="s">
        <v>76</v>
      </c>
      <c r="AV45" s="62" t="s">
        <v>34</v>
      </c>
      <c r="BA45" s="53"/>
      <c r="BB45" s="84"/>
      <c r="BC45" s="53"/>
      <c r="BJ45" s="53">
        <v>534.13340000000005</v>
      </c>
      <c r="BK45" s="53">
        <v>50.375970000000002</v>
      </c>
      <c r="BL45" s="53">
        <v>77.860504000000006</v>
      </c>
      <c r="BM45" s="53">
        <v>389.67290000000003</v>
      </c>
      <c r="BN45" s="53">
        <v>2.6731392999999999</v>
      </c>
      <c r="BO45" s="53">
        <v>318.36</v>
      </c>
      <c r="BP45" s="53">
        <v>36.660200000000003</v>
      </c>
      <c r="BQ45" s="53">
        <v>118.91</v>
      </c>
      <c r="BR45" s="48">
        <v>249.92</v>
      </c>
      <c r="BS45" s="48">
        <v>175.73</v>
      </c>
      <c r="BT45" s="48">
        <v>62.8</v>
      </c>
    </row>
    <row r="46" spans="2:72" ht="21.6" customHeight="1">
      <c r="B46" s="4"/>
      <c r="C46" s="29"/>
      <c r="D46" s="30"/>
      <c r="E46" s="30"/>
      <c r="F46" s="30"/>
      <c r="G46" s="4"/>
      <c r="H46" s="30"/>
      <c r="I46" s="30"/>
      <c r="J46" s="4"/>
      <c r="K46" s="4"/>
      <c r="L46" s="4"/>
      <c r="M46" s="4"/>
      <c r="P46" s="24"/>
      <c r="Q46" s="24"/>
      <c r="R46" s="24"/>
      <c r="S46" s="24"/>
      <c r="T46" s="24"/>
      <c r="U46" s="24"/>
      <c r="V46" s="24"/>
      <c r="W46" s="24"/>
      <c r="X46" s="4"/>
      <c r="Y46" s="4"/>
      <c r="Z46" s="24"/>
      <c r="AA46" s="24"/>
      <c r="AB46" s="30"/>
      <c r="AC46" s="30"/>
      <c r="AD46" s="30"/>
      <c r="AE46" s="30"/>
      <c r="AF46" s="30"/>
      <c r="AG46" s="24"/>
      <c r="AH46" s="30"/>
      <c r="AU46" s="62" t="s">
        <v>205</v>
      </c>
      <c r="AV46" s="62" t="s">
        <v>206</v>
      </c>
      <c r="BB46" s="85"/>
      <c r="BJ46" s="53">
        <v>528.90120000000002</v>
      </c>
      <c r="BK46" s="53">
        <v>49.713757000000001</v>
      </c>
      <c r="BL46" s="53">
        <v>77.931669999999997</v>
      </c>
      <c r="BM46" s="53">
        <v>379.68603999999999</v>
      </c>
      <c r="BN46" s="53">
        <v>2.6143649999999998</v>
      </c>
      <c r="BO46" s="53">
        <v>321.83999999999997</v>
      </c>
      <c r="BP46" s="53">
        <v>36.642400000000002</v>
      </c>
      <c r="BQ46" s="53">
        <v>120.37</v>
      </c>
      <c r="BR46" s="48">
        <v>251.52</v>
      </c>
      <c r="BS46" s="48">
        <v>181.34</v>
      </c>
      <c r="BT46" s="48">
        <v>63.85</v>
      </c>
    </row>
    <row r="47" spans="2:72" ht="21.6" customHeight="1">
      <c r="B47" s="4"/>
      <c r="C47" s="29"/>
      <c r="D47" s="30"/>
      <c r="E47" s="30"/>
      <c r="F47" s="30"/>
      <c r="G47" s="4"/>
      <c r="H47" s="30"/>
      <c r="I47" s="30"/>
      <c r="J47" s="4"/>
      <c r="K47" s="4"/>
      <c r="L47" s="4"/>
      <c r="M47" s="4"/>
      <c r="P47" s="24"/>
      <c r="Q47" s="24"/>
      <c r="R47" s="24"/>
      <c r="S47" s="24"/>
      <c r="T47" s="24"/>
      <c r="U47" s="24"/>
      <c r="V47" s="24"/>
      <c r="W47" s="24"/>
      <c r="X47" s="4"/>
      <c r="Y47" s="4"/>
      <c r="Z47" s="24"/>
      <c r="AA47" s="24"/>
      <c r="AB47" s="30"/>
      <c r="AC47" s="30"/>
      <c r="AD47" s="30"/>
      <c r="AE47" s="30"/>
      <c r="AF47" s="30"/>
      <c r="AG47" s="24"/>
      <c r="AH47" s="30"/>
      <c r="AU47" s="62" t="s">
        <v>77</v>
      </c>
      <c r="AV47" s="62" t="s">
        <v>36</v>
      </c>
      <c r="BB47" s="85"/>
      <c r="BJ47" s="53">
        <v>532.65369999999996</v>
      </c>
      <c r="BK47" s="53">
        <v>51.270687000000002</v>
      </c>
      <c r="BL47" s="53">
        <v>78.457449999999994</v>
      </c>
      <c r="BM47" s="53">
        <v>387.11583999999999</v>
      </c>
      <c r="BN47" s="53">
        <v>2.6291248999999999</v>
      </c>
      <c r="BO47" s="53">
        <v>327.82</v>
      </c>
      <c r="BP47" s="53">
        <v>36.4696</v>
      </c>
      <c r="BQ47" s="53">
        <v>118.38</v>
      </c>
      <c r="BR47" s="48">
        <v>250.92</v>
      </c>
      <c r="BS47" s="48">
        <v>181.63</v>
      </c>
      <c r="BT47" s="48">
        <v>64.510000000000005</v>
      </c>
    </row>
    <row r="48" spans="2:72" ht="21.6" customHeight="1">
      <c r="B48" s="4"/>
      <c r="C48" s="29"/>
      <c r="D48" s="30"/>
      <c r="E48" s="30"/>
      <c r="F48" s="30"/>
      <c r="G48" s="4"/>
      <c r="H48" s="30"/>
      <c r="I48" s="30"/>
      <c r="J48" s="4"/>
      <c r="K48" s="4"/>
      <c r="L48" s="4"/>
      <c r="M48" s="4"/>
      <c r="P48" s="24"/>
      <c r="Q48" s="24"/>
      <c r="R48" s="24"/>
      <c r="S48" s="24"/>
      <c r="T48" s="24"/>
      <c r="U48" s="24"/>
      <c r="V48" s="24"/>
      <c r="W48" s="24"/>
      <c r="X48" s="4"/>
      <c r="Y48" s="4"/>
      <c r="Z48" s="24"/>
      <c r="AA48" s="24"/>
      <c r="AB48" s="30"/>
      <c r="AC48" s="30"/>
      <c r="AD48" s="30"/>
      <c r="AE48" s="30"/>
      <c r="AF48" s="30"/>
      <c r="AG48" s="24"/>
      <c r="AH48" s="30"/>
      <c r="AU48" s="62" t="s">
        <v>207</v>
      </c>
      <c r="AV48" s="62" t="s">
        <v>208</v>
      </c>
      <c r="BB48" s="85"/>
      <c r="BJ48" s="53">
        <v>521.65533000000005</v>
      </c>
      <c r="BK48" s="53">
        <v>52.239635</v>
      </c>
      <c r="BL48" s="53">
        <v>78.989289999999997</v>
      </c>
      <c r="BM48" s="53">
        <v>379.38569999999999</v>
      </c>
      <c r="BN48" s="53">
        <v>2.6307649999999998</v>
      </c>
      <c r="BO48" s="53">
        <v>324.16000000000003</v>
      </c>
      <c r="BP48" s="53">
        <v>35.873600000000003</v>
      </c>
      <c r="BQ48" s="53">
        <v>116.25</v>
      </c>
      <c r="BR48" s="48">
        <v>246.19</v>
      </c>
      <c r="BS48" s="48">
        <v>174.85</v>
      </c>
      <c r="BT48" s="48">
        <v>62.89</v>
      </c>
    </row>
    <row r="49" spans="2:72" ht="21.6" customHeight="1">
      <c r="B49" s="4"/>
      <c r="C49" s="29"/>
      <c r="D49" s="30"/>
      <c r="E49" s="30"/>
      <c r="F49" s="30"/>
      <c r="G49" s="4"/>
      <c r="H49" s="30"/>
      <c r="I49" s="30"/>
      <c r="J49" s="4"/>
      <c r="K49" s="4"/>
      <c r="L49" s="4"/>
      <c r="M49" s="4"/>
      <c r="P49" s="24"/>
      <c r="Q49" s="24"/>
      <c r="R49" s="24"/>
      <c r="S49" s="24"/>
      <c r="T49" s="24"/>
      <c r="U49" s="24"/>
      <c r="V49" s="24"/>
      <c r="W49" s="24"/>
      <c r="X49" s="4"/>
      <c r="Y49" s="4"/>
      <c r="Z49" s="24"/>
      <c r="AA49" s="24"/>
      <c r="AB49" s="30"/>
      <c r="AC49" s="30"/>
      <c r="AD49" s="30"/>
      <c r="AE49" s="30"/>
      <c r="AF49" s="30"/>
      <c r="AG49" s="24"/>
      <c r="AH49" s="30"/>
      <c r="AU49" s="62" t="s">
        <v>78</v>
      </c>
      <c r="AV49" s="62" t="s">
        <v>37</v>
      </c>
      <c r="BB49" s="85"/>
      <c r="BJ49" s="53">
        <v>523.81475999999998</v>
      </c>
      <c r="BK49" s="53">
        <v>51.202710000000003</v>
      </c>
      <c r="BL49" s="53">
        <v>78.240690000000001</v>
      </c>
      <c r="BM49" s="53">
        <v>363.94445999999999</v>
      </c>
      <c r="BN49" s="53">
        <v>2.5996047999999998</v>
      </c>
      <c r="BO49" s="53">
        <v>314.69</v>
      </c>
      <c r="BP49" s="53">
        <v>35.629600000000003</v>
      </c>
      <c r="BQ49" s="53">
        <v>116.88</v>
      </c>
      <c r="BR49" s="48">
        <v>248.31</v>
      </c>
      <c r="BS49" s="48">
        <v>175.35</v>
      </c>
      <c r="BT49" s="48">
        <v>62.67</v>
      </c>
    </row>
    <row r="50" spans="2:72" ht="21.6" customHeight="1">
      <c r="B50" s="4"/>
      <c r="C50" s="29"/>
      <c r="D50" s="30"/>
      <c r="E50" s="30"/>
      <c r="F50" s="30"/>
      <c r="G50" s="4"/>
      <c r="H50" s="30"/>
      <c r="I50" s="30"/>
      <c r="J50" s="4"/>
      <c r="K50" s="4"/>
      <c r="L50" s="4"/>
      <c r="M50" s="4"/>
      <c r="P50" s="24"/>
      <c r="Q50" s="24"/>
      <c r="R50" s="24"/>
      <c r="S50" s="24"/>
      <c r="T50" s="24"/>
      <c r="U50" s="24"/>
      <c r="V50" s="24"/>
      <c r="W50" s="24"/>
      <c r="X50" s="4"/>
      <c r="Y50" s="4"/>
      <c r="Z50" s="24"/>
      <c r="AA50" s="24"/>
      <c r="AB50" s="30"/>
      <c r="AC50" s="30"/>
      <c r="AD50" s="30"/>
      <c r="AE50" s="30"/>
      <c r="AF50" s="30"/>
      <c r="AG50" s="24"/>
      <c r="AH50" s="30"/>
      <c r="AU50" s="62" t="s">
        <v>216</v>
      </c>
      <c r="AV50" s="62" t="s">
        <v>38</v>
      </c>
      <c r="BB50" s="85"/>
      <c r="BJ50" s="53">
        <v>522.01559999999995</v>
      </c>
      <c r="BK50" s="53">
        <v>50.870643999999999</v>
      </c>
      <c r="BL50" s="53">
        <v>77.932640000000006</v>
      </c>
      <c r="BM50" s="53">
        <v>354.91147000000001</v>
      </c>
      <c r="BN50" s="53">
        <v>2.5807449999999998</v>
      </c>
      <c r="BO50" s="53">
        <v>321.14999999999998</v>
      </c>
      <c r="BP50" s="53">
        <v>36.209000000000003</v>
      </c>
      <c r="BQ50" s="53">
        <v>118.45</v>
      </c>
      <c r="BR50" s="48">
        <v>249.94</v>
      </c>
      <c r="BS50" s="48">
        <v>180.82</v>
      </c>
      <c r="BT50" s="48">
        <v>63.38</v>
      </c>
    </row>
    <row r="51" spans="2:72" ht="21.6" customHeight="1">
      <c r="B51" s="4"/>
      <c r="C51" s="29"/>
      <c r="D51" s="30"/>
      <c r="E51" s="30"/>
      <c r="F51" s="30"/>
      <c r="G51" s="4"/>
      <c r="H51" s="30"/>
      <c r="I51" s="30"/>
      <c r="J51" s="4"/>
      <c r="K51" s="4"/>
      <c r="L51" s="4"/>
      <c r="M51" s="4"/>
      <c r="P51" s="24"/>
      <c r="Q51" s="24"/>
      <c r="R51" s="24"/>
      <c r="S51" s="24"/>
      <c r="T51" s="24"/>
      <c r="U51" s="24"/>
      <c r="V51" s="24"/>
      <c r="W51" s="24"/>
      <c r="X51" s="4"/>
      <c r="Y51" s="4"/>
      <c r="Z51" s="24"/>
      <c r="AA51" s="24"/>
      <c r="AB51" s="30"/>
      <c r="AC51" s="30"/>
      <c r="AD51" s="30"/>
      <c r="AE51" s="30"/>
      <c r="AF51" s="30"/>
      <c r="AG51" s="24"/>
      <c r="AH51" s="30"/>
      <c r="AU51" s="62" t="s">
        <v>79</v>
      </c>
      <c r="AV51" s="62" t="s">
        <v>39</v>
      </c>
      <c r="BB51" s="85"/>
      <c r="BJ51" s="53">
        <v>517.10130000000004</v>
      </c>
      <c r="BK51" s="53">
        <v>50.528187000000003</v>
      </c>
      <c r="BL51" s="53">
        <v>77.121960000000001</v>
      </c>
      <c r="BM51" s="53">
        <v>350.15145999999999</v>
      </c>
      <c r="BN51" s="53">
        <v>2.5963250000000002</v>
      </c>
      <c r="BO51" s="53">
        <v>324</v>
      </c>
      <c r="BP51" s="53">
        <v>36.590200000000003</v>
      </c>
      <c r="BQ51" s="53">
        <v>119.44</v>
      </c>
      <c r="BR51" s="48">
        <v>251.14</v>
      </c>
      <c r="BS51" s="48">
        <v>184.51</v>
      </c>
      <c r="BT51" s="48">
        <v>64.239999999999995</v>
      </c>
    </row>
    <row r="52" spans="2:72" ht="21.6" customHeight="1">
      <c r="B52" s="4"/>
      <c r="C52" s="29"/>
      <c r="D52" s="30"/>
      <c r="E52" s="30"/>
      <c r="F52" s="30"/>
      <c r="G52" s="4"/>
      <c r="H52" s="30"/>
      <c r="I52" s="30"/>
      <c r="J52" s="4"/>
      <c r="K52" s="4"/>
      <c r="L52" s="4"/>
      <c r="M52" s="4"/>
      <c r="P52" s="24"/>
      <c r="Q52" s="24"/>
      <c r="R52" s="24"/>
      <c r="S52" s="24"/>
      <c r="T52" s="24"/>
      <c r="U52" s="24"/>
      <c r="V52" s="24"/>
      <c r="W52" s="24"/>
      <c r="X52" s="4"/>
      <c r="Y52" s="4"/>
      <c r="Z52" s="24"/>
      <c r="AA52" s="24"/>
      <c r="AB52" s="30"/>
      <c r="AC52" s="30"/>
      <c r="AD52" s="30"/>
      <c r="AE52" s="30"/>
      <c r="AF52" s="30"/>
      <c r="AG52" s="24"/>
      <c r="AH52" s="30"/>
      <c r="AU52" s="62" t="s">
        <v>209</v>
      </c>
      <c r="AV52" s="62" t="s">
        <v>210</v>
      </c>
      <c r="BB52" s="85"/>
      <c r="BJ52" s="53">
        <v>549.45465000000002</v>
      </c>
      <c r="BK52" s="53">
        <v>50.999516</v>
      </c>
      <c r="BL52" s="53">
        <v>78.248890000000003</v>
      </c>
      <c r="BM52" s="53">
        <v>357.36887000000002</v>
      </c>
      <c r="BN52" s="53">
        <v>2.6094449000000002</v>
      </c>
      <c r="BO52" s="53">
        <v>316.97000000000003</v>
      </c>
      <c r="BP52" s="53">
        <v>36.814597999999997</v>
      </c>
      <c r="BQ52" s="53">
        <v>120.99</v>
      </c>
      <c r="BR52" s="48">
        <v>256.02999999999997</v>
      </c>
      <c r="BS52" s="48">
        <v>182.49</v>
      </c>
      <c r="BT52" s="48">
        <v>64.31</v>
      </c>
    </row>
    <row r="53" spans="2:72" ht="21.6" customHeight="1">
      <c r="B53" s="4"/>
      <c r="C53" s="29"/>
      <c r="D53" s="30"/>
      <c r="E53" s="30"/>
      <c r="F53" s="30"/>
      <c r="G53" s="4"/>
      <c r="H53" s="30"/>
      <c r="I53" s="30"/>
      <c r="J53" s="4"/>
      <c r="K53" s="4"/>
      <c r="L53" s="4"/>
      <c r="M53" s="4"/>
      <c r="P53" s="24"/>
      <c r="Q53" s="24"/>
      <c r="R53" s="24"/>
      <c r="S53" s="24"/>
      <c r="T53" s="24"/>
      <c r="U53" s="24"/>
      <c r="V53" s="24"/>
      <c r="W53" s="24"/>
      <c r="X53" s="4"/>
      <c r="Y53" s="4"/>
      <c r="Z53" s="24"/>
      <c r="AA53" s="24"/>
      <c r="AB53" s="30"/>
      <c r="AC53" s="30"/>
      <c r="AD53" s="30"/>
      <c r="AE53" s="30"/>
      <c r="AF53" s="30"/>
      <c r="AG53" s="24"/>
      <c r="AH53" s="30"/>
      <c r="AU53" s="62" t="s">
        <v>80</v>
      </c>
      <c r="AV53" s="62" t="s">
        <v>41</v>
      </c>
      <c r="BB53" s="85"/>
      <c r="BJ53" s="53">
        <v>535.71429999999998</v>
      </c>
      <c r="BK53" s="53">
        <v>50.385300000000001</v>
      </c>
      <c r="BL53" s="53">
        <v>80.394195999999994</v>
      </c>
      <c r="BM53" s="53">
        <v>330.09780000000001</v>
      </c>
      <c r="BN53" s="53">
        <v>2.6008347999999999</v>
      </c>
      <c r="BO53" s="53">
        <v>312.81</v>
      </c>
      <c r="BP53" s="53">
        <v>36.952599999999997</v>
      </c>
      <c r="BQ53" s="53">
        <v>120.56</v>
      </c>
      <c r="BR53" s="48">
        <v>258.38</v>
      </c>
      <c r="BS53" s="48">
        <v>181.5</v>
      </c>
      <c r="BT53" s="48">
        <v>65.98</v>
      </c>
    </row>
    <row r="54" spans="2:72" ht="21.6" customHeight="1">
      <c r="B54" s="4"/>
      <c r="C54" s="29"/>
      <c r="D54" s="30"/>
      <c r="E54" s="30"/>
      <c r="F54" s="30"/>
      <c r="G54" s="4"/>
      <c r="H54" s="30"/>
      <c r="I54" s="30"/>
      <c r="J54" s="4"/>
      <c r="K54" s="4"/>
      <c r="L54" s="4"/>
      <c r="M54" s="4"/>
      <c r="P54" s="24"/>
      <c r="Q54" s="24"/>
      <c r="R54" s="24"/>
      <c r="S54" s="24"/>
      <c r="T54" s="24"/>
      <c r="U54" s="24"/>
      <c r="V54" s="24"/>
      <c r="W54" s="24"/>
      <c r="X54" s="4"/>
      <c r="Y54" s="4"/>
      <c r="Z54" s="24"/>
      <c r="AA54" s="24"/>
      <c r="AB54" s="30"/>
      <c r="AC54" s="30"/>
      <c r="AD54" s="30"/>
      <c r="AE54" s="30"/>
      <c r="AF54" s="30"/>
      <c r="AG54" s="24"/>
      <c r="AH54" s="30"/>
      <c r="AU54" s="62" t="s">
        <v>81</v>
      </c>
      <c r="AV54" s="62" t="s">
        <v>44</v>
      </c>
      <c r="BB54" s="85"/>
      <c r="BJ54" s="53">
        <v>536.04912999999999</v>
      </c>
      <c r="BK54" s="53">
        <v>49.045924999999997</v>
      </c>
      <c r="BL54" s="53">
        <v>77.429320000000004</v>
      </c>
      <c r="BM54" s="53">
        <v>311.04086000000001</v>
      </c>
      <c r="BN54" s="53">
        <v>2.5893549999999999</v>
      </c>
      <c r="BO54" s="53">
        <v>308.64999999999998</v>
      </c>
      <c r="BP54" s="53">
        <v>36.625</v>
      </c>
      <c r="BQ54" s="53">
        <v>119.95</v>
      </c>
      <c r="BR54" s="48">
        <v>258.11</v>
      </c>
      <c r="BS54" s="48">
        <v>179.33</v>
      </c>
      <c r="BT54" s="48">
        <v>65.48</v>
      </c>
    </row>
    <row r="55" spans="2:72" ht="21.6" customHeight="1">
      <c r="B55" s="4"/>
      <c r="C55" s="29"/>
      <c r="D55" s="30"/>
      <c r="E55" s="30"/>
      <c r="F55" s="30"/>
      <c r="G55" s="4"/>
      <c r="H55" s="30"/>
      <c r="I55" s="30"/>
      <c r="J55" s="4"/>
      <c r="K55" s="4"/>
      <c r="L55" s="4"/>
      <c r="M55" s="4"/>
      <c r="P55" s="24"/>
      <c r="Q55" s="24"/>
      <c r="R55" s="24"/>
      <c r="S55" s="24"/>
      <c r="T55" s="24"/>
      <c r="U55" s="24"/>
      <c r="V55" s="24"/>
      <c r="W55" s="24"/>
      <c r="X55" s="4"/>
      <c r="Y55" s="4"/>
      <c r="Z55" s="24"/>
      <c r="AA55" s="24"/>
      <c r="AB55" s="30"/>
      <c r="AC55" s="30"/>
      <c r="AD55" s="30"/>
      <c r="AE55" s="30"/>
      <c r="AF55" s="30"/>
      <c r="AG55" s="24"/>
      <c r="AH55" s="30"/>
      <c r="AU55" s="62" t="s">
        <v>82</v>
      </c>
      <c r="AV55" s="62" t="s">
        <v>28</v>
      </c>
      <c r="BB55" s="85"/>
      <c r="BJ55" s="53">
        <v>533.24480000000005</v>
      </c>
      <c r="BK55" s="53">
        <v>49.636760000000002</v>
      </c>
      <c r="BL55" s="53">
        <v>74.934550000000002</v>
      </c>
      <c r="BM55" s="53">
        <v>333.37020000000001</v>
      </c>
      <c r="BN55" s="53">
        <v>2.591405</v>
      </c>
      <c r="BO55" s="53">
        <v>314.01</v>
      </c>
      <c r="BP55" s="53">
        <v>36.3932</v>
      </c>
      <c r="BQ55" s="53">
        <v>118.76</v>
      </c>
      <c r="BR55" s="48">
        <v>254.75</v>
      </c>
      <c r="BS55" s="48">
        <v>177.87</v>
      </c>
      <c r="BT55" s="48">
        <v>65.66</v>
      </c>
    </row>
    <row r="56" spans="2:72" ht="21.6" customHeight="1">
      <c r="B56" s="4"/>
      <c r="C56" s="29"/>
      <c r="D56" s="30"/>
      <c r="E56" s="30"/>
      <c r="F56" s="30"/>
      <c r="G56" s="4"/>
      <c r="H56" s="30"/>
      <c r="I56" s="30"/>
      <c r="J56" s="4"/>
      <c r="K56" s="4"/>
      <c r="L56" s="4"/>
      <c r="M56" s="4"/>
      <c r="P56" s="24"/>
      <c r="Q56" s="24"/>
      <c r="R56" s="24"/>
      <c r="S56" s="24"/>
      <c r="T56" s="24"/>
      <c r="U56" s="24"/>
      <c r="V56" s="24"/>
      <c r="W56" s="24"/>
      <c r="X56" s="4"/>
      <c r="Y56" s="4"/>
      <c r="Z56" s="24"/>
      <c r="AA56" s="24"/>
      <c r="AB56" s="30"/>
      <c r="AC56" s="30"/>
      <c r="AD56" s="30"/>
      <c r="AE56" s="30"/>
      <c r="AF56" s="30"/>
      <c r="AG56" s="24"/>
      <c r="AH56" s="30"/>
      <c r="AU56" s="62" t="s">
        <v>83</v>
      </c>
      <c r="AV56" s="62" t="s">
        <v>40</v>
      </c>
      <c r="BB56" s="85"/>
      <c r="BJ56" s="53">
        <v>533.69854999999995</v>
      </c>
      <c r="BK56" s="53">
        <v>49.816800000000001</v>
      </c>
      <c r="BL56" s="53">
        <v>76.316670000000002</v>
      </c>
      <c r="BM56" s="53">
        <v>334.57940000000002</v>
      </c>
      <c r="BN56" s="53">
        <v>2.5930447999999999</v>
      </c>
      <c r="BO56" s="53">
        <v>312.55</v>
      </c>
      <c r="BP56" s="53">
        <v>37.101799999999997</v>
      </c>
      <c r="BQ56" s="53">
        <v>119.91</v>
      </c>
      <c r="BR56" s="48">
        <v>257.27</v>
      </c>
      <c r="BS56" s="48">
        <v>179.91</v>
      </c>
      <c r="BT56" s="48">
        <v>67.010000000000005</v>
      </c>
    </row>
    <row r="57" spans="2:72" ht="21.6" customHeight="1">
      <c r="B57" s="4"/>
      <c r="C57" s="29"/>
      <c r="D57" s="30"/>
      <c r="E57" s="30"/>
      <c r="F57" s="30"/>
      <c r="G57" s="4"/>
      <c r="H57" s="30"/>
      <c r="I57" s="30"/>
      <c r="J57" s="4"/>
      <c r="K57" s="4"/>
      <c r="L57" s="4"/>
      <c r="M57" s="4"/>
      <c r="P57" s="24"/>
      <c r="Q57" s="24"/>
      <c r="R57" s="24"/>
      <c r="S57" s="24"/>
      <c r="T57" s="24"/>
      <c r="U57" s="24"/>
      <c r="V57" s="24"/>
      <c r="W57" s="24"/>
      <c r="X57" s="4"/>
      <c r="Y57" s="4"/>
      <c r="Z57" s="24"/>
      <c r="AA57" s="24"/>
      <c r="AB57" s="30"/>
      <c r="AC57" s="30"/>
      <c r="AD57" s="30"/>
      <c r="AE57" s="30"/>
      <c r="AF57" s="30"/>
      <c r="AG57" s="24"/>
      <c r="AH57" s="30"/>
      <c r="AU57" s="62" t="s">
        <v>84</v>
      </c>
      <c r="AV57" s="62" t="s">
        <v>11</v>
      </c>
      <c r="BB57" s="85"/>
      <c r="BJ57" s="53">
        <v>524.97130000000004</v>
      </c>
      <c r="BK57" s="53">
        <v>49.535373999999997</v>
      </c>
      <c r="BL57" s="53">
        <v>73.821770000000001</v>
      </c>
      <c r="BM57" s="53">
        <v>315.05682000000002</v>
      </c>
      <c r="BN57" s="53">
        <v>2.6069849999999999</v>
      </c>
      <c r="BO57" s="53">
        <v>299.52999999999997</v>
      </c>
      <c r="BP57" s="53">
        <v>36.837400000000002</v>
      </c>
      <c r="BQ57" s="53">
        <v>120.31</v>
      </c>
      <c r="BR57" s="48">
        <v>258.02999999999997</v>
      </c>
      <c r="BS57" s="48">
        <v>175.95</v>
      </c>
      <c r="BT57" s="48">
        <v>67.28</v>
      </c>
    </row>
    <row r="58" spans="2:72" ht="21.6" customHeight="1">
      <c r="B58" s="4"/>
      <c r="C58" s="29"/>
      <c r="D58" s="30"/>
      <c r="E58" s="30"/>
      <c r="F58" s="30"/>
      <c r="G58" s="4"/>
      <c r="H58" s="30"/>
      <c r="I58" s="30"/>
      <c r="J58" s="4"/>
      <c r="K58" s="4"/>
      <c r="L58" s="4"/>
      <c r="M58" s="4"/>
      <c r="P58" s="24"/>
      <c r="Q58" s="24"/>
      <c r="R58" s="24"/>
      <c r="S58" s="24"/>
      <c r="T58" s="24"/>
      <c r="U58" s="24"/>
      <c r="V58" s="24"/>
      <c r="W58" s="24"/>
      <c r="X58" s="4"/>
      <c r="Y58" s="4"/>
      <c r="Z58" s="24"/>
      <c r="AA58" s="24"/>
      <c r="AB58" s="30"/>
      <c r="AC58" s="30"/>
      <c r="AD58" s="30"/>
      <c r="AE58" s="30"/>
      <c r="AF58" s="30"/>
      <c r="AG58" s="24"/>
      <c r="AH58" s="30"/>
      <c r="AU58" s="62" t="s">
        <v>65</v>
      </c>
      <c r="AV58" s="62" t="s">
        <v>43</v>
      </c>
      <c r="BJ58" s="53">
        <v>517.95910000000003</v>
      </c>
      <c r="BK58" s="53">
        <v>50.543379999999999</v>
      </c>
      <c r="BL58" s="53">
        <v>73.899429999999995</v>
      </c>
      <c r="BM58" s="53">
        <v>313.5016</v>
      </c>
      <c r="BN58" s="53">
        <v>2.5971449999999998</v>
      </c>
      <c r="BO58" s="53">
        <v>288.35000000000002</v>
      </c>
      <c r="BP58" s="53">
        <v>36.129399999999997</v>
      </c>
      <c r="BQ58" s="53">
        <v>118.75</v>
      </c>
      <c r="BR58" s="48">
        <v>255.83</v>
      </c>
      <c r="BS58" s="48">
        <v>174.07</v>
      </c>
      <c r="BT58" s="48">
        <v>66.44</v>
      </c>
    </row>
    <row r="59" spans="2:72" ht="21.6" customHeight="1">
      <c r="B59" s="4"/>
      <c r="C59" s="29"/>
      <c r="D59" s="30"/>
      <c r="E59" s="30"/>
      <c r="F59" s="30"/>
      <c r="G59" s="4"/>
      <c r="H59" s="30"/>
      <c r="I59" s="30"/>
      <c r="J59" s="4"/>
      <c r="K59" s="4"/>
      <c r="L59" s="4"/>
      <c r="M59" s="4"/>
      <c r="P59" s="24"/>
      <c r="Q59" s="24"/>
      <c r="R59" s="24"/>
      <c r="S59" s="24"/>
      <c r="T59" s="24"/>
      <c r="U59" s="24"/>
      <c r="V59" s="24"/>
      <c r="W59" s="24"/>
      <c r="X59" s="4"/>
      <c r="Y59" s="4"/>
      <c r="Z59" s="24"/>
      <c r="AA59" s="24"/>
      <c r="AB59" s="30"/>
      <c r="AC59" s="30"/>
      <c r="AD59" s="30"/>
      <c r="AE59" s="30"/>
      <c r="AF59" s="30"/>
      <c r="AG59" s="24"/>
      <c r="AH59" s="30"/>
      <c r="AU59" s="62" t="s">
        <v>211</v>
      </c>
      <c r="AV59" s="62" t="s">
        <v>212</v>
      </c>
      <c r="BJ59" s="53">
        <v>530.19586000000004</v>
      </c>
      <c r="BK59" s="53">
        <v>51.9026</v>
      </c>
      <c r="BL59" s="53">
        <v>74.242310000000003</v>
      </c>
      <c r="BM59" s="53">
        <v>335.84032999999999</v>
      </c>
      <c r="BN59" s="53">
        <v>2.591405</v>
      </c>
      <c r="BO59" s="53">
        <v>296.73</v>
      </c>
      <c r="BP59" s="53">
        <v>37.751797000000003</v>
      </c>
      <c r="BQ59" s="53">
        <v>119.44</v>
      </c>
      <c r="BR59" s="48">
        <v>255.76</v>
      </c>
      <c r="BS59" s="48">
        <v>178.06</v>
      </c>
      <c r="BT59" s="48">
        <v>65.88</v>
      </c>
    </row>
    <row r="60" spans="2:72" ht="21.6" customHeight="1">
      <c r="B60" s="38"/>
      <c r="C60" s="29"/>
      <c r="D60" s="30"/>
      <c r="E60" s="30"/>
      <c r="F60" s="30"/>
      <c r="G60" s="4"/>
      <c r="H60" s="38"/>
      <c r="I60" s="30"/>
      <c r="J60" s="4"/>
      <c r="K60" s="4"/>
      <c r="L60" s="4"/>
      <c r="M60" s="4"/>
      <c r="O60" s="38"/>
      <c r="P60" s="24"/>
      <c r="Q60" s="24"/>
      <c r="R60" s="24"/>
      <c r="S60" s="24"/>
      <c r="T60" s="24"/>
      <c r="U60" s="24"/>
      <c r="V60" s="24"/>
      <c r="W60" s="24"/>
      <c r="X60" s="4"/>
      <c r="Y60" s="38"/>
      <c r="Z60" s="24"/>
      <c r="AA60" s="24"/>
      <c r="AB60" s="30"/>
      <c r="AC60" s="30"/>
      <c r="AD60" s="30"/>
      <c r="AE60" s="30"/>
      <c r="AF60" s="30"/>
      <c r="AG60" s="24"/>
      <c r="AH60" s="30"/>
      <c r="AU60" s="62" t="s">
        <v>66</v>
      </c>
      <c r="AV60" s="62" t="s">
        <v>42</v>
      </c>
      <c r="BJ60" s="53">
        <v>533.14179999999999</v>
      </c>
      <c r="BK60" s="53">
        <v>52.633567999999997</v>
      </c>
      <c r="BL60" s="53">
        <v>76.681659999999994</v>
      </c>
      <c r="BM60" s="53">
        <v>343.32816000000003</v>
      </c>
      <c r="BN60" s="53">
        <v>2.6037050000000002</v>
      </c>
      <c r="BO60" s="53">
        <v>302.66000000000003</v>
      </c>
      <c r="BP60" s="53">
        <v>38.186</v>
      </c>
      <c r="BQ60" s="53">
        <v>119.87</v>
      </c>
      <c r="BR60" s="48">
        <v>260.14999999999998</v>
      </c>
      <c r="BS60" s="48">
        <v>178.57</v>
      </c>
      <c r="BT60" s="48">
        <v>66.42</v>
      </c>
    </row>
    <row r="61" spans="2:72" ht="21.6" customHeight="1">
      <c r="B61" s="4"/>
      <c r="C61" s="29"/>
      <c r="D61" s="30"/>
      <c r="E61" s="30"/>
      <c r="F61" s="30"/>
      <c r="G61" s="4"/>
      <c r="P61" s="38"/>
      <c r="Q61" s="24"/>
      <c r="R61" s="24"/>
      <c r="S61" s="24"/>
      <c r="T61" s="24"/>
      <c r="U61" s="24"/>
      <c r="V61" s="24"/>
      <c r="W61" s="24"/>
      <c r="X61" s="4"/>
      <c r="Y61" s="4"/>
      <c r="Z61" s="24"/>
      <c r="AA61" s="24"/>
      <c r="AB61" s="30"/>
      <c r="AC61" s="30"/>
      <c r="AD61" s="30"/>
      <c r="AE61" s="30"/>
      <c r="AF61" s="30"/>
      <c r="AG61" s="24"/>
      <c r="AH61" s="30"/>
      <c r="AU61" s="62" t="s">
        <v>6</v>
      </c>
      <c r="AV61" s="62" t="s">
        <v>7</v>
      </c>
      <c r="BJ61" s="53">
        <v>564.22709999999995</v>
      </c>
      <c r="BK61" s="53">
        <v>54.649864000000001</v>
      </c>
      <c r="BL61" s="53">
        <v>81.165450000000007</v>
      </c>
      <c r="BM61" s="53">
        <v>390.02582000000001</v>
      </c>
      <c r="BN61" s="53">
        <v>2.6127250000000002</v>
      </c>
      <c r="BO61" s="53">
        <v>301.27</v>
      </c>
      <c r="BP61" s="53">
        <v>38.843997999999999</v>
      </c>
      <c r="BQ61" s="53">
        <v>120.86</v>
      </c>
      <c r="BR61" s="48">
        <v>262.17</v>
      </c>
      <c r="BS61" s="48">
        <v>182.77</v>
      </c>
      <c r="BT61" s="48">
        <v>67.2</v>
      </c>
    </row>
    <row r="62" spans="2:72" ht="21.6" customHeight="1">
      <c r="B62" s="4"/>
      <c r="C62" s="29"/>
      <c r="D62" s="30"/>
      <c r="E62" s="30"/>
      <c r="F62" s="30"/>
      <c r="G62" s="4"/>
      <c r="H62" s="30"/>
      <c r="I62" s="30"/>
      <c r="J62" s="4"/>
      <c r="K62" s="4"/>
      <c r="L62" s="4"/>
      <c r="M62" s="4"/>
      <c r="P62" s="24"/>
      <c r="Q62" s="24"/>
      <c r="R62" s="24"/>
      <c r="S62" s="24"/>
      <c r="T62" s="24"/>
      <c r="U62" s="24"/>
      <c r="V62" s="24"/>
      <c r="W62" s="24"/>
      <c r="X62" s="4"/>
      <c r="Y62" s="4"/>
      <c r="Z62" s="24"/>
      <c r="AA62" s="24"/>
      <c r="AB62" s="4"/>
      <c r="AC62" s="4"/>
      <c r="AD62" s="4"/>
      <c r="AE62" s="4"/>
      <c r="AF62" s="4"/>
      <c r="AG62" s="24"/>
      <c r="AH62" s="30"/>
      <c r="AU62" s="62" t="s">
        <v>213</v>
      </c>
      <c r="AV62" s="62" t="s">
        <v>214</v>
      </c>
      <c r="BJ62" s="53">
        <v>559.65440000000001</v>
      </c>
      <c r="BK62" s="53">
        <v>54.206966000000001</v>
      </c>
      <c r="BL62" s="53">
        <v>79.055015999999995</v>
      </c>
      <c r="BM62" s="53">
        <v>356.28275000000002</v>
      </c>
      <c r="BN62" s="53">
        <v>2.5959148000000001</v>
      </c>
      <c r="BO62" s="53">
        <v>311.85000000000002</v>
      </c>
      <c r="BP62" s="53">
        <v>39.732799999999997</v>
      </c>
      <c r="BQ62" s="53">
        <v>121.3</v>
      </c>
      <c r="BR62" s="48">
        <v>261.97000000000003</v>
      </c>
      <c r="BS62" s="48">
        <v>196.5</v>
      </c>
      <c r="BT62" s="48">
        <v>67.06</v>
      </c>
    </row>
    <row r="63" spans="2:72" ht="21.6" customHeight="1">
      <c r="B63" s="4"/>
      <c r="C63" s="12"/>
      <c r="O63" s="8"/>
      <c r="P63" s="24"/>
      <c r="Q63" s="24"/>
      <c r="R63" s="25"/>
      <c r="S63" s="25"/>
      <c r="T63" s="24"/>
      <c r="U63" s="24"/>
      <c r="V63" s="25"/>
      <c r="W63" s="25"/>
      <c r="X63" s="4"/>
      <c r="Y63" s="4"/>
      <c r="Z63" s="25"/>
      <c r="AA63" s="25"/>
      <c r="AB63" s="18"/>
      <c r="AC63" s="18"/>
      <c r="AD63" s="18"/>
      <c r="AE63" s="18"/>
      <c r="AF63" s="18"/>
      <c r="AG63" s="25"/>
      <c r="AH63" s="30"/>
      <c r="BJ63" s="53">
        <v>560.04880000000003</v>
      </c>
      <c r="BK63" s="53">
        <v>53.334350000000001</v>
      </c>
      <c r="BL63" s="53">
        <v>78.437354999999997</v>
      </c>
      <c r="BM63" s="53">
        <v>343.35419999999999</v>
      </c>
      <c r="BN63" s="53">
        <v>2.6086247</v>
      </c>
      <c r="BO63" s="53">
        <v>310.87</v>
      </c>
      <c r="BP63" s="53">
        <v>40.707397</v>
      </c>
      <c r="BQ63" s="53">
        <v>124.27</v>
      </c>
      <c r="BR63" s="48">
        <v>266.85000000000002</v>
      </c>
      <c r="BS63" s="48">
        <v>198.72</v>
      </c>
      <c r="BT63" s="48">
        <v>69.09</v>
      </c>
    </row>
    <row r="64" spans="2:72" ht="21.6" customHeight="1">
      <c r="B64" s="6"/>
      <c r="O64" s="8"/>
      <c r="P64" s="24"/>
      <c r="Q64" s="24"/>
      <c r="R64" s="25"/>
      <c r="S64" s="25"/>
      <c r="T64" s="24"/>
      <c r="U64" s="24"/>
      <c r="V64" s="25"/>
      <c r="W64" s="25"/>
      <c r="X64" s="4"/>
      <c r="Y64" s="4"/>
      <c r="Z64" s="25"/>
      <c r="AA64" s="25"/>
      <c r="AB64" s="18"/>
      <c r="AC64" s="18"/>
      <c r="AD64" s="18"/>
      <c r="AE64" s="18"/>
      <c r="AF64" s="18"/>
      <c r="AG64" s="25"/>
      <c r="AH64" s="30"/>
      <c r="BJ64" s="53">
        <v>551.88729999999998</v>
      </c>
      <c r="BK64" s="53">
        <v>53.66207</v>
      </c>
      <c r="BL64" s="53">
        <v>79.15728</v>
      </c>
      <c r="BM64" s="53">
        <v>335.48336999999998</v>
      </c>
      <c r="BN64" s="53">
        <v>2.6328151000000002</v>
      </c>
      <c r="BO64" s="53">
        <v>314.60000000000002</v>
      </c>
      <c r="BP64" s="53">
        <v>40.810600000000001</v>
      </c>
      <c r="BQ64" s="53">
        <v>126.34</v>
      </c>
      <c r="BR64" s="48">
        <v>267.87</v>
      </c>
      <c r="BS64" s="48">
        <v>206.84</v>
      </c>
      <c r="BT64" s="48">
        <v>67.8</v>
      </c>
    </row>
    <row r="65" spans="15:72" ht="21.6" customHeight="1">
      <c r="O65" s="8"/>
      <c r="P65" s="24"/>
      <c r="Q65" s="24"/>
      <c r="R65" s="25"/>
      <c r="S65" s="25"/>
      <c r="T65" s="24"/>
      <c r="U65" s="24"/>
      <c r="V65" s="25"/>
      <c r="W65" s="25"/>
      <c r="X65" s="4"/>
      <c r="Y65" s="4"/>
      <c r="Z65" s="25"/>
      <c r="AA65" s="25"/>
      <c r="AB65" s="18"/>
      <c r="AC65" s="18"/>
      <c r="AD65" s="18"/>
      <c r="AE65" s="18"/>
      <c r="AF65" s="18"/>
      <c r="AG65" s="25"/>
      <c r="AH65" s="30"/>
      <c r="BJ65" s="53">
        <v>551.31569999999999</v>
      </c>
      <c r="BK65" s="53">
        <v>53.536853999999998</v>
      </c>
      <c r="BL65" s="53">
        <v>78.748535000000004</v>
      </c>
      <c r="BM65" s="53">
        <v>318.94296000000003</v>
      </c>
      <c r="BN65" s="53">
        <v>2.6668447999999998</v>
      </c>
      <c r="BO65" s="53">
        <v>315.8</v>
      </c>
      <c r="BP65" s="53">
        <v>41.381</v>
      </c>
      <c r="BQ65" s="53">
        <v>126.39</v>
      </c>
      <c r="BR65" s="48">
        <v>268.91000000000003</v>
      </c>
      <c r="BS65" s="48">
        <v>206.62</v>
      </c>
      <c r="BT65" s="48">
        <v>67.010000000000005</v>
      </c>
    </row>
    <row r="66" spans="15:72" ht="21.6" customHeight="1">
      <c r="O66" s="8"/>
      <c r="P66" s="24"/>
      <c r="Q66" s="24"/>
      <c r="R66" s="25"/>
      <c r="S66" s="25"/>
      <c r="T66" s="24"/>
      <c r="U66" s="24"/>
      <c r="V66" s="25"/>
      <c r="W66" s="25"/>
      <c r="X66" s="4"/>
      <c r="Y66" s="4"/>
      <c r="Z66" s="25"/>
      <c r="AA66" s="25"/>
      <c r="AB66" s="18"/>
      <c r="AC66" s="18"/>
      <c r="AD66" s="18"/>
      <c r="AE66" s="18"/>
      <c r="AF66" s="18"/>
      <c r="AG66" s="25"/>
      <c r="AH66" s="30"/>
      <c r="BJ66" s="53">
        <v>543.3143</v>
      </c>
      <c r="BK66" s="53">
        <v>53.12406</v>
      </c>
      <c r="BL66" s="53">
        <v>77.044979999999995</v>
      </c>
      <c r="BM66" s="53">
        <v>314.66950000000003</v>
      </c>
      <c r="BN66" s="53">
        <v>2.6660249999999999</v>
      </c>
      <c r="BO66" s="53">
        <v>318.82</v>
      </c>
      <c r="BP66" s="53">
        <v>41.2956</v>
      </c>
      <c r="BQ66" s="53">
        <v>125.48</v>
      </c>
      <c r="BR66" s="48">
        <v>268.67</v>
      </c>
      <c r="BS66" s="48">
        <v>207.18</v>
      </c>
      <c r="BT66" s="48">
        <v>68.38</v>
      </c>
    </row>
    <row r="67" spans="15:72" ht="21.6" customHeight="1">
      <c r="O67" s="8"/>
      <c r="P67" s="24"/>
      <c r="Q67" s="24"/>
      <c r="R67" s="25"/>
      <c r="S67" s="25"/>
      <c r="T67" s="24"/>
      <c r="U67" s="24"/>
      <c r="V67" s="25"/>
      <c r="W67" s="25"/>
      <c r="X67" s="4"/>
      <c r="Y67" s="4"/>
      <c r="Z67" s="25"/>
      <c r="AA67" s="25"/>
      <c r="AB67" s="18"/>
      <c r="AC67" s="18"/>
      <c r="AD67" s="18"/>
      <c r="AE67" s="18"/>
      <c r="AF67" s="18"/>
      <c r="AG67" s="25"/>
      <c r="AH67" s="4"/>
      <c r="BJ67" s="53">
        <v>541.76070000000004</v>
      </c>
      <c r="BK67" s="53">
        <v>53.273136000000001</v>
      </c>
      <c r="BL67" s="53">
        <v>77.727615</v>
      </c>
      <c r="BM67" s="53">
        <v>327.31375000000003</v>
      </c>
      <c r="BN67" s="53">
        <v>2.6332249999999999</v>
      </c>
      <c r="BO67" s="53">
        <v>319.77999999999997</v>
      </c>
      <c r="BP67" s="53">
        <v>41.68</v>
      </c>
      <c r="BQ67" s="53">
        <v>125.61</v>
      </c>
      <c r="BR67" s="48">
        <v>267.49</v>
      </c>
      <c r="BS67" s="48">
        <v>207.6</v>
      </c>
      <c r="BT67" s="48">
        <v>68.17</v>
      </c>
    </row>
    <row r="68" spans="15:72" ht="21.6" customHeight="1">
      <c r="O68" s="8"/>
      <c r="P68" s="24"/>
      <c r="Q68" s="24"/>
      <c r="R68" s="25"/>
      <c r="S68" s="25"/>
      <c r="T68" s="24"/>
      <c r="U68" s="24"/>
      <c r="V68" s="25"/>
      <c r="W68" s="25"/>
      <c r="X68" s="4"/>
      <c r="Y68" s="4"/>
      <c r="Z68" s="25"/>
      <c r="AA68" s="25"/>
      <c r="AB68" s="18"/>
      <c r="AC68" s="18"/>
      <c r="AD68" s="18"/>
      <c r="AE68" s="18"/>
      <c r="AF68" s="18"/>
      <c r="AG68" s="25"/>
      <c r="AH68" s="18"/>
      <c r="BJ68" s="48">
        <v>562.70899999999995</v>
      </c>
      <c r="BK68" s="48">
        <v>55.50217</v>
      </c>
      <c r="BL68" s="48">
        <v>82.023290000000003</v>
      </c>
      <c r="BM68" s="48">
        <v>344.77456999999998</v>
      </c>
      <c r="BN68" s="48">
        <v>2.6303550000000002</v>
      </c>
      <c r="BO68" s="48">
        <v>320.55</v>
      </c>
      <c r="BP68" s="48">
        <v>41.902203</v>
      </c>
      <c r="BQ68" s="48">
        <v>124.71</v>
      </c>
      <c r="BR68" s="48">
        <v>266.91000000000003</v>
      </c>
      <c r="BS68" s="48">
        <v>206.24</v>
      </c>
      <c r="BT68" s="48">
        <v>68.599999999999994</v>
      </c>
    </row>
    <row r="69" spans="15:72">
      <c r="O69" s="8"/>
      <c r="P69" s="24"/>
      <c r="Q69" s="24"/>
      <c r="R69" s="25"/>
      <c r="S69" s="25"/>
      <c r="T69" s="24"/>
      <c r="U69" s="24"/>
      <c r="V69" s="25"/>
      <c r="W69" s="25"/>
      <c r="X69" s="4"/>
      <c r="Y69" s="4"/>
      <c r="Z69" s="25"/>
      <c r="AA69" s="25"/>
      <c r="AB69" s="18"/>
      <c r="AC69" s="18"/>
      <c r="AD69" s="18"/>
      <c r="AE69" s="18"/>
      <c r="AF69" s="18"/>
      <c r="AG69" s="25"/>
      <c r="AH69" s="18"/>
      <c r="BJ69" s="48">
        <v>564.44464000000005</v>
      </c>
      <c r="BK69" s="48">
        <v>56.136023999999999</v>
      </c>
      <c r="BL69" s="48">
        <v>83.587159999999997</v>
      </c>
      <c r="BM69" s="48">
        <v>350.85016000000002</v>
      </c>
      <c r="BN69" s="48">
        <v>2.6340450999999998</v>
      </c>
      <c r="BO69" s="48">
        <v>328.77</v>
      </c>
      <c r="BP69" s="48">
        <v>42.411602000000002</v>
      </c>
      <c r="BQ69" s="48">
        <v>125.95</v>
      </c>
      <c r="BR69" s="48">
        <v>267.79000000000002</v>
      </c>
      <c r="BS69" s="48">
        <v>210.94</v>
      </c>
      <c r="BT69" s="48">
        <v>68.739999999999995</v>
      </c>
    </row>
    <row r="70" spans="15:72">
      <c r="O70" s="8"/>
      <c r="X70" s="16"/>
      <c r="Y70" s="16"/>
      <c r="AB70" s="15"/>
      <c r="AC70" s="15"/>
      <c r="AD70" s="15"/>
      <c r="AE70" s="15"/>
      <c r="AF70" s="15"/>
      <c r="AH70" s="18"/>
      <c r="BJ70" s="48">
        <v>557.50476000000003</v>
      </c>
      <c r="BK70" s="48">
        <v>55.904693999999999</v>
      </c>
      <c r="BL70" s="48">
        <v>81.505189999999999</v>
      </c>
      <c r="BM70" s="48">
        <v>342.36806999999999</v>
      </c>
      <c r="BN70" s="48">
        <v>2.6032948</v>
      </c>
      <c r="BO70" s="48">
        <v>329.19</v>
      </c>
      <c r="BP70" s="48">
        <v>43.008600000000001</v>
      </c>
      <c r="BQ70" s="48">
        <v>125.31</v>
      </c>
      <c r="BR70" s="48">
        <v>269.2</v>
      </c>
      <c r="BS70" s="48">
        <v>214.6</v>
      </c>
      <c r="BT70" s="48">
        <v>68.58</v>
      </c>
    </row>
    <row r="71" spans="15:72">
      <c r="O71" s="8"/>
      <c r="X71" s="16"/>
      <c r="Y71" s="16"/>
      <c r="AB71" s="15"/>
      <c r="AC71" s="15"/>
      <c r="AD71" s="15"/>
      <c r="AE71" s="15"/>
      <c r="AF71" s="15"/>
      <c r="AH71" s="18"/>
      <c r="BJ71" s="48">
        <v>557.49130000000002</v>
      </c>
      <c r="BK71" s="48">
        <v>56.291134</v>
      </c>
      <c r="BL71" s="48">
        <v>82.539680000000004</v>
      </c>
      <c r="BM71" s="48">
        <v>356.56213000000002</v>
      </c>
      <c r="BN71" s="48">
        <v>2.6151849999999999</v>
      </c>
      <c r="BO71" s="48">
        <v>336.31</v>
      </c>
      <c r="BP71" s="48">
        <v>43.320399999999999</v>
      </c>
      <c r="BQ71" s="48">
        <v>127.53</v>
      </c>
      <c r="BR71" s="48">
        <v>271.49</v>
      </c>
      <c r="BS71" s="48">
        <v>220</v>
      </c>
      <c r="BT71" s="48">
        <v>70.19</v>
      </c>
    </row>
    <row r="72" spans="15:72">
      <c r="O72" s="8"/>
      <c r="X72" s="16"/>
      <c r="Y72" s="16"/>
      <c r="AB72" s="15"/>
      <c r="AC72" s="15"/>
      <c r="AD72" s="15"/>
      <c r="AE72" s="15"/>
      <c r="AF72" s="15"/>
      <c r="AH72" s="18"/>
      <c r="BJ72" s="48">
        <v>560.05895999999996</v>
      </c>
      <c r="BK72" s="48">
        <v>56.471316999999999</v>
      </c>
      <c r="BL72" s="48">
        <v>84.086410000000001</v>
      </c>
      <c r="BM72" s="48">
        <v>361.4785</v>
      </c>
      <c r="BN72" s="48">
        <v>2.6561849999999998</v>
      </c>
      <c r="BO72" s="48">
        <v>332.71</v>
      </c>
      <c r="BP72" s="48">
        <v>43.116199999999999</v>
      </c>
      <c r="BQ72" s="48">
        <v>126.62</v>
      </c>
      <c r="BR72" s="48">
        <v>270.39</v>
      </c>
      <c r="BS72" s="48">
        <v>224.345</v>
      </c>
      <c r="BT72" s="48">
        <v>70.39</v>
      </c>
    </row>
    <row r="73" spans="15:72">
      <c r="O73" s="8"/>
      <c r="X73" s="16"/>
      <c r="Y73" s="16"/>
      <c r="AB73" s="15"/>
      <c r="AC73" s="15"/>
      <c r="AD73" s="15"/>
      <c r="AE73" s="15"/>
      <c r="AF73" s="15"/>
      <c r="AH73" s="18"/>
      <c r="BJ73" s="48">
        <v>554.38080000000002</v>
      </c>
      <c r="BK73" s="48">
        <v>55.976320000000001</v>
      </c>
      <c r="BL73" s="48">
        <v>82.734219999999993</v>
      </c>
      <c r="BM73" s="48">
        <v>362.53890000000001</v>
      </c>
      <c r="BN73" s="48">
        <v>2.6758649999999999</v>
      </c>
      <c r="BO73" s="48">
        <v>334.19</v>
      </c>
      <c r="BP73" s="48">
        <v>43.462000000000003</v>
      </c>
      <c r="BQ73" s="48">
        <v>127.83</v>
      </c>
      <c r="BR73" s="48">
        <v>276.12</v>
      </c>
      <c r="BS73" s="48">
        <v>227.72</v>
      </c>
      <c r="BT73" s="48">
        <v>70.81</v>
      </c>
    </row>
    <row r="74" spans="15:72">
      <c r="O74" s="8"/>
      <c r="X74" s="16"/>
      <c r="Y74" s="16"/>
      <c r="AB74" s="15"/>
      <c r="AC74" s="15"/>
      <c r="AD74" s="15"/>
      <c r="AE74" s="15"/>
      <c r="AF74" s="15"/>
      <c r="AH74" s="18"/>
      <c r="BJ74" s="48">
        <v>555.70543999999995</v>
      </c>
      <c r="BK74" s="48">
        <v>55.801769999999998</v>
      </c>
      <c r="BL74" s="48">
        <v>81.698719999999994</v>
      </c>
      <c r="BM74" s="48">
        <v>366.10275000000001</v>
      </c>
      <c r="BN74" s="48">
        <v>2.6258175000000001</v>
      </c>
      <c r="BO74" s="48">
        <v>335.04</v>
      </c>
      <c r="BP74" s="48">
        <v>43.244399999999999</v>
      </c>
      <c r="BQ74" s="48">
        <v>127.66</v>
      </c>
      <c r="BR74" s="48">
        <v>275.75</v>
      </c>
      <c r="BS74" s="48">
        <v>230.12</v>
      </c>
      <c r="BT74" s="48">
        <v>71.12</v>
      </c>
    </row>
    <row r="75" spans="15:72">
      <c r="O75" s="8"/>
      <c r="X75" s="16"/>
      <c r="Y75" s="16"/>
      <c r="AB75" s="15"/>
      <c r="AC75" s="15"/>
      <c r="AD75" s="15"/>
      <c r="AE75" s="15"/>
      <c r="AF75" s="15"/>
      <c r="AH75" s="15"/>
      <c r="BJ75" s="53">
        <v>542.73360000000002</v>
      </c>
      <c r="BK75" s="53">
        <v>54.885750000000002</v>
      </c>
      <c r="BL75" s="53">
        <v>80.300070000000005</v>
      </c>
      <c r="BM75" s="53">
        <v>354.42264</v>
      </c>
      <c r="BN75" s="53">
        <v>2.6335126999999998</v>
      </c>
      <c r="BO75" s="53">
        <v>339.97</v>
      </c>
      <c r="BP75" s="53">
        <v>43.733800000000002</v>
      </c>
      <c r="BQ75" s="53">
        <v>128.12</v>
      </c>
      <c r="BR75" s="48">
        <v>279.02999999999997</v>
      </c>
      <c r="BS75" s="48">
        <v>231.81</v>
      </c>
      <c r="BT75" s="48">
        <v>71.03</v>
      </c>
    </row>
    <row r="76" spans="15:72">
      <c r="O76" s="8"/>
      <c r="X76" s="16"/>
      <c r="Y76" s="16"/>
      <c r="AB76" s="15"/>
      <c r="AC76" s="15"/>
      <c r="AD76" s="15"/>
      <c r="AE76" s="15"/>
      <c r="AF76" s="15"/>
      <c r="AH76" s="15"/>
      <c r="BJ76" s="53">
        <v>539.21379999999999</v>
      </c>
      <c r="BK76" s="53">
        <v>54.688400000000001</v>
      </c>
      <c r="BL76" s="53">
        <v>79.846596000000005</v>
      </c>
      <c r="BM76" s="53">
        <v>347.84276999999997</v>
      </c>
      <c r="BN76" s="53">
        <v>2.651535</v>
      </c>
      <c r="BO76" s="53">
        <v>336.98</v>
      </c>
      <c r="BP76" s="53">
        <v>43.952796999999997</v>
      </c>
      <c r="BQ76" s="53">
        <v>128.24</v>
      </c>
      <c r="BR76" s="48">
        <v>280.47000000000003</v>
      </c>
      <c r="BS76" s="48">
        <v>230.38</v>
      </c>
      <c r="BT76" s="48">
        <v>70.2</v>
      </c>
    </row>
    <row r="77" spans="15:72">
      <c r="O77" s="8"/>
      <c r="X77" s="16"/>
      <c r="Y77" s="16"/>
      <c r="AB77" s="15"/>
      <c r="AC77" s="15"/>
      <c r="AD77" s="15"/>
      <c r="AE77" s="15"/>
      <c r="AF77" s="15"/>
      <c r="AH77" s="15"/>
      <c r="BJ77" s="53">
        <v>561.95410000000004</v>
      </c>
      <c r="BK77" s="53">
        <v>56.195410000000003</v>
      </c>
      <c r="BL77" s="53">
        <v>80.776079999999993</v>
      </c>
      <c r="BM77" s="53">
        <v>351.70443999999998</v>
      </c>
      <c r="BN77" s="53">
        <v>2.6574075000000001</v>
      </c>
      <c r="BO77" s="53">
        <v>341.49</v>
      </c>
      <c r="BP77" s="53">
        <v>44.378596999999999</v>
      </c>
      <c r="BQ77" s="53">
        <v>128.94</v>
      </c>
      <c r="BR77" s="48">
        <v>281.93</v>
      </c>
      <c r="BS77" s="48">
        <v>234.85</v>
      </c>
      <c r="BT77" s="48">
        <v>70.37</v>
      </c>
    </row>
    <row r="78" spans="15:72">
      <c r="O78" s="8"/>
      <c r="X78" s="16"/>
      <c r="Y78" s="16"/>
      <c r="AB78" s="15"/>
      <c r="AC78" s="15"/>
      <c r="AD78" s="15"/>
      <c r="AE78" s="15"/>
      <c r="AF78" s="15"/>
      <c r="AH78" s="15"/>
      <c r="BJ78" s="53">
        <v>565.24774000000002</v>
      </c>
      <c r="BK78" s="53">
        <v>56.369698</v>
      </c>
      <c r="BL78" s="53">
        <v>80.173680000000004</v>
      </c>
      <c r="BM78" s="53">
        <v>365.58890000000002</v>
      </c>
      <c r="BN78" s="53">
        <v>2.4765755999999999</v>
      </c>
      <c r="BO78" s="53">
        <v>338.23</v>
      </c>
      <c r="BP78" s="53">
        <v>44.3934</v>
      </c>
      <c r="BQ78" s="53">
        <v>128.51</v>
      </c>
      <c r="BR78" s="48">
        <v>282.54000000000002</v>
      </c>
      <c r="BS78" s="48">
        <v>235.67</v>
      </c>
      <c r="BT78" s="48">
        <v>69.37</v>
      </c>
    </row>
    <row r="79" spans="15:72">
      <c r="O79" s="8"/>
      <c r="X79" s="16"/>
      <c r="Y79" s="16"/>
      <c r="AB79" s="15"/>
      <c r="AC79" s="15"/>
      <c r="AD79" s="15"/>
      <c r="AE79" s="15"/>
      <c r="AF79" s="15"/>
      <c r="AH79" s="15"/>
      <c r="BJ79" s="53">
        <v>561.95012999999994</v>
      </c>
      <c r="BK79" s="53">
        <v>56.427543999999997</v>
      </c>
      <c r="BL79" s="53">
        <v>79.603139999999996</v>
      </c>
      <c r="BM79" s="53">
        <v>365.84890000000001</v>
      </c>
      <c r="BN79" s="53">
        <v>2.4868082999999999</v>
      </c>
      <c r="BO79" s="53">
        <v>334.7</v>
      </c>
      <c r="BP79" s="53">
        <v>44.183799999999998</v>
      </c>
      <c r="BQ79" s="53">
        <v>127.69</v>
      </c>
      <c r="BR79" s="48">
        <v>281.83999999999997</v>
      </c>
      <c r="BS79" s="48">
        <v>240.47</v>
      </c>
      <c r="BT79" s="48">
        <v>70.36</v>
      </c>
    </row>
    <row r="80" spans="15:72">
      <c r="O80" s="8"/>
      <c r="X80" s="16"/>
      <c r="Y80" s="16"/>
      <c r="AB80" s="15"/>
      <c r="AC80" s="15"/>
      <c r="AD80" s="15"/>
      <c r="AE80" s="15"/>
      <c r="AF80" s="15"/>
      <c r="AH80" s="15"/>
      <c r="BJ80" s="53">
        <v>544.51464999999996</v>
      </c>
      <c r="BK80" s="53">
        <v>55.140723999999999</v>
      </c>
      <c r="BL80" s="53">
        <v>78.422359999999998</v>
      </c>
      <c r="BM80" s="53">
        <v>342.33199999999999</v>
      </c>
      <c r="BN80" s="53">
        <v>2.4962833</v>
      </c>
      <c r="BO80" s="53">
        <v>338.99</v>
      </c>
      <c r="BP80" s="53">
        <v>44.133395999999998</v>
      </c>
      <c r="BQ80" s="53">
        <v>126.39</v>
      </c>
      <c r="BR80" s="48">
        <v>282.08999999999997</v>
      </c>
      <c r="BS80" s="48">
        <v>238</v>
      </c>
      <c r="BT80" s="48">
        <v>70.209999999999994</v>
      </c>
    </row>
    <row r="81" spans="15:110">
      <c r="O81" s="8"/>
      <c r="X81" s="16"/>
      <c r="Y81" s="16"/>
      <c r="AB81" s="15"/>
      <c r="AC81" s="15"/>
      <c r="AD81" s="15"/>
      <c r="AE81" s="15"/>
      <c r="AF81" s="15"/>
      <c r="AH81" s="15"/>
      <c r="BJ81" s="48">
        <v>545.99132999999995</v>
      </c>
      <c r="BK81" s="48">
        <v>55.672710000000002</v>
      </c>
      <c r="BL81" s="48">
        <v>77.911124999999998</v>
      </c>
      <c r="BM81" s="48">
        <v>337.02695</v>
      </c>
      <c r="BN81" s="48">
        <v>2.4352157000000001</v>
      </c>
      <c r="BO81" s="48">
        <v>332.2</v>
      </c>
      <c r="BP81" s="48">
        <v>43.782200000000003</v>
      </c>
      <c r="BQ81" s="48">
        <v>125.52</v>
      </c>
      <c r="BR81" s="48">
        <v>280.38</v>
      </c>
      <c r="BS81" s="48">
        <v>238.62</v>
      </c>
      <c r="BT81" s="48">
        <v>69.66</v>
      </c>
      <c r="DF81" s="49"/>
    </row>
    <row r="82" spans="15:110">
      <c r="O82" s="8"/>
      <c r="X82" s="16"/>
      <c r="Y82" s="16"/>
      <c r="AB82" s="15"/>
      <c r="AC82" s="15"/>
      <c r="AD82" s="15"/>
      <c r="AE82" s="15"/>
      <c r="AF82" s="15"/>
      <c r="AH82" s="15"/>
      <c r="BJ82" s="48">
        <v>545.36440000000005</v>
      </c>
      <c r="BK82" s="48">
        <v>54.307613000000003</v>
      </c>
      <c r="BL82" s="48">
        <v>77.113759999999999</v>
      </c>
      <c r="BM82" s="48">
        <v>338.65982000000002</v>
      </c>
      <c r="BN82" s="48">
        <v>2.3245249000000001</v>
      </c>
      <c r="BO82" s="48">
        <v>327.14999999999998</v>
      </c>
      <c r="BP82" s="48">
        <v>44.045000000000002</v>
      </c>
      <c r="BQ82" s="48">
        <v>125.55</v>
      </c>
      <c r="BR82" s="48">
        <v>281.83999999999997</v>
      </c>
      <c r="BS82" s="48">
        <v>240.36</v>
      </c>
      <c r="BT82" s="48">
        <v>71.08</v>
      </c>
      <c r="DF82" s="49"/>
    </row>
    <row r="83" spans="15:110">
      <c r="O83" s="8"/>
      <c r="X83" s="16"/>
      <c r="Y83" s="16"/>
      <c r="AB83" s="15"/>
      <c r="AC83" s="15"/>
      <c r="AD83" s="15"/>
      <c r="AE83" s="15"/>
      <c r="AF83" s="15"/>
      <c r="AH83" s="15"/>
      <c r="BJ83" s="48">
        <v>536.91785000000004</v>
      </c>
      <c r="BK83" s="48">
        <v>54.605685999999999</v>
      </c>
      <c r="BL83" s="48">
        <v>76.158559999999994</v>
      </c>
      <c r="BM83" s="48">
        <v>330.14737000000002</v>
      </c>
      <c r="BN83" s="48">
        <v>2.3175249999999998</v>
      </c>
      <c r="BO83" s="48">
        <v>324.82</v>
      </c>
      <c r="BP83" s="48">
        <v>44.676600000000001</v>
      </c>
      <c r="BQ83" s="48">
        <v>127.33</v>
      </c>
      <c r="BR83" s="48">
        <v>285.95999999999998</v>
      </c>
      <c r="BS83" s="48">
        <v>242.69</v>
      </c>
      <c r="BT83" s="48">
        <v>72.599999999999994</v>
      </c>
    </row>
    <row r="84" spans="15:110">
      <c r="O84" s="8"/>
      <c r="X84" s="16"/>
      <c r="Y84" s="16"/>
      <c r="AB84" s="15"/>
      <c r="AC84" s="15"/>
      <c r="AD84" s="15"/>
      <c r="AE84" s="15"/>
      <c r="AF84" s="15"/>
      <c r="AH84" s="15"/>
      <c r="BJ84" s="48">
        <v>534.99339999999995</v>
      </c>
      <c r="BK84" s="48">
        <v>53.952083999999999</v>
      </c>
      <c r="BL84" s="48">
        <v>71.910960000000003</v>
      </c>
      <c r="BM84" s="48">
        <v>334.65384</v>
      </c>
      <c r="BN84" s="48">
        <v>2.3869798000000002</v>
      </c>
      <c r="BO84" s="48">
        <v>320.02</v>
      </c>
      <c r="BP84" s="48">
        <v>44.384</v>
      </c>
      <c r="BQ84" s="48">
        <v>125.65</v>
      </c>
      <c r="BR84" s="48">
        <v>286.13</v>
      </c>
      <c r="BS84" s="48">
        <v>245.02</v>
      </c>
      <c r="BT84" s="48">
        <v>73.209999999999994</v>
      </c>
    </row>
    <row r="85" spans="15:110">
      <c r="O85" s="8"/>
      <c r="X85" s="16"/>
      <c r="Y85" s="16"/>
      <c r="AB85" s="15"/>
      <c r="AC85" s="15"/>
      <c r="AD85" s="15"/>
      <c r="AE85" s="15"/>
      <c r="AF85" s="15"/>
      <c r="AH85" s="15"/>
      <c r="BJ85" s="48">
        <v>542.50509999999997</v>
      </c>
      <c r="BK85" s="48">
        <v>55.551299999999998</v>
      </c>
      <c r="BL85" s="48">
        <v>72.38503</v>
      </c>
      <c r="BM85" s="48">
        <v>344.32625999999999</v>
      </c>
      <c r="BN85" s="48">
        <v>2.38896</v>
      </c>
      <c r="BO85" s="48">
        <v>318.29000000000002</v>
      </c>
      <c r="BP85" s="48">
        <v>44.524997999999997</v>
      </c>
      <c r="BQ85" s="48">
        <v>124.38</v>
      </c>
      <c r="BR85" s="48">
        <v>286.54000000000002</v>
      </c>
      <c r="BS85" s="48">
        <v>243.31</v>
      </c>
      <c r="BT85" s="48">
        <v>73.010000000000005</v>
      </c>
    </row>
    <row r="86" spans="15:110">
      <c r="O86" s="8"/>
      <c r="X86" s="16"/>
      <c r="Y86" s="16"/>
      <c r="AB86" s="15"/>
      <c r="AC86" s="15"/>
      <c r="AD86" s="15"/>
      <c r="AE86" s="15"/>
      <c r="AF86" s="15"/>
      <c r="AH86" s="15"/>
      <c r="BJ86" s="48">
        <v>534.01196000000004</v>
      </c>
      <c r="BK86" s="48">
        <v>55.452164000000003</v>
      </c>
      <c r="BL86" s="48">
        <v>72.163780000000003</v>
      </c>
      <c r="BM86" s="48">
        <v>338.78994999999998</v>
      </c>
      <c r="BN86" s="48">
        <v>2.3815799000000002</v>
      </c>
      <c r="BO86" s="48">
        <v>317.45</v>
      </c>
      <c r="BP86" s="48">
        <v>44.201000000000001</v>
      </c>
      <c r="BQ86" s="48">
        <v>124.81</v>
      </c>
      <c r="BR86" s="48">
        <v>286.86</v>
      </c>
      <c r="BS86" s="48">
        <v>247.07</v>
      </c>
      <c r="BT86" s="48">
        <v>73.349999999999994</v>
      </c>
    </row>
    <row r="87" spans="15:110">
      <c r="O87" s="8"/>
      <c r="X87" s="16"/>
      <c r="Y87" s="16"/>
      <c r="AB87" s="15"/>
      <c r="AC87" s="15"/>
      <c r="AD87" s="15"/>
      <c r="AE87" s="15"/>
      <c r="AF87" s="15"/>
      <c r="AH87" s="15"/>
      <c r="BJ87" s="48">
        <v>535.78905999999995</v>
      </c>
      <c r="BK87" s="48">
        <v>55.938206000000001</v>
      </c>
      <c r="BL87" s="48">
        <v>73.594890000000007</v>
      </c>
      <c r="BM87" s="48">
        <v>339.05401999999998</v>
      </c>
      <c r="BN87" s="48">
        <v>2.4609375</v>
      </c>
      <c r="BO87" s="48">
        <v>326.58999999999997</v>
      </c>
      <c r="BP87" s="48">
        <v>44.524997999999997</v>
      </c>
      <c r="BQ87" s="48">
        <v>124.27</v>
      </c>
      <c r="BR87" s="48">
        <v>286.79000000000002</v>
      </c>
      <c r="BS87" s="48">
        <v>245.76</v>
      </c>
      <c r="BT87" s="48">
        <v>72.73</v>
      </c>
    </row>
    <row r="88" spans="15:110">
      <c r="O88" s="8"/>
      <c r="X88" s="16"/>
      <c r="Y88" s="16"/>
      <c r="AB88" s="15"/>
      <c r="AC88" s="15"/>
      <c r="AD88" s="15"/>
      <c r="AE88" s="15"/>
      <c r="AF88" s="15"/>
      <c r="AH88" s="15"/>
      <c r="BJ88" s="48">
        <v>531.12099999999998</v>
      </c>
      <c r="BK88" s="48">
        <v>55.157783999999999</v>
      </c>
      <c r="BL88" s="48">
        <v>72.584010000000006</v>
      </c>
      <c r="BM88" s="48">
        <v>325.41577000000001</v>
      </c>
      <c r="BN88" s="48">
        <v>2.5598144999999999</v>
      </c>
      <c r="BO88" s="48">
        <v>332.75</v>
      </c>
      <c r="BP88" s="48">
        <v>44.858997000000002</v>
      </c>
      <c r="BQ88" s="48">
        <v>124.34</v>
      </c>
      <c r="BR88" s="48">
        <v>285.52999999999997</v>
      </c>
      <c r="BS88" s="48">
        <v>247.18</v>
      </c>
      <c r="BT88" s="48">
        <v>71.91</v>
      </c>
    </row>
    <row r="89" spans="15:110">
      <c r="O89" s="8"/>
      <c r="X89" s="16"/>
      <c r="Y89" s="16"/>
      <c r="AB89" s="15"/>
      <c r="AC89" s="15"/>
      <c r="AD89" s="15"/>
      <c r="AE89" s="15"/>
      <c r="AF89" s="15"/>
      <c r="AH89" s="15"/>
      <c r="BJ89" s="48">
        <v>538.80889999999999</v>
      </c>
      <c r="BK89" s="48">
        <v>56.428269999999998</v>
      </c>
      <c r="BL89" s="48">
        <v>74.723070000000007</v>
      </c>
      <c r="BM89" s="48">
        <v>346.21172999999999</v>
      </c>
      <c r="BN89" s="48">
        <v>2.5113614000000002</v>
      </c>
      <c r="BO89" s="48">
        <v>325.27999999999997</v>
      </c>
      <c r="BP89" s="48">
        <v>45.909599999999998</v>
      </c>
      <c r="BQ89" s="48">
        <v>126.63</v>
      </c>
      <c r="BR89" s="48">
        <v>289.14999999999998</v>
      </c>
      <c r="BS89" s="48">
        <v>246.07</v>
      </c>
      <c r="BT89" s="48">
        <v>72.3</v>
      </c>
    </row>
    <row r="90" spans="15:110">
      <c r="O90" s="8"/>
      <c r="X90" s="16"/>
      <c r="Y90" s="16"/>
      <c r="AB90" s="15"/>
      <c r="AC90" s="15"/>
      <c r="AD90" s="15"/>
      <c r="AE90" s="15"/>
      <c r="AF90" s="15"/>
      <c r="AH90" s="15"/>
      <c r="BJ90" s="48">
        <v>542.25</v>
      </c>
      <c r="BK90" s="48">
        <v>56.539012999999997</v>
      </c>
      <c r="BL90" s="48">
        <v>74.973969999999994</v>
      </c>
      <c r="BM90" s="48">
        <v>349.03005999999999</v>
      </c>
      <c r="BN90" s="48">
        <v>2.5226293000000002</v>
      </c>
      <c r="BO90" s="48">
        <v>334.22</v>
      </c>
      <c r="BP90" s="48">
        <v>46.407795</v>
      </c>
      <c r="BQ90" s="48">
        <v>128.07</v>
      </c>
      <c r="BR90" s="48">
        <v>291.42</v>
      </c>
      <c r="BS90" s="48">
        <v>248.85</v>
      </c>
      <c r="BT90" s="48">
        <v>73.59</v>
      </c>
    </row>
    <row r="91" spans="15:110">
      <c r="O91" s="8"/>
      <c r="X91" s="16"/>
      <c r="Y91" s="16"/>
      <c r="AB91" s="15"/>
      <c r="AC91" s="15"/>
      <c r="AD91" s="15"/>
      <c r="AE91" s="15"/>
      <c r="AF91" s="15"/>
      <c r="AH91" s="15"/>
      <c r="BJ91" s="48">
        <v>540.37390000000005</v>
      </c>
      <c r="BK91" s="48">
        <v>56.195799999999998</v>
      </c>
      <c r="BL91" s="48">
        <v>74.079790000000003</v>
      </c>
      <c r="BM91" s="48">
        <v>348.04395</v>
      </c>
      <c r="BN91" s="48">
        <v>2.5140118999999999</v>
      </c>
      <c r="BO91" s="48">
        <v>334.74</v>
      </c>
      <c r="BP91" s="48">
        <v>46.8</v>
      </c>
      <c r="BQ91" s="48">
        <v>130.93</v>
      </c>
      <c r="BR91" s="48">
        <v>295.93</v>
      </c>
      <c r="BS91" s="48">
        <v>251.78</v>
      </c>
      <c r="BT91" s="48">
        <v>74.489999999999995</v>
      </c>
    </row>
    <row r="92" spans="15:110">
      <c r="O92" s="8"/>
      <c r="X92" s="16"/>
      <c r="Y92" s="16"/>
      <c r="AB92" s="15"/>
      <c r="AC92" s="15"/>
      <c r="AD92" s="15"/>
      <c r="AE92" s="15"/>
      <c r="AF92" s="15"/>
      <c r="AH92" s="15"/>
      <c r="BJ92" s="48">
        <v>538.26746000000003</v>
      </c>
      <c r="BK92" s="48">
        <v>56.1205</v>
      </c>
      <c r="BL92" s="48">
        <v>75.158649999999994</v>
      </c>
      <c r="BM92" s="48">
        <v>344.44529999999997</v>
      </c>
      <c r="BN92" s="48">
        <v>2.51248</v>
      </c>
      <c r="BO92" s="48">
        <v>333.17</v>
      </c>
      <c r="BP92" s="48">
        <v>45.513995999999999</v>
      </c>
      <c r="BQ92" s="48">
        <v>131.11000000000001</v>
      </c>
      <c r="BR92" s="48">
        <v>290.02</v>
      </c>
      <c r="BS92" s="48">
        <v>245.16</v>
      </c>
      <c r="BT92" s="48">
        <v>74.12</v>
      </c>
      <c r="DF92" s="82"/>
    </row>
    <row r="93" spans="15:110">
      <c r="O93" s="8"/>
      <c r="X93" s="16"/>
      <c r="Y93" s="16"/>
      <c r="AB93" s="15"/>
      <c r="AC93" s="15"/>
      <c r="AD93" s="15"/>
      <c r="AE93" s="15"/>
      <c r="AF93" s="15"/>
      <c r="AH93" s="15"/>
      <c r="BJ93" s="48">
        <v>553.52404999999999</v>
      </c>
      <c r="BK93" s="48">
        <v>57.584975999999997</v>
      </c>
      <c r="BL93" s="48">
        <v>76.369380000000007</v>
      </c>
      <c r="BM93" s="48">
        <v>355.67189999999999</v>
      </c>
      <c r="BN93" s="48">
        <v>2.4691874999999999</v>
      </c>
      <c r="BO93" s="48">
        <v>334.92</v>
      </c>
      <c r="BP93" s="48">
        <v>45.429397999999999</v>
      </c>
      <c r="BQ93" s="48">
        <v>128.63999999999999</v>
      </c>
      <c r="BR93" s="48">
        <v>287.27</v>
      </c>
      <c r="BS93" s="48">
        <v>245.68</v>
      </c>
      <c r="BT93" s="48">
        <v>73.709999999999994</v>
      </c>
    </row>
    <row r="94" spans="15:110">
      <c r="O94" s="8"/>
      <c r="X94" s="16"/>
      <c r="Y94" s="16"/>
      <c r="AB94" s="15"/>
      <c r="AC94" s="15"/>
      <c r="AD94" s="15"/>
      <c r="AE94" s="15"/>
      <c r="AF94" s="15"/>
      <c r="AH94" s="15"/>
      <c r="BJ94" s="48">
        <v>545.53110000000004</v>
      </c>
      <c r="BK94" s="48">
        <v>57.464657000000003</v>
      </c>
      <c r="BL94" s="48">
        <v>76.236440000000002</v>
      </c>
      <c r="BM94" s="48">
        <v>345.55414000000002</v>
      </c>
      <c r="BN94" s="48">
        <v>2.3450000000000002</v>
      </c>
      <c r="BO94" s="48">
        <v>344.62</v>
      </c>
      <c r="BP94" s="48">
        <v>45.940600000000003</v>
      </c>
      <c r="BQ94" s="48">
        <v>130.47</v>
      </c>
      <c r="BR94" s="48">
        <v>290.23</v>
      </c>
      <c r="BS94" s="48">
        <v>251.24</v>
      </c>
      <c r="BT94" s="48">
        <v>75.31</v>
      </c>
    </row>
    <row r="95" spans="15:110">
      <c r="O95" s="8"/>
      <c r="X95" s="16"/>
      <c r="Y95" s="16"/>
      <c r="AB95" s="15"/>
      <c r="AC95" s="15"/>
      <c r="AD95" s="15"/>
      <c r="AE95" s="15"/>
      <c r="AF95" s="15"/>
      <c r="AH95" s="15"/>
      <c r="BJ95" s="48">
        <v>552.57100000000003</v>
      </c>
      <c r="BK95" s="48">
        <v>58.250190000000003</v>
      </c>
      <c r="BL95" s="48">
        <v>76.515730000000005</v>
      </c>
      <c r="BM95" s="48">
        <v>345.74059999999997</v>
      </c>
      <c r="BN95" s="48">
        <v>2.352525</v>
      </c>
      <c r="BO95" s="48">
        <v>350.36</v>
      </c>
      <c r="BP95" s="48">
        <v>46.540599999999998</v>
      </c>
      <c r="BQ95" s="48">
        <v>130.24</v>
      </c>
      <c r="BR95" s="48">
        <v>290.73</v>
      </c>
      <c r="BS95" s="48">
        <v>254.49</v>
      </c>
      <c r="BT95" s="48">
        <v>76.89</v>
      </c>
    </row>
    <row r="96" spans="15:110">
      <c r="O96" s="8"/>
      <c r="X96" s="16"/>
      <c r="Y96" s="16"/>
      <c r="AB96" s="15"/>
      <c r="AC96" s="15"/>
      <c r="AD96" s="15"/>
      <c r="AE96" s="15"/>
      <c r="AF96" s="15"/>
      <c r="AH96" s="15"/>
      <c r="BJ96" s="48">
        <v>557.76586999999995</v>
      </c>
      <c r="BK96" s="48">
        <v>59.175713000000002</v>
      </c>
      <c r="BL96" s="48">
        <v>77.252883999999995</v>
      </c>
      <c r="BM96" s="48">
        <v>345.32040000000001</v>
      </c>
      <c r="BN96" s="48">
        <v>2.2757900000000002</v>
      </c>
      <c r="BO96" s="48">
        <v>349.28</v>
      </c>
      <c r="BP96" s="48">
        <v>46.2774</v>
      </c>
      <c r="BQ96" s="48">
        <v>129.04</v>
      </c>
      <c r="BR96" s="48">
        <v>288.99</v>
      </c>
      <c r="BS96" s="48">
        <v>252.8</v>
      </c>
      <c r="BT96" s="48">
        <v>74.739999999999995</v>
      </c>
    </row>
    <row r="97" spans="15:72">
      <c r="O97" s="8"/>
      <c r="X97" s="16"/>
      <c r="Y97" s="16"/>
      <c r="AB97" s="15"/>
      <c r="AC97" s="15"/>
      <c r="AD97" s="15"/>
      <c r="AE97" s="15"/>
      <c r="AF97" s="15"/>
      <c r="AH97" s="15"/>
      <c r="BJ97" s="48">
        <v>563.26056000000005</v>
      </c>
      <c r="BK97" s="48">
        <v>60.266562999999998</v>
      </c>
      <c r="BL97" s="48">
        <v>77.264824000000004</v>
      </c>
      <c r="BM97" s="48">
        <v>351.94128000000001</v>
      </c>
      <c r="BN97" s="48">
        <v>2.2995899999999998</v>
      </c>
      <c r="BO97" s="48">
        <v>354.09</v>
      </c>
      <c r="BP97" s="48">
        <v>46.142001999999998</v>
      </c>
      <c r="BQ97" s="48">
        <v>129.97999999999999</v>
      </c>
      <c r="BR97" s="48">
        <v>291.39</v>
      </c>
      <c r="BS97" s="48">
        <v>256.05</v>
      </c>
      <c r="BT97" s="48">
        <v>76.34</v>
      </c>
    </row>
    <row r="98" spans="15:72">
      <c r="O98" s="8"/>
      <c r="X98" s="16"/>
      <c r="Y98" s="16"/>
      <c r="AB98" s="15"/>
      <c r="AC98" s="15"/>
      <c r="AD98" s="15"/>
      <c r="AE98" s="15"/>
      <c r="AF98" s="15"/>
      <c r="AH98" s="15"/>
      <c r="BJ98" s="48">
        <v>590.10789999999997</v>
      </c>
      <c r="BK98" s="48">
        <v>60.951934999999999</v>
      </c>
      <c r="BL98" s="48">
        <v>79.043400000000005</v>
      </c>
      <c r="BM98" s="48">
        <v>366.48806999999999</v>
      </c>
      <c r="BN98" s="48">
        <v>2.3023099999999999</v>
      </c>
      <c r="BO98" s="48">
        <v>353.39</v>
      </c>
      <c r="BP98" s="48">
        <v>46.087000000000003</v>
      </c>
      <c r="BQ98" s="48">
        <v>130</v>
      </c>
      <c r="BR98" s="48">
        <v>291.7</v>
      </c>
      <c r="BS98" s="48">
        <v>258.17</v>
      </c>
      <c r="BT98" s="48">
        <v>77.42</v>
      </c>
    </row>
    <row r="99" spans="15:72">
      <c r="O99" s="8"/>
      <c r="X99" s="16"/>
      <c r="Y99" s="16"/>
      <c r="AB99" s="15"/>
      <c r="AC99" s="15"/>
      <c r="AD99" s="15"/>
      <c r="AE99" s="15"/>
      <c r="AF99" s="15"/>
      <c r="AH99" s="15"/>
      <c r="BJ99" s="48">
        <v>606.71312999999998</v>
      </c>
      <c r="BK99" s="48">
        <v>61.209586999999999</v>
      </c>
      <c r="BL99" s="48">
        <v>77.973015000000004</v>
      </c>
      <c r="BM99" s="48">
        <v>359.10647999999998</v>
      </c>
      <c r="BN99" s="48">
        <v>2.3072400000000002</v>
      </c>
      <c r="BO99" s="48">
        <v>354.83</v>
      </c>
      <c r="BP99" s="48">
        <v>46.3904</v>
      </c>
      <c r="BQ99" s="48">
        <v>130.26</v>
      </c>
      <c r="BR99" s="48">
        <v>292.86</v>
      </c>
      <c r="BS99" s="48">
        <v>258.97000000000003</v>
      </c>
      <c r="BT99" s="48">
        <v>77.94</v>
      </c>
    </row>
    <row r="100" spans="15:72">
      <c r="O100" s="8"/>
      <c r="X100" s="16"/>
      <c r="Y100" s="16"/>
      <c r="AB100" s="15"/>
      <c r="AC100" s="15"/>
      <c r="AD100" s="15"/>
      <c r="AE100" s="15"/>
      <c r="AF100" s="15"/>
      <c r="AH100" s="15"/>
      <c r="BJ100" s="48">
        <v>603.08825999999999</v>
      </c>
      <c r="BK100" s="48">
        <v>59.006095999999999</v>
      </c>
      <c r="BL100" s="48">
        <v>76.248140000000006</v>
      </c>
      <c r="BM100" s="48">
        <v>342.15872000000002</v>
      </c>
      <c r="BN100" s="48">
        <v>2.3475524999999999</v>
      </c>
      <c r="BO100" s="48">
        <v>357.83</v>
      </c>
      <c r="BP100" s="48">
        <v>46.148795999999997</v>
      </c>
      <c r="BQ100" s="48">
        <v>130.84</v>
      </c>
      <c r="BR100" s="48">
        <v>294.55</v>
      </c>
      <c r="BS100" s="48">
        <v>260.39</v>
      </c>
      <c r="BT100" s="48">
        <v>78.23</v>
      </c>
    </row>
    <row r="101" spans="15:72">
      <c r="O101" s="8"/>
      <c r="X101" s="16"/>
      <c r="Y101" s="16"/>
      <c r="AB101" s="15"/>
      <c r="AC101" s="15"/>
      <c r="AD101" s="15"/>
      <c r="AE101" s="15"/>
      <c r="AF101" s="15"/>
      <c r="AH101" s="15"/>
      <c r="BJ101" s="48">
        <v>587.7414</v>
      </c>
      <c r="BK101" s="48">
        <v>58.468820000000001</v>
      </c>
      <c r="BL101" s="48">
        <v>74.650790000000001</v>
      </c>
      <c r="BM101" s="48">
        <v>339.66872999999998</v>
      </c>
      <c r="BN101" s="48">
        <v>2.3630773999999999</v>
      </c>
      <c r="BO101" s="48">
        <v>358.32</v>
      </c>
      <c r="BP101" s="48">
        <v>45.567596000000002</v>
      </c>
      <c r="BQ101" s="48">
        <v>130.52000000000001</v>
      </c>
      <c r="BR101" s="48">
        <v>295.83999999999997</v>
      </c>
      <c r="BS101" s="48">
        <v>257.88</v>
      </c>
      <c r="BT101" s="48">
        <v>78.09</v>
      </c>
    </row>
    <row r="102" spans="15:72">
      <c r="O102" s="8"/>
      <c r="X102" s="16"/>
      <c r="Y102" s="16"/>
      <c r="AB102" s="15"/>
      <c r="AC102" s="15"/>
      <c r="AD102" s="15"/>
      <c r="AE102" s="15"/>
      <c r="AF102" s="15"/>
      <c r="AH102" s="15"/>
      <c r="BJ102" s="48">
        <v>574.70830000000001</v>
      </c>
      <c r="BK102" s="48">
        <v>58.231029999999997</v>
      </c>
      <c r="BL102" s="48">
        <v>73.815049999999999</v>
      </c>
      <c r="BM102" s="48">
        <v>338.28730000000002</v>
      </c>
      <c r="BN102" s="48">
        <v>2.3600120000000002</v>
      </c>
      <c r="BO102" s="48">
        <v>353.96</v>
      </c>
      <c r="BP102" s="48">
        <v>45.739196999999997</v>
      </c>
      <c r="BQ102" s="48">
        <v>130.66</v>
      </c>
      <c r="BR102" s="48">
        <v>296.51</v>
      </c>
      <c r="BS102" s="48">
        <v>256.58</v>
      </c>
      <c r="BT102" s="48">
        <v>78.13</v>
      </c>
    </row>
    <row r="103" spans="15:72">
      <c r="O103" s="8"/>
      <c r="X103" s="16"/>
      <c r="Y103" s="16"/>
      <c r="AB103" s="15"/>
      <c r="AC103" s="15"/>
      <c r="AD103" s="15"/>
      <c r="AE103" s="15"/>
      <c r="AF103" s="15"/>
      <c r="AH103" s="15"/>
      <c r="BJ103" s="48">
        <v>569.17060000000004</v>
      </c>
      <c r="BK103" s="48">
        <v>58.132908</v>
      </c>
      <c r="BL103" s="48">
        <v>75.306815999999998</v>
      </c>
      <c r="BM103" s="48">
        <v>331.31957999999997</v>
      </c>
      <c r="BN103" s="48">
        <v>2.3472840000000001</v>
      </c>
      <c r="BO103" s="48">
        <v>346.29</v>
      </c>
      <c r="BP103" s="48">
        <v>44.895000000000003</v>
      </c>
      <c r="BQ103" s="48">
        <v>129.03</v>
      </c>
      <c r="BR103" s="48">
        <v>297.04000000000002</v>
      </c>
      <c r="BS103" s="48">
        <v>252.39</v>
      </c>
      <c r="BT103" s="48">
        <v>76.86</v>
      </c>
    </row>
    <row r="104" spans="15:72">
      <c r="O104" s="8"/>
      <c r="X104" s="16"/>
      <c r="Y104" s="16"/>
      <c r="AB104" s="15"/>
      <c r="AC104" s="15"/>
      <c r="AD104" s="15"/>
      <c r="AE104" s="15"/>
      <c r="AF104" s="15"/>
      <c r="AH104" s="15"/>
      <c r="BJ104" s="48">
        <v>571.53710000000001</v>
      </c>
      <c r="BK104" s="48">
        <v>56.773699999999998</v>
      </c>
      <c r="BL104" s="48">
        <v>74.482230000000001</v>
      </c>
      <c r="BM104" s="48">
        <v>328.32983000000002</v>
      </c>
      <c r="BN104" s="48">
        <v>2.2809843999999999</v>
      </c>
      <c r="BO104" s="48">
        <v>344.47</v>
      </c>
      <c r="BP104" s="48">
        <v>44.672997000000002</v>
      </c>
      <c r="BQ104" s="48">
        <v>129.1</v>
      </c>
      <c r="BR104" s="48">
        <v>294.39</v>
      </c>
      <c r="BS104" s="48">
        <v>244.67</v>
      </c>
      <c r="BT104" s="48">
        <v>76.400000000000006</v>
      </c>
    </row>
    <row r="105" spans="15:72">
      <c r="O105" s="8"/>
      <c r="X105" s="16"/>
      <c r="Y105" s="16"/>
      <c r="AB105" s="15"/>
      <c r="AC105" s="15"/>
      <c r="AD105" s="15"/>
      <c r="AE105" s="15"/>
      <c r="AF105" s="15"/>
      <c r="AH105" s="15"/>
      <c r="BJ105" s="48">
        <v>565.08730000000003</v>
      </c>
      <c r="BK105" s="48">
        <v>55.751235999999999</v>
      </c>
      <c r="BL105" s="48">
        <v>73.627989999999997</v>
      </c>
      <c r="BM105" s="48">
        <v>315.49444999999997</v>
      </c>
      <c r="BN105" s="48">
        <v>2.2624494999999998</v>
      </c>
      <c r="BO105" s="48">
        <v>347.12</v>
      </c>
      <c r="BP105" s="48">
        <v>44.409396999999998</v>
      </c>
      <c r="BQ105" s="48">
        <v>128.69</v>
      </c>
      <c r="BR105" s="48">
        <v>291.74</v>
      </c>
      <c r="BS105" s="48">
        <v>243.2</v>
      </c>
      <c r="BT105" s="48">
        <v>76.33</v>
      </c>
    </row>
    <row r="106" spans="15:72">
      <c r="O106" s="8"/>
      <c r="AH106" s="15"/>
      <c r="BJ106" s="48">
        <v>572.01610000000005</v>
      </c>
      <c r="BK106" s="48">
        <v>55.754435999999998</v>
      </c>
      <c r="BL106" s="48">
        <v>72.358900000000006</v>
      </c>
      <c r="BM106" s="48">
        <v>317.23662999999999</v>
      </c>
      <c r="BN106" s="48">
        <v>2.2616070000000001</v>
      </c>
      <c r="BO106" s="48">
        <v>351.95</v>
      </c>
      <c r="BP106" s="48">
        <v>44.256</v>
      </c>
      <c r="BQ106" s="48">
        <v>128.34</v>
      </c>
      <c r="BR106" s="48">
        <v>288.99</v>
      </c>
      <c r="BS106" s="48">
        <v>245.23</v>
      </c>
      <c r="BT106" s="48">
        <v>76.430000000000007</v>
      </c>
    </row>
    <row r="107" spans="15:72">
      <c r="O107" s="8"/>
      <c r="AH107" s="15"/>
      <c r="BJ107" s="48">
        <v>566.36090000000002</v>
      </c>
      <c r="BK107" s="48">
        <v>55.646479999999997</v>
      </c>
      <c r="BL107" s="48">
        <v>72.089219999999997</v>
      </c>
      <c r="BM107" s="48">
        <v>310.58499999999998</v>
      </c>
      <c r="BN107" s="48">
        <v>2.2698634000000002</v>
      </c>
      <c r="BO107" s="48">
        <v>358.66</v>
      </c>
      <c r="BP107" s="48">
        <v>44.727800000000002</v>
      </c>
      <c r="BQ107" s="48">
        <v>128.63999999999999</v>
      </c>
      <c r="BR107" s="48">
        <v>291.89999999999998</v>
      </c>
      <c r="BS107" s="48">
        <v>248.39</v>
      </c>
      <c r="BT107" s="48">
        <v>78.16</v>
      </c>
    </row>
    <row r="108" spans="15:72">
      <c r="O108" s="8"/>
      <c r="AH108" s="15"/>
      <c r="BJ108" s="48">
        <v>578.7002</v>
      </c>
      <c r="BK108" s="48">
        <v>55.976368000000001</v>
      </c>
      <c r="BL108" s="48">
        <v>72.034540000000007</v>
      </c>
      <c r="BM108" s="48">
        <v>302.98439999999999</v>
      </c>
      <c r="BN108" s="48">
        <v>2.2617755000000002</v>
      </c>
      <c r="BO108" s="48">
        <v>357.43</v>
      </c>
      <c r="BP108" s="48">
        <v>44.64</v>
      </c>
      <c r="BQ108" s="48">
        <v>128.22</v>
      </c>
      <c r="BR108" s="48">
        <v>290.87</v>
      </c>
      <c r="BS108" s="48">
        <v>253.92</v>
      </c>
      <c r="BT108" s="48">
        <v>77.91</v>
      </c>
    </row>
    <row r="109" spans="15:72">
      <c r="O109" s="8"/>
      <c r="AH109" s="15"/>
      <c r="BJ109" s="48">
        <v>575.18304000000001</v>
      </c>
      <c r="BK109" s="48">
        <v>54.514735999999999</v>
      </c>
      <c r="BL109" s="48">
        <v>71.034355000000005</v>
      </c>
      <c r="BM109" s="48">
        <v>296.60219999999998</v>
      </c>
      <c r="BN109" s="48">
        <v>2.2525080000000002</v>
      </c>
      <c r="BO109" s="48">
        <v>370.47</v>
      </c>
      <c r="BP109" s="48">
        <v>44.899997999999997</v>
      </c>
      <c r="BQ109" s="48">
        <v>129.19999999999999</v>
      </c>
      <c r="BR109" s="48">
        <v>294.08999999999997</v>
      </c>
      <c r="BS109" s="48">
        <v>259.42</v>
      </c>
      <c r="BT109" s="48">
        <v>78.63</v>
      </c>
    </row>
    <row r="110" spans="15:72">
      <c r="O110" s="8"/>
      <c r="AH110" s="15"/>
      <c r="BJ110" s="48">
        <v>562.43719999999996</v>
      </c>
      <c r="BK110" s="48">
        <v>52.821483999999998</v>
      </c>
      <c r="BL110" s="48">
        <v>67.923964999999995</v>
      </c>
      <c r="BM110" s="48">
        <v>281.96260000000001</v>
      </c>
      <c r="BN110" s="48">
        <v>2.2567205000000001</v>
      </c>
      <c r="BO110" s="48">
        <v>369.67</v>
      </c>
      <c r="BP110" s="48">
        <v>45.531399999999998</v>
      </c>
      <c r="BQ110" s="48">
        <v>129</v>
      </c>
      <c r="BR110" s="48">
        <v>294.14999999999998</v>
      </c>
      <c r="BS110" s="48">
        <v>262.57</v>
      </c>
      <c r="BT110" s="48">
        <v>78.19</v>
      </c>
    </row>
    <row r="111" spans="15:72">
      <c r="O111" s="8"/>
      <c r="BJ111" s="48">
        <v>559.84770000000003</v>
      </c>
      <c r="BK111" s="48">
        <v>53.521439999999998</v>
      </c>
      <c r="BL111" s="48">
        <v>68.077483999999998</v>
      </c>
      <c r="BM111" s="48">
        <v>281.04354999999998</v>
      </c>
      <c r="BN111" s="48">
        <v>2.2445884</v>
      </c>
      <c r="BO111" s="48">
        <v>374.49</v>
      </c>
      <c r="BP111" s="48">
        <v>45.437995999999998</v>
      </c>
      <c r="BQ111" s="48">
        <v>129.13</v>
      </c>
      <c r="BR111" s="48">
        <v>293.47000000000003</v>
      </c>
      <c r="BS111" s="48">
        <v>261.27</v>
      </c>
      <c r="BT111" s="48">
        <v>78.45</v>
      </c>
    </row>
    <row r="112" spans="15:72">
      <c r="O112" s="8"/>
      <c r="BJ112" s="48">
        <v>575.05600000000004</v>
      </c>
      <c r="BK112" s="48">
        <v>55.787903</v>
      </c>
      <c r="BL112" s="48">
        <v>68.558623999999995</v>
      </c>
      <c r="BM112" s="48">
        <v>279.31292999999999</v>
      </c>
      <c r="BN112" s="48">
        <v>2.2577313999999999</v>
      </c>
      <c r="BO112" s="48">
        <v>367.46</v>
      </c>
      <c r="BP112" s="48">
        <v>45.799396999999999</v>
      </c>
      <c r="BQ112" s="48">
        <v>129.81</v>
      </c>
      <c r="BR112" s="48">
        <v>291.08999999999997</v>
      </c>
      <c r="BS112" s="48">
        <v>271.7</v>
      </c>
      <c r="BT112" s="48">
        <v>75.83</v>
      </c>
    </row>
    <row r="113" spans="15:72">
      <c r="O113" s="8"/>
      <c r="BJ113" s="48">
        <v>592.27719999999999</v>
      </c>
      <c r="BK113" s="48">
        <v>56.090820000000001</v>
      </c>
      <c r="BL113" s="48">
        <v>68.115616000000003</v>
      </c>
      <c r="BM113" s="48">
        <v>267.38367</v>
      </c>
      <c r="BN113" s="48">
        <v>2.278575</v>
      </c>
      <c r="BO113" s="48">
        <v>368.37</v>
      </c>
      <c r="BP113" s="48">
        <v>46.208796999999997</v>
      </c>
      <c r="BQ113" s="48">
        <v>129.08000000000001</v>
      </c>
      <c r="BR113" s="48">
        <v>291.16000000000003</v>
      </c>
      <c r="BS113" s="48">
        <v>273.49</v>
      </c>
      <c r="BT113" s="48">
        <v>75.81</v>
      </c>
    </row>
    <row r="114" spans="15:72">
      <c r="O114" s="8"/>
      <c r="BJ114" s="48">
        <v>599.24249999999995</v>
      </c>
      <c r="BK114" s="48">
        <v>56.399296</v>
      </c>
      <c r="BL114" s="48">
        <v>70.349119999999999</v>
      </c>
      <c r="BM114" s="48">
        <v>268.87164000000001</v>
      </c>
      <c r="BN114" s="48">
        <v>2.2566872</v>
      </c>
      <c r="BO114" s="48">
        <v>376.13</v>
      </c>
      <c r="BP114" s="48">
        <v>46.456400000000002</v>
      </c>
      <c r="BQ114" s="48">
        <v>130.46</v>
      </c>
      <c r="BR114" s="48">
        <v>294.36</v>
      </c>
      <c r="BS114" s="48">
        <v>275.48</v>
      </c>
      <c r="BT114" s="48">
        <v>76.739999999999995</v>
      </c>
    </row>
    <row r="115" spans="15:72">
      <c r="O115" s="8"/>
      <c r="BJ115" s="48">
        <v>589.35720000000003</v>
      </c>
      <c r="BK115" s="48">
        <v>55.345722000000002</v>
      </c>
      <c r="BL115" s="48">
        <v>70.229230000000001</v>
      </c>
      <c r="BM115" s="48">
        <v>264.76195999999999</v>
      </c>
      <c r="BN115" s="48">
        <v>2.286025</v>
      </c>
      <c r="BO115" s="48">
        <v>383.45</v>
      </c>
      <c r="BP115" s="48">
        <v>46.692</v>
      </c>
      <c r="BQ115" s="48">
        <v>132.30000000000001</v>
      </c>
      <c r="BR115" s="48">
        <v>300.52999999999997</v>
      </c>
      <c r="BS115" s="48">
        <v>275.75</v>
      </c>
      <c r="BT115" s="48">
        <v>76.88</v>
      </c>
    </row>
    <row r="116" spans="15:72">
      <c r="O116" s="8"/>
      <c r="BJ116" s="48">
        <v>587.66279999999995</v>
      </c>
      <c r="BK116" s="48">
        <v>55.472374000000002</v>
      </c>
      <c r="BL116" s="48">
        <v>70.369810000000001</v>
      </c>
      <c r="BM116" s="48">
        <v>260.14370000000002</v>
      </c>
      <c r="BN116" s="48">
        <v>2.2944249999999999</v>
      </c>
      <c r="BO116" s="48">
        <v>381.78</v>
      </c>
      <c r="BP116" s="48">
        <v>46.5</v>
      </c>
      <c r="BQ116" s="48">
        <v>131.06</v>
      </c>
      <c r="BR116" s="48">
        <v>298.41000000000003</v>
      </c>
      <c r="BS116" s="48">
        <v>281.82</v>
      </c>
      <c r="BT116" s="48">
        <v>75.569999999999993</v>
      </c>
    </row>
    <row r="117" spans="15:72">
      <c r="O117" s="8"/>
      <c r="BJ117" s="48">
        <v>578.48455999999999</v>
      </c>
      <c r="BK117" s="48">
        <v>54.929844000000003</v>
      </c>
      <c r="BL117" s="48">
        <v>69.971940000000004</v>
      </c>
      <c r="BM117" s="48">
        <v>269.78485000000001</v>
      </c>
      <c r="BN117" s="48">
        <v>2.3572510000000002</v>
      </c>
      <c r="BO117" s="48">
        <v>385.2</v>
      </c>
      <c r="BP117" s="48">
        <v>46.436399999999999</v>
      </c>
      <c r="BQ117" s="48">
        <v>131.75</v>
      </c>
      <c r="BR117" s="48">
        <v>300.05</v>
      </c>
      <c r="BS117" s="48">
        <v>283.19</v>
      </c>
      <c r="BT117" s="48">
        <v>76.06</v>
      </c>
    </row>
    <row r="118" spans="15:72">
      <c r="O118" s="8"/>
      <c r="BJ118" s="48">
        <v>598.9144</v>
      </c>
      <c r="BK118" s="48">
        <v>55.699043000000003</v>
      </c>
      <c r="BL118" s="48">
        <v>70.597040000000007</v>
      </c>
      <c r="BM118" s="48">
        <v>283.73572000000001</v>
      </c>
      <c r="BN118" s="48">
        <v>2.3592198</v>
      </c>
      <c r="BO118" s="48">
        <v>390.7</v>
      </c>
      <c r="BP118" s="48">
        <v>46.695999999999998</v>
      </c>
      <c r="BQ118" s="48">
        <v>129.44</v>
      </c>
      <c r="BR118" s="48">
        <v>300.44</v>
      </c>
      <c r="BS118" s="48">
        <v>280.47000000000003</v>
      </c>
      <c r="BT118" s="48">
        <v>76.150000000000006</v>
      </c>
    </row>
    <row r="119" spans="15:72">
      <c r="O119" s="8"/>
      <c r="BJ119" s="48">
        <v>619.09955000000002</v>
      </c>
      <c r="BK119" s="48">
        <v>55.891979999999997</v>
      </c>
      <c r="BL119" s="48">
        <v>71.087370000000007</v>
      </c>
      <c r="BM119" s="48">
        <v>281.71663999999998</v>
      </c>
      <c r="BN119" s="48">
        <v>2.3500909999999999</v>
      </c>
      <c r="BO119" s="48">
        <v>393.18</v>
      </c>
      <c r="BP119" s="48">
        <v>46.235399999999998</v>
      </c>
      <c r="BQ119" s="48">
        <v>130.22</v>
      </c>
      <c r="BR119" s="48">
        <v>297.20999999999998</v>
      </c>
      <c r="BS119" s="48">
        <v>280.81</v>
      </c>
      <c r="BT119" s="48">
        <v>76.84</v>
      </c>
    </row>
    <row r="120" spans="15:72">
      <c r="O120" s="8"/>
      <c r="BJ120" s="48">
        <v>629.37850000000003</v>
      </c>
      <c r="BK120" s="48">
        <v>54.471207</v>
      </c>
      <c r="BL120" s="48">
        <v>70.055819999999997</v>
      </c>
      <c r="BM120" s="48">
        <v>279.09937000000002</v>
      </c>
      <c r="BN120" s="48">
        <v>2.3640528000000001</v>
      </c>
      <c r="BO120" s="48">
        <v>394.14</v>
      </c>
      <c r="BP120" s="48">
        <v>46.524997999999997</v>
      </c>
      <c r="BQ120" s="48">
        <v>129.09</v>
      </c>
      <c r="BR120" s="48">
        <v>292.26</v>
      </c>
      <c r="BS120" s="48">
        <v>273.19</v>
      </c>
      <c r="BT120" s="48">
        <v>76.88</v>
      </c>
    </row>
    <row r="121" spans="15:72">
      <c r="O121" s="8"/>
      <c r="BJ121" s="48">
        <v>622.46579999999994</v>
      </c>
      <c r="BK121" s="48">
        <v>55.263550000000002</v>
      </c>
      <c r="BL121" s="48">
        <v>71.407110000000003</v>
      </c>
      <c r="BM121" s="48">
        <v>283.45096000000001</v>
      </c>
      <c r="BN121" s="48">
        <v>2.3561770000000002</v>
      </c>
      <c r="BO121" s="48">
        <v>401.02</v>
      </c>
      <c r="BP121" s="48">
        <v>48.090600000000002</v>
      </c>
      <c r="BQ121" s="48">
        <v>130.55000000000001</v>
      </c>
      <c r="BR121" s="48">
        <v>292.31</v>
      </c>
      <c r="BS121" s="48">
        <v>278.99</v>
      </c>
      <c r="BT121" s="48">
        <v>78.73</v>
      </c>
    </row>
    <row r="122" spans="15:72">
      <c r="O122" s="8"/>
      <c r="BJ122" s="48">
        <v>649.47829999999999</v>
      </c>
      <c r="BK122" s="48">
        <v>56.857703999999998</v>
      </c>
      <c r="BL122" s="48">
        <v>73.567215000000004</v>
      </c>
      <c r="BM122" s="48">
        <v>297.142</v>
      </c>
      <c r="BN122" s="48">
        <v>2.3732997999999998</v>
      </c>
      <c r="BO122" s="48">
        <v>400.06</v>
      </c>
      <c r="BP122" s="48">
        <v>48.385599999999997</v>
      </c>
      <c r="BQ122" s="48">
        <v>130.62</v>
      </c>
      <c r="BR122" s="48">
        <v>294.64999999999998</v>
      </c>
      <c r="BS122" s="48">
        <v>279.2</v>
      </c>
      <c r="BT122" s="48">
        <v>78.69</v>
      </c>
    </row>
    <row r="123" spans="15:72">
      <c r="O123" s="8"/>
      <c r="BJ123" s="48">
        <v>636.43535999999995</v>
      </c>
      <c r="BK123" s="48">
        <v>55.828983000000001</v>
      </c>
      <c r="BL123" s="48">
        <v>72.960890000000006</v>
      </c>
      <c r="BM123" s="48">
        <v>290.79160000000002</v>
      </c>
      <c r="BN123" s="48">
        <v>2.3689800000000001</v>
      </c>
      <c r="BO123" s="48">
        <v>390.14</v>
      </c>
      <c r="BP123" s="48">
        <v>48.175400000000003</v>
      </c>
      <c r="BQ123" s="48">
        <v>129.49</v>
      </c>
      <c r="BR123" s="48">
        <v>292.72000000000003</v>
      </c>
      <c r="BS123" s="48">
        <v>281.11</v>
      </c>
      <c r="BT123" s="48">
        <v>78.08</v>
      </c>
    </row>
    <row r="124" spans="15:72">
      <c r="O124" s="8"/>
      <c r="BJ124" s="48">
        <v>637.19213999999999</v>
      </c>
      <c r="BK124" s="48">
        <v>56.036760000000001</v>
      </c>
      <c r="BL124" s="48">
        <v>72.757400000000004</v>
      </c>
      <c r="BM124" s="48">
        <v>281.69015999999999</v>
      </c>
      <c r="BN124" s="48">
        <v>2.4458850000000001</v>
      </c>
      <c r="BO124" s="48">
        <v>394.78</v>
      </c>
      <c r="BP124" s="48">
        <v>48.840400000000002</v>
      </c>
      <c r="BQ124" s="48">
        <v>130.44999999999999</v>
      </c>
      <c r="BR124" s="48">
        <v>298.08</v>
      </c>
      <c r="BS124" s="48">
        <v>287.58999999999997</v>
      </c>
      <c r="BT124" s="48">
        <v>79.400000000000006</v>
      </c>
    </row>
    <row r="125" spans="15:72">
      <c r="O125" s="8"/>
      <c r="BJ125" s="48">
        <v>622.08167000000003</v>
      </c>
      <c r="BK125" s="48">
        <v>56.484409999999997</v>
      </c>
      <c r="BL125" s="48">
        <v>74.484110000000001</v>
      </c>
      <c r="BM125" s="48">
        <v>287.69394</v>
      </c>
      <c r="BN125" s="48">
        <v>2.4220202</v>
      </c>
      <c r="BO125" s="48">
        <v>474.99</v>
      </c>
      <c r="BP125" s="48">
        <v>49.645600000000002</v>
      </c>
      <c r="BQ125" s="48">
        <v>128.75</v>
      </c>
      <c r="BR125" s="48">
        <v>297.05</v>
      </c>
      <c r="BS125" s="48">
        <v>287.77</v>
      </c>
      <c r="BT125" s="48">
        <v>79.31</v>
      </c>
    </row>
    <row r="126" spans="15:72">
      <c r="O126" s="8"/>
      <c r="BJ126" s="48">
        <v>613.58936000000006</v>
      </c>
      <c r="BK126" s="48">
        <v>55.787692999999997</v>
      </c>
      <c r="BL126" s="48">
        <v>73.931870000000004</v>
      </c>
      <c r="BM126" s="48">
        <v>289.85507000000001</v>
      </c>
      <c r="BN126" s="48">
        <v>2.4120300000000001</v>
      </c>
      <c r="BO126" s="48">
        <v>459.41</v>
      </c>
      <c r="BP126" s="48">
        <v>49.417000000000002</v>
      </c>
      <c r="BQ126" s="48">
        <v>126.33</v>
      </c>
      <c r="BR126" s="48">
        <v>285.97000000000003</v>
      </c>
      <c r="BS126" s="48">
        <v>285.94</v>
      </c>
      <c r="BT126" s="48">
        <v>77.42</v>
      </c>
    </row>
    <row r="127" spans="15:72">
      <c r="O127" s="8"/>
      <c r="BJ127" s="48">
        <v>630.95280000000002</v>
      </c>
      <c r="BK127" s="48">
        <v>56.620109999999997</v>
      </c>
      <c r="BL127" s="48">
        <v>74.840940000000003</v>
      </c>
      <c r="BM127" s="48">
        <v>294.39443999999997</v>
      </c>
      <c r="BN127" s="48">
        <v>2.394825</v>
      </c>
      <c r="BO127" s="48">
        <v>454.72</v>
      </c>
      <c r="BP127" s="48">
        <v>49.754800000000003</v>
      </c>
      <c r="BQ127" s="48">
        <v>127.27</v>
      </c>
      <c r="BR127" s="48">
        <v>284.64999999999998</v>
      </c>
      <c r="BS127" s="48">
        <v>286.48</v>
      </c>
      <c r="BT127" s="48">
        <v>76.34</v>
      </c>
    </row>
    <row r="128" spans="15:72">
      <c r="O128" s="8"/>
      <c r="BJ128" s="48">
        <v>620.06213000000002</v>
      </c>
      <c r="BK128" s="48">
        <v>55.416182999999997</v>
      </c>
      <c r="BL128" s="48">
        <v>74.137870000000007</v>
      </c>
      <c r="BM128" s="48">
        <v>289.43723</v>
      </c>
      <c r="BN128" s="48">
        <v>2.4099949999999999</v>
      </c>
      <c r="BO128" s="48">
        <v>469.59</v>
      </c>
      <c r="BP128" s="48">
        <v>53.339798000000002</v>
      </c>
      <c r="BQ128" s="48">
        <v>129.63999999999999</v>
      </c>
      <c r="BR128" s="48">
        <v>287.33</v>
      </c>
      <c r="BS128" s="48">
        <v>292.79000000000002</v>
      </c>
      <c r="BT128" s="48">
        <v>76.84</v>
      </c>
    </row>
    <row r="129" spans="15:72">
      <c r="O129" s="8"/>
      <c r="BJ129" s="48">
        <v>615.37305000000003</v>
      </c>
      <c r="BK129" s="48">
        <v>54.716484000000001</v>
      </c>
      <c r="BL129" s="48">
        <v>73.380049999999997</v>
      </c>
      <c r="BM129" s="48">
        <v>289.32278000000002</v>
      </c>
      <c r="BN129" s="48">
        <v>2.415915</v>
      </c>
      <c r="BO129" s="48">
        <v>470</v>
      </c>
      <c r="BP129" s="48">
        <v>52.409599999999998</v>
      </c>
      <c r="BQ129" s="48">
        <v>130.4</v>
      </c>
      <c r="BR129" s="48">
        <v>291.93</v>
      </c>
      <c r="BS129" s="48">
        <v>294.14999999999998</v>
      </c>
      <c r="BT129" s="48">
        <v>77.19</v>
      </c>
    </row>
    <row r="130" spans="15:72">
      <c r="O130" s="8"/>
      <c r="BJ130" s="48">
        <v>620.01575000000003</v>
      </c>
      <c r="BK130" s="48">
        <v>54.513461999999997</v>
      </c>
      <c r="BL130" s="48">
        <v>74.356964000000005</v>
      </c>
      <c r="BM130" s="48">
        <v>302.89416999999997</v>
      </c>
      <c r="BN130" s="48">
        <v>2.4000050000000002</v>
      </c>
      <c r="BO130" s="48">
        <v>468.11</v>
      </c>
      <c r="BP130" s="48">
        <v>52.767001999999998</v>
      </c>
      <c r="BQ130" s="48">
        <v>130.27000000000001</v>
      </c>
      <c r="BR130" s="48">
        <v>289.47000000000003</v>
      </c>
      <c r="BS130" s="48">
        <v>295.5</v>
      </c>
      <c r="BT130" s="48">
        <v>77.02</v>
      </c>
    </row>
    <row r="131" spans="15:72">
      <c r="O131" s="8"/>
      <c r="BJ131" s="48">
        <v>614.91219999999998</v>
      </c>
      <c r="BK131" s="48">
        <v>55.27469</v>
      </c>
      <c r="BL131" s="48">
        <v>74.748149999999995</v>
      </c>
      <c r="BM131" s="48">
        <v>295.47239999999999</v>
      </c>
      <c r="BN131" s="48">
        <v>2.3604207000000001</v>
      </c>
      <c r="BO131" s="48">
        <v>468.9</v>
      </c>
      <c r="BP131" s="48">
        <v>52.164597000000001</v>
      </c>
      <c r="BQ131" s="48">
        <v>131.36000000000001</v>
      </c>
      <c r="BR131" s="48">
        <v>289.44</v>
      </c>
      <c r="BS131" s="48">
        <v>293.25</v>
      </c>
      <c r="BT131" s="48">
        <v>78.27</v>
      </c>
    </row>
    <row r="132" spans="15:72">
      <c r="O132" s="8"/>
      <c r="BJ132" s="48">
        <v>611.56586000000004</v>
      </c>
      <c r="BK132" s="48">
        <v>54.801684999999999</v>
      </c>
      <c r="BL132" s="48">
        <v>73.118759999999995</v>
      </c>
      <c r="BM132" s="48">
        <v>295.31603999999999</v>
      </c>
      <c r="BN132" s="48">
        <v>2.3640409</v>
      </c>
      <c r="BO132" s="48">
        <v>460.12</v>
      </c>
      <c r="BP132" s="48">
        <v>51.982796</v>
      </c>
      <c r="BQ132" s="48">
        <v>131.21</v>
      </c>
      <c r="BR132" s="48">
        <v>287.11</v>
      </c>
      <c r="BS132" s="48">
        <v>299.97000000000003</v>
      </c>
      <c r="BT132" s="48">
        <v>74.760000000000005</v>
      </c>
    </row>
    <row r="133" spans="15:72">
      <c r="O133" s="8"/>
      <c r="BJ133" s="48">
        <v>616.61800000000005</v>
      </c>
      <c r="BK133" s="48">
        <v>54.693942999999997</v>
      </c>
      <c r="BL133" s="48">
        <v>73.125050000000002</v>
      </c>
      <c r="BM133" s="48">
        <v>299.69283999999999</v>
      </c>
      <c r="BN133" s="48">
        <v>2.1642674999999998</v>
      </c>
      <c r="BO133" s="48">
        <v>473.28</v>
      </c>
      <c r="BP133" s="48">
        <v>52.403796999999997</v>
      </c>
      <c r="BQ133" s="48">
        <v>134.01</v>
      </c>
      <c r="BR133" s="48">
        <v>288.17</v>
      </c>
      <c r="BS133" s="48">
        <v>307.73</v>
      </c>
      <c r="BT133" s="48">
        <v>76.52</v>
      </c>
    </row>
    <row r="134" spans="15:72">
      <c r="O134" s="8"/>
      <c r="BJ134" s="48">
        <v>617.16780000000006</v>
      </c>
      <c r="BK134" s="48">
        <v>55.018250000000002</v>
      </c>
      <c r="BL134" s="48">
        <v>73.608540000000005</v>
      </c>
      <c r="BM134" s="48">
        <v>297.29422</v>
      </c>
      <c r="BN134" s="48">
        <v>2.1728100000000001</v>
      </c>
      <c r="BO134" s="48">
        <v>484.03</v>
      </c>
      <c r="BP134" s="48">
        <v>52.36</v>
      </c>
      <c r="BQ134" s="48">
        <v>135.4</v>
      </c>
      <c r="BR134" s="48">
        <v>291.86</v>
      </c>
      <c r="BS134" s="48">
        <v>315.14999999999998</v>
      </c>
      <c r="BT134" s="48">
        <v>76.02</v>
      </c>
    </row>
    <row r="135" spans="15:72">
      <c r="O135" s="8"/>
      <c r="BJ135" s="48">
        <v>611.54723999999999</v>
      </c>
      <c r="BK135" s="48">
        <v>54.768790000000003</v>
      </c>
      <c r="BL135" s="48">
        <v>73.550960000000003</v>
      </c>
      <c r="BM135" s="48">
        <v>291.87484999999998</v>
      </c>
      <c r="BN135" s="48">
        <v>2.1442575000000001</v>
      </c>
      <c r="BO135" s="48">
        <v>473.32</v>
      </c>
      <c r="BP135" s="48">
        <v>51.968597000000003</v>
      </c>
      <c r="BQ135" s="48">
        <v>134.55000000000001</v>
      </c>
      <c r="BR135" s="48">
        <v>292.02</v>
      </c>
      <c r="BS135" s="48">
        <v>319.26</v>
      </c>
      <c r="BT135" s="48">
        <v>77.19</v>
      </c>
    </row>
    <row r="136" spans="15:72">
      <c r="O136" s="8"/>
      <c r="BJ136" s="48">
        <v>608.56500000000005</v>
      </c>
      <c r="BK136" s="48">
        <v>54.695717000000002</v>
      </c>
      <c r="BL136" s="48">
        <v>73.779110000000003</v>
      </c>
      <c r="BM136" s="48">
        <v>293.76409999999998</v>
      </c>
      <c r="BN136" s="48">
        <v>2.1472185000000001</v>
      </c>
      <c r="BO136" s="48">
        <v>471.75</v>
      </c>
      <c r="BP136" s="48">
        <v>51.603996000000002</v>
      </c>
      <c r="BQ136" s="48">
        <v>133.94999999999999</v>
      </c>
      <c r="BR136" s="48">
        <v>292.64999999999998</v>
      </c>
      <c r="BS136" s="48">
        <v>324.47000000000003</v>
      </c>
      <c r="BT136" s="48">
        <v>76.34</v>
      </c>
    </row>
    <row r="137" spans="15:72">
      <c r="O137" s="8"/>
      <c r="BJ137" s="48">
        <v>606.3338</v>
      </c>
      <c r="BK137" s="48">
        <v>54.772906999999996</v>
      </c>
      <c r="BL137" s="48">
        <v>72.204059999999998</v>
      </c>
      <c r="BM137" s="48">
        <v>286.26170000000002</v>
      </c>
      <c r="BN137" s="48">
        <v>2.22241</v>
      </c>
      <c r="BO137" s="48">
        <v>468.03</v>
      </c>
      <c r="BP137" s="48">
        <v>51.389600000000002</v>
      </c>
      <c r="BQ137" s="48">
        <v>135.22999999999999</v>
      </c>
      <c r="BR137" s="48">
        <v>293.91000000000003</v>
      </c>
      <c r="BS137" s="48">
        <v>310.32</v>
      </c>
      <c r="BT137" s="48">
        <v>75.72</v>
      </c>
    </row>
    <row r="138" spans="15:72">
      <c r="O138" s="8"/>
      <c r="BJ138" s="48">
        <v>600.65233999999998</v>
      </c>
      <c r="BK138" s="48">
        <v>54.891080000000002</v>
      </c>
      <c r="BL138" s="48">
        <v>71.463390000000004</v>
      </c>
      <c r="BM138" s="48">
        <v>286.07850000000002</v>
      </c>
      <c r="BN138" s="48">
        <v>2.2332901999999999</v>
      </c>
      <c r="BO138" s="48">
        <v>486.13</v>
      </c>
      <c r="BP138" s="48">
        <v>52.547400000000003</v>
      </c>
      <c r="BQ138" s="48">
        <v>137.33000000000001</v>
      </c>
      <c r="BR138" s="48">
        <v>295.92</v>
      </c>
      <c r="BS138" s="48">
        <v>334.05</v>
      </c>
      <c r="BT138" s="48">
        <v>75.38</v>
      </c>
    </row>
    <row r="139" spans="15:72">
      <c r="O139" s="8"/>
      <c r="BJ139" s="48">
        <v>581.25559999999996</v>
      </c>
      <c r="BK139" s="48">
        <v>55.121659999999999</v>
      </c>
      <c r="BL139" s="48">
        <v>71.267650000000003</v>
      </c>
      <c r="BM139" s="48">
        <v>283.11804000000001</v>
      </c>
      <c r="BN139" s="48">
        <v>2.2313334999999999</v>
      </c>
      <c r="BO139" s="48">
        <v>484.03</v>
      </c>
      <c r="BP139" s="48">
        <v>52.934399999999997</v>
      </c>
      <c r="BQ139" s="48">
        <v>138.32</v>
      </c>
      <c r="BR139" s="48">
        <v>297.75</v>
      </c>
      <c r="BS139" s="48">
        <v>338.83</v>
      </c>
      <c r="BT139" s="48">
        <v>76.13</v>
      </c>
    </row>
    <row r="140" spans="15:72">
      <c r="O140" s="8"/>
      <c r="BJ140" s="48">
        <v>581.40845000000002</v>
      </c>
      <c r="BK140" s="48">
        <v>56.262909999999998</v>
      </c>
      <c r="BL140" s="48">
        <v>70.535210000000006</v>
      </c>
      <c r="BM140" s="48">
        <v>281.31454000000002</v>
      </c>
      <c r="BN140" s="48">
        <v>2.153305</v>
      </c>
      <c r="BO140" s="48">
        <v>481.74</v>
      </c>
      <c r="BP140" s="48">
        <v>53.209000000000003</v>
      </c>
      <c r="BQ140" s="48">
        <v>138.06</v>
      </c>
      <c r="BR140" s="48">
        <v>297.12</v>
      </c>
      <c r="BS140" s="48">
        <v>349.46</v>
      </c>
      <c r="BT140" s="48">
        <v>76.38</v>
      </c>
    </row>
    <row r="141" spans="15:72">
      <c r="O141" s="8"/>
      <c r="BJ141" s="48">
        <v>584.48850000000004</v>
      </c>
      <c r="BK141" s="48">
        <v>55.226672999999998</v>
      </c>
      <c r="BL141" s="48">
        <v>69.988754</v>
      </c>
      <c r="BM141" s="48">
        <v>274.63467000000003</v>
      </c>
      <c r="BN141" s="48">
        <v>2.1584043999999998</v>
      </c>
      <c r="BO141" s="48">
        <v>487.05</v>
      </c>
      <c r="BP141" s="48">
        <v>52.904800000000002</v>
      </c>
      <c r="BQ141" s="48">
        <v>137.04</v>
      </c>
      <c r="BR141" s="48">
        <v>293.76</v>
      </c>
      <c r="BS141" s="48">
        <v>339.01</v>
      </c>
      <c r="BT141" s="48">
        <v>75.5</v>
      </c>
    </row>
    <row r="142" spans="15:72">
      <c r="O142" s="8"/>
      <c r="BJ142" s="48">
        <v>588.19119999999998</v>
      </c>
      <c r="BK142" s="48">
        <v>54.623108000000002</v>
      </c>
      <c r="BL142" s="48">
        <v>70.957589999999996</v>
      </c>
      <c r="BM142" s="48">
        <v>273.11554000000001</v>
      </c>
      <c r="BN142" s="48">
        <v>2.1514956999999999</v>
      </c>
      <c r="BO142" s="48">
        <v>484.02</v>
      </c>
      <c r="BP142" s="48">
        <v>53.434399999999997</v>
      </c>
      <c r="BQ142" s="48">
        <v>138.6</v>
      </c>
      <c r="BR142" s="48">
        <v>295.19</v>
      </c>
      <c r="BS142" s="48">
        <v>346.52</v>
      </c>
      <c r="BT142" s="48">
        <v>76.47</v>
      </c>
    </row>
    <row r="143" spans="15:72">
      <c r="O143" s="8"/>
      <c r="BJ143" s="48">
        <v>598.11400000000003</v>
      </c>
      <c r="BK143" s="48">
        <v>54.251044999999998</v>
      </c>
      <c r="BL143" s="48">
        <v>71.307816000000003</v>
      </c>
      <c r="BM143" s="48">
        <v>309.57659999999998</v>
      </c>
      <c r="BN143" s="48">
        <v>2.1537986</v>
      </c>
      <c r="BO143" s="48">
        <v>490.13</v>
      </c>
      <c r="BP143" s="48">
        <v>53.775399999999998</v>
      </c>
      <c r="BQ143" s="48">
        <v>138.41999999999999</v>
      </c>
      <c r="BR143" s="48">
        <v>292.27999999999997</v>
      </c>
      <c r="BS143" s="48">
        <v>351.05</v>
      </c>
      <c r="BT143" s="48">
        <v>77.650000000000006</v>
      </c>
    </row>
    <row r="144" spans="15:72">
      <c r="O144" s="8"/>
      <c r="BJ144" s="48">
        <v>634.92065000000002</v>
      </c>
      <c r="BK144" s="48">
        <v>55.536617</v>
      </c>
      <c r="BL144" s="48">
        <v>72.432469999999995</v>
      </c>
      <c r="BM144" s="48">
        <v>322.76395000000002</v>
      </c>
      <c r="BN144" s="48">
        <v>2.1105499999999999</v>
      </c>
      <c r="BO144" s="48">
        <v>502.3</v>
      </c>
      <c r="BP144" s="48">
        <v>53.775599999999997</v>
      </c>
      <c r="BQ144" s="48">
        <v>137.41999999999999</v>
      </c>
      <c r="BR144" s="48">
        <v>290.73</v>
      </c>
      <c r="BS144" s="48">
        <v>366.28</v>
      </c>
      <c r="BT144" s="48">
        <v>77.709999999999994</v>
      </c>
    </row>
    <row r="145" spans="15:72">
      <c r="O145" s="8"/>
      <c r="BJ145" s="48">
        <v>633.41859999999997</v>
      </c>
      <c r="BK145" s="48">
        <v>55.252414999999999</v>
      </c>
      <c r="BL145" s="48">
        <v>72.881293999999997</v>
      </c>
      <c r="BM145" s="48">
        <v>315.56454000000002</v>
      </c>
      <c r="BN145" s="48">
        <v>2.1162374000000002</v>
      </c>
      <c r="BO145" s="48">
        <v>498.19</v>
      </c>
      <c r="BP145" s="48">
        <v>54.405999999999999</v>
      </c>
      <c r="BQ145" s="48">
        <v>138.55000000000001</v>
      </c>
      <c r="BR145" s="48">
        <v>290.94</v>
      </c>
      <c r="BS145" s="48">
        <v>366.51</v>
      </c>
      <c r="BT145" s="48">
        <v>78.06</v>
      </c>
    </row>
    <row r="146" spans="15:72">
      <c r="O146" s="8"/>
      <c r="BJ146" s="48">
        <v>640.70776000000001</v>
      </c>
      <c r="BK146" s="48">
        <v>55.909379999999999</v>
      </c>
      <c r="BL146" s="48">
        <v>74.596694999999997</v>
      </c>
      <c r="BM146" s="48">
        <v>350.48241999999999</v>
      </c>
      <c r="BN146" s="48">
        <v>2.0578949999999998</v>
      </c>
      <c r="BO146" s="48">
        <v>490.22</v>
      </c>
      <c r="BP146" s="48">
        <v>54.226599999999998</v>
      </c>
      <c r="BQ146" s="48">
        <v>138.69999999999999</v>
      </c>
      <c r="BR146" s="48">
        <v>292.54000000000002</v>
      </c>
      <c r="BS146" s="48">
        <v>364.94</v>
      </c>
      <c r="BT146" s="48">
        <v>79.13</v>
      </c>
    </row>
    <row r="147" spans="15:72">
      <c r="O147" s="8"/>
      <c r="BJ147" s="48">
        <v>629.92125999999996</v>
      </c>
      <c r="BK147" s="48">
        <v>56.373390000000001</v>
      </c>
      <c r="BL147" s="48">
        <v>74.251589999999993</v>
      </c>
      <c r="BM147" s="48">
        <v>349.57587000000001</v>
      </c>
      <c r="BN147" s="48">
        <v>2.0534851999999999</v>
      </c>
      <c r="BO147" s="48">
        <v>496.09</v>
      </c>
      <c r="BP147" s="48">
        <v>53.802795000000003</v>
      </c>
      <c r="BQ147" s="48">
        <v>139.55000000000001</v>
      </c>
      <c r="BR147" s="48">
        <v>292.93</v>
      </c>
      <c r="BS147" s="48">
        <v>369.39</v>
      </c>
      <c r="BT147" s="48">
        <v>81.239999999999995</v>
      </c>
    </row>
    <row r="148" spans="15:72">
      <c r="O148" s="8"/>
      <c r="BJ148" s="48">
        <v>637.47439999999995</v>
      </c>
      <c r="BK148" s="48">
        <v>56.386127000000002</v>
      </c>
      <c r="BL148" s="48">
        <v>75.358580000000003</v>
      </c>
      <c r="BM148" s="48">
        <v>338.46854000000002</v>
      </c>
      <c r="BN148" s="48">
        <v>2.0539575000000001</v>
      </c>
      <c r="BO148" s="48">
        <v>512.19000000000005</v>
      </c>
      <c r="BP148" s="48">
        <v>53.804397999999999</v>
      </c>
      <c r="BQ148" s="48">
        <v>140.38</v>
      </c>
      <c r="BR148" s="48">
        <v>291.11</v>
      </c>
      <c r="BS148" s="48">
        <v>370.76</v>
      </c>
      <c r="BT148" s="48">
        <v>80.62</v>
      </c>
    </row>
    <row r="149" spans="15:72">
      <c r="O149" s="8"/>
      <c r="BJ149" s="48">
        <v>620.79589999999996</v>
      </c>
      <c r="BK149" s="48">
        <v>54.338430000000002</v>
      </c>
      <c r="BL149" s="48">
        <v>74.330160000000006</v>
      </c>
      <c r="BM149" s="48">
        <v>319.41678000000002</v>
      </c>
      <c r="BN149" s="48">
        <v>2.0687625000000001</v>
      </c>
      <c r="BO149" s="48">
        <v>505.95</v>
      </c>
      <c r="BP149" s="48">
        <v>53.7224</v>
      </c>
      <c r="BQ149" s="48">
        <v>139.56</v>
      </c>
      <c r="BR149" s="48">
        <v>292.55</v>
      </c>
      <c r="BS149" s="48">
        <v>353.99</v>
      </c>
      <c r="BT149" s="48">
        <v>79.7</v>
      </c>
    </row>
    <row r="150" spans="15:72">
      <c r="O150" s="8"/>
      <c r="BJ150" s="48">
        <v>644.0729</v>
      </c>
      <c r="BK150" s="48">
        <v>54.584989999999998</v>
      </c>
      <c r="BL150" s="48">
        <v>72.055189999999996</v>
      </c>
      <c r="BM150" s="48">
        <v>332.90848</v>
      </c>
      <c r="BN150" s="48">
        <v>1.9121684000000001</v>
      </c>
      <c r="BO150" s="48">
        <v>483.59</v>
      </c>
      <c r="BP150" s="48">
        <v>53.251800000000003</v>
      </c>
      <c r="BQ150" s="48">
        <v>140.08000000000001</v>
      </c>
      <c r="BR150" s="48">
        <v>294.82</v>
      </c>
      <c r="BS150" s="48">
        <v>334.22</v>
      </c>
      <c r="BT150" s="48">
        <v>80.319999999999993</v>
      </c>
    </row>
    <row r="151" spans="15:72">
      <c r="O151" s="8"/>
      <c r="BJ151" s="53">
        <v>632.83579999999995</v>
      </c>
      <c r="BK151" s="53">
        <v>54.328358000000001</v>
      </c>
      <c r="BL151" s="53">
        <v>71.791045999999994</v>
      </c>
      <c r="BM151" s="53">
        <v>336.56716999999998</v>
      </c>
      <c r="BN151" s="53">
        <v>1.9254551</v>
      </c>
      <c r="BO151" s="53">
        <v>499.75</v>
      </c>
      <c r="BP151" s="53">
        <v>54.3964</v>
      </c>
      <c r="BQ151" s="53">
        <v>140.74</v>
      </c>
      <c r="BR151" s="48">
        <v>294.31</v>
      </c>
      <c r="BS151" s="48">
        <v>349.57</v>
      </c>
      <c r="BT151" s="48">
        <v>81.87</v>
      </c>
    </row>
    <row r="152" spans="15:72">
      <c r="O152" s="8"/>
      <c r="BJ152" s="53">
        <v>634.54139999999995</v>
      </c>
      <c r="BK152" s="53">
        <v>57.407333000000001</v>
      </c>
      <c r="BL152" s="53">
        <v>71.665854999999993</v>
      </c>
      <c r="BM152" s="53">
        <v>338.17325</v>
      </c>
      <c r="BN152" s="53">
        <v>1.91632</v>
      </c>
      <c r="BO152" s="53">
        <v>495.57</v>
      </c>
      <c r="BP152" s="53">
        <v>54.453795999999997</v>
      </c>
      <c r="BQ152" s="53">
        <v>138.36000000000001</v>
      </c>
      <c r="BR152" s="48">
        <v>282.86</v>
      </c>
      <c r="BS152" s="48">
        <v>344.26</v>
      </c>
      <c r="BT152" s="48">
        <v>82.75</v>
      </c>
    </row>
    <row r="153" spans="15:72">
      <c r="O153" s="8"/>
      <c r="BJ153" s="53">
        <v>648.01513999999997</v>
      </c>
      <c r="BK153" s="53">
        <v>59.962192999999999</v>
      </c>
      <c r="BL153" s="53">
        <v>75.009450000000001</v>
      </c>
      <c r="BM153" s="53">
        <v>344.42343</v>
      </c>
      <c r="BN153" s="53">
        <v>1.9138550999999999</v>
      </c>
      <c r="BO153" s="53">
        <v>491.83</v>
      </c>
      <c r="BP153" s="53">
        <v>54.970398000000003</v>
      </c>
      <c r="BQ153" s="53">
        <v>137.16</v>
      </c>
      <c r="BR153" s="48">
        <v>281.73</v>
      </c>
      <c r="BS153" s="48">
        <v>350.19</v>
      </c>
      <c r="BT153" s="48">
        <v>81.540000000000006</v>
      </c>
    </row>
    <row r="154" spans="15:72">
      <c r="O154" s="8"/>
      <c r="BJ154" s="53">
        <v>627.63850000000002</v>
      </c>
      <c r="BK154" s="53">
        <v>58.953186000000002</v>
      </c>
      <c r="BL154" s="53">
        <v>74.27055</v>
      </c>
      <c r="BM154" s="53">
        <v>353.04665999999997</v>
      </c>
      <c r="BN154" s="53">
        <v>1.9206702</v>
      </c>
      <c r="BO154" s="53">
        <v>484.1</v>
      </c>
      <c r="BP154" s="53">
        <v>55.127795999999996</v>
      </c>
      <c r="BQ154" s="53">
        <v>136.84</v>
      </c>
      <c r="BR154" s="48">
        <v>279.14</v>
      </c>
      <c r="BS154" s="48">
        <v>347.65</v>
      </c>
      <c r="BT154" s="48">
        <v>79.010000000000005</v>
      </c>
    </row>
    <row r="155" spans="15:72">
      <c r="O155" s="8"/>
      <c r="BJ155" s="53">
        <v>625.83820000000003</v>
      </c>
      <c r="BK155" s="53">
        <v>58.262557999999999</v>
      </c>
      <c r="BL155" s="53">
        <v>73.685000000000002</v>
      </c>
      <c r="BM155" s="53">
        <v>362.09210000000002</v>
      </c>
      <c r="BN155" s="53">
        <v>1.9096500999999999</v>
      </c>
      <c r="BO155" s="53">
        <v>496.98</v>
      </c>
      <c r="BP155" s="53">
        <v>55.470599999999997</v>
      </c>
      <c r="BQ155" s="53">
        <v>136.27000000000001</v>
      </c>
      <c r="BR155" s="48">
        <v>278.58</v>
      </c>
      <c r="BS155" s="48">
        <v>339.55</v>
      </c>
      <c r="BT155" s="48">
        <v>80.58</v>
      </c>
    </row>
    <row r="156" spans="15:72">
      <c r="O156" s="8"/>
      <c r="BJ156" s="53">
        <v>618.11800000000005</v>
      </c>
      <c r="BK156" s="53">
        <v>59.646892999999999</v>
      </c>
      <c r="BL156" s="53">
        <v>72.263069999999999</v>
      </c>
      <c r="BM156" s="53">
        <v>353.10363999999998</v>
      </c>
      <c r="BN156" s="53">
        <v>1.9048651000000001</v>
      </c>
      <c r="BO156" s="53">
        <v>496.24</v>
      </c>
      <c r="BP156" s="53">
        <v>55.9512</v>
      </c>
      <c r="BQ156" s="53">
        <v>137.29</v>
      </c>
      <c r="BR156" s="48">
        <v>282.87</v>
      </c>
      <c r="BS156" s="48">
        <v>340.49</v>
      </c>
      <c r="BT156" s="48">
        <v>80.900000000000006</v>
      </c>
    </row>
    <row r="157" spans="15:72">
      <c r="O157" s="8"/>
      <c r="BJ157" s="53">
        <v>619.83320000000003</v>
      </c>
      <c r="BK157" s="53">
        <v>59.165894000000002</v>
      </c>
      <c r="BL157" s="53">
        <v>71.918440000000004</v>
      </c>
      <c r="BM157" s="53">
        <v>356.25580000000002</v>
      </c>
      <c r="BN157" s="53">
        <v>1.9024000999999999</v>
      </c>
      <c r="BO157" s="53">
        <v>505.52</v>
      </c>
      <c r="BP157" s="53">
        <v>57.899997999999997</v>
      </c>
      <c r="BQ157" s="53">
        <v>136.51</v>
      </c>
      <c r="BR157" s="48">
        <v>284.45</v>
      </c>
      <c r="BS157" s="48">
        <v>348.23</v>
      </c>
      <c r="BT157" s="48">
        <v>80.84</v>
      </c>
    </row>
    <row r="158" spans="15:72">
      <c r="O158" s="8"/>
      <c r="BJ158" s="53">
        <v>618.75580000000002</v>
      </c>
      <c r="BK158" s="53">
        <v>60.018569999999997</v>
      </c>
      <c r="BL158" s="53">
        <v>71.903435000000002</v>
      </c>
      <c r="BM158" s="53">
        <v>354.68896000000001</v>
      </c>
      <c r="BN158" s="53">
        <v>1.8931202</v>
      </c>
      <c r="BO158" s="53">
        <v>507.76</v>
      </c>
      <c r="BP158" s="53">
        <v>58.099598</v>
      </c>
      <c r="BQ158" s="53">
        <v>136.57</v>
      </c>
      <c r="BR158" s="48">
        <v>283.52999999999997</v>
      </c>
      <c r="BS158" s="48">
        <v>348.01</v>
      </c>
      <c r="BT158" s="48">
        <v>80.400000000000006</v>
      </c>
    </row>
    <row r="159" spans="15:72">
      <c r="O159" s="8"/>
      <c r="BJ159" s="53">
        <v>617.27013999999997</v>
      </c>
      <c r="BK159" s="53">
        <v>61.207050000000002</v>
      </c>
      <c r="BL159" s="53">
        <v>70.640659999999997</v>
      </c>
      <c r="BM159" s="53">
        <v>349.86070000000001</v>
      </c>
      <c r="BN159" s="53">
        <v>1.9063220000000001</v>
      </c>
      <c r="BO159" s="53">
        <v>509.58</v>
      </c>
      <c r="BP159" s="53">
        <v>57.640799999999999</v>
      </c>
      <c r="BQ159" s="53">
        <v>136.22999999999999</v>
      </c>
      <c r="BR159" s="48">
        <v>282.63</v>
      </c>
      <c r="BS159" s="48">
        <v>356.3</v>
      </c>
      <c r="BT159" s="48">
        <v>79.260000000000005</v>
      </c>
    </row>
    <row r="160" spans="15:72">
      <c r="O160" s="8"/>
      <c r="BJ160" s="53">
        <v>604.73559999999998</v>
      </c>
      <c r="BK160" s="53">
        <v>60.77</v>
      </c>
      <c r="BL160" s="53">
        <v>71.515915000000007</v>
      </c>
      <c r="BM160" s="53">
        <v>336.45828</v>
      </c>
      <c r="BN160" s="53">
        <v>1.8723074</v>
      </c>
      <c r="BO160" s="53">
        <v>503.02</v>
      </c>
      <c r="BP160" s="53">
        <v>58.068798000000001</v>
      </c>
      <c r="BQ160" s="53">
        <v>134.62</v>
      </c>
      <c r="BR160" s="48">
        <v>278.62</v>
      </c>
      <c r="BS160" s="48">
        <v>361.23</v>
      </c>
      <c r="BT160" s="48">
        <v>78.67</v>
      </c>
    </row>
    <row r="161" spans="15:72">
      <c r="O161" s="8"/>
      <c r="BJ161" s="53">
        <v>603.52795000000003</v>
      </c>
      <c r="BK161" s="53">
        <v>62.867493000000003</v>
      </c>
      <c r="BL161" s="53">
        <v>71.373090000000005</v>
      </c>
      <c r="BM161" s="53">
        <v>335.04674999999997</v>
      </c>
      <c r="BN161" s="53">
        <v>1.8647201</v>
      </c>
      <c r="BO161" s="53">
        <v>495.89</v>
      </c>
      <c r="BP161" s="53">
        <v>59.110599999999998</v>
      </c>
      <c r="BQ161" s="53">
        <v>134.80000000000001</v>
      </c>
      <c r="BR161" s="48">
        <v>278.62</v>
      </c>
      <c r="BS161" s="48">
        <v>368</v>
      </c>
      <c r="BT161" s="48">
        <v>78.650000000000006</v>
      </c>
    </row>
    <row r="162" spans="15:72">
      <c r="O162" s="8"/>
      <c r="BJ162" s="53">
        <v>601.99429999999995</v>
      </c>
      <c r="BK162" s="53">
        <v>62.349409999999999</v>
      </c>
      <c r="BL162" s="53">
        <v>69.614859999999993</v>
      </c>
      <c r="BM162" s="53">
        <v>317.30734000000001</v>
      </c>
      <c r="BN162" s="53">
        <v>1.8697250999999999</v>
      </c>
      <c r="BO162" s="53">
        <v>493.86</v>
      </c>
      <c r="BP162" s="53">
        <v>58.469195999999997</v>
      </c>
      <c r="BQ162" s="53">
        <v>137.32</v>
      </c>
      <c r="BR162" s="48">
        <v>282.02</v>
      </c>
      <c r="BS162" s="48">
        <v>365.88</v>
      </c>
      <c r="BT162" s="48">
        <v>79.11</v>
      </c>
    </row>
    <row r="163" spans="15:72">
      <c r="O163" s="8"/>
      <c r="BJ163" s="53">
        <v>606.48803999999996</v>
      </c>
      <c r="BK163" s="53">
        <v>63.321210000000001</v>
      </c>
      <c r="BL163" s="53">
        <v>70.002229999999997</v>
      </c>
      <c r="BM163" s="53">
        <v>328.11223999999999</v>
      </c>
      <c r="BN163" s="53">
        <v>1.8694390000000001</v>
      </c>
      <c r="BO163" s="53">
        <v>485.58</v>
      </c>
      <c r="BP163" s="53">
        <v>58.135399999999997</v>
      </c>
      <c r="BQ163" s="53">
        <v>138.65</v>
      </c>
      <c r="BR163" s="48">
        <v>281.95</v>
      </c>
      <c r="BS163" s="48">
        <v>366.4</v>
      </c>
      <c r="BT163" s="48">
        <v>79.45</v>
      </c>
    </row>
    <row r="164" spans="15:72">
      <c r="O164" s="8"/>
      <c r="BJ164" s="53">
        <v>600.97569999999996</v>
      </c>
      <c r="BK164" s="53">
        <v>62.463039999999999</v>
      </c>
      <c r="BL164" s="53">
        <v>70.890010000000004</v>
      </c>
      <c r="BM164" s="53">
        <v>310.83676000000003</v>
      </c>
      <c r="BN164" s="53">
        <v>1.8658642000000001</v>
      </c>
      <c r="BO164" s="53">
        <v>491.35</v>
      </c>
      <c r="BP164" s="53">
        <v>57.539997</v>
      </c>
      <c r="BQ164" s="53">
        <v>140.47</v>
      </c>
      <c r="BR164" s="48">
        <v>280.22000000000003</v>
      </c>
      <c r="BS164" s="48">
        <v>367.8</v>
      </c>
      <c r="BT164" s="48">
        <v>78.45</v>
      </c>
    </row>
    <row r="165" spans="15:72">
      <c r="O165" s="8"/>
      <c r="BJ165" s="53">
        <v>602.20934999999997</v>
      </c>
      <c r="BK165" s="53">
        <v>62.437655999999997</v>
      </c>
      <c r="BL165" s="53">
        <v>69.826729999999998</v>
      </c>
      <c r="BM165" s="53">
        <v>310.34102999999999</v>
      </c>
      <c r="BN165" s="53">
        <v>1.8658642000000001</v>
      </c>
      <c r="BO165" s="53">
        <v>497.37</v>
      </c>
      <c r="BP165" s="53">
        <v>58.038800000000002</v>
      </c>
      <c r="BQ165" s="53">
        <v>140.71</v>
      </c>
      <c r="BR165" s="48">
        <v>277.74</v>
      </c>
      <c r="BS165" s="48">
        <v>359.88</v>
      </c>
      <c r="BT165" s="48">
        <v>77.930000000000007</v>
      </c>
    </row>
    <row r="166" spans="15:72">
      <c r="O166" s="8"/>
      <c r="BJ166" s="53">
        <v>594.16174000000001</v>
      </c>
      <c r="BK166" s="53">
        <v>61.704247000000002</v>
      </c>
      <c r="BL166" s="53">
        <v>71.004170000000002</v>
      </c>
      <c r="BM166" s="53">
        <v>303.3546</v>
      </c>
      <c r="BN166" s="53">
        <v>1.8631470000000001</v>
      </c>
      <c r="BO166" s="53">
        <v>506.74</v>
      </c>
      <c r="BP166" s="53">
        <v>57.911602000000002</v>
      </c>
      <c r="BQ166" s="53">
        <v>139.01</v>
      </c>
      <c r="BR166" s="48">
        <v>275.54000000000002</v>
      </c>
      <c r="BS166" s="48">
        <v>370.41</v>
      </c>
      <c r="BT166" s="48">
        <v>76.69</v>
      </c>
    </row>
    <row r="167" spans="15:72">
      <c r="O167" s="8"/>
      <c r="BJ167" s="53">
        <v>582.80190000000005</v>
      </c>
      <c r="BK167" s="53">
        <v>61.652374000000002</v>
      </c>
      <c r="BL167" s="53">
        <v>70.669303999999997</v>
      </c>
      <c r="BM167" s="53">
        <v>298.73178000000001</v>
      </c>
      <c r="BN167" s="53">
        <v>1.8721561</v>
      </c>
      <c r="BO167" s="53">
        <v>510.92</v>
      </c>
      <c r="BP167" s="53">
        <v>57.120598000000001</v>
      </c>
      <c r="BQ167" s="53">
        <v>136.28</v>
      </c>
      <c r="BR167" s="48">
        <v>270.08999999999997</v>
      </c>
      <c r="BS167" s="48">
        <v>350.9</v>
      </c>
      <c r="BT167" s="48">
        <v>74.569999999999993</v>
      </c>
    </row>
    <row r="168" spans="15:72">
      <c r="O168" s="8"/>
      <c r="BJ168" s="53">
        <v>574.39922999999999</v>
      </c>
      <c r="BK168" s="53">
        <v>60.857239999999997</v>
      </c>
      <c r="BL168" s="53">
        <v>67.982699999999994</v>
      </c>
      <c r="BM168" s="53">
        <v>291.56216000000001</v>
      </c>
      <c r="BN168" s="53">
        <v>1.8927480000000001</v>
      </c>
      <c r="BO168" s="53">
        <v>527.34</v>
      </c>
      <c r="BP168" s="53">
        <v>58.108400000000003</v>
      </c>
      <c r="BQ168" s="53">
        <v>136.1</v>
      </c>
      <c r="BR168" s="48">
        <v>266.69</v>
      </c>
      <c r="BS168" s="48">
        <v>350.43</v>
      </c>
      <c r="BT168" s="48">
        <v>74.55</v>
      </c>
    </row>
    <row r="169" spans="15:72">
      <c r="O169" s="8"/>
      <c r="BJ169" s="53">
        <v>572.95609999999999</v>
      </c>
      <c r="BK169" s="53">
        <v>59.390915</v>
      </c>
      <c r="BL169" s="53">
        <v>66.832840000000004</v>
      </c>
      <c r="BM169" s="53">
        <v>284.67178000000001</v>
      </c>
      <c r="BN169" s="53">
        <v>1.9057351</v>
      </c>
      <c r="BO169" s="53">
        <v>519.25</v>
      </c>
      <c r="BP169" s="53">
        <v>58.630600000000001</v>
      </c>
      <c r="BQ169" s="53">
        <v>135.22</v>
      </c>
      <c r="BR169" s="48">
        <v>267.56</v>
      </c>
      <c r="BS169" s="48">
        <v>363.32</v>
      </c>
      <c r="BT169" s="48">
        <v>74.37</v>
      </c>
    </row>
    <row r="170" spans="15:72">
      <c r="O170" s="8"/>
      <c r="BJ170" s="53">
        <v>562.88544000000002</v>
      </c>
      <c r="BK170" s="53">
        <v>57.36412</v>
      </c>
      <c r="BL170" s="53">
        <v>65.825325000000007</v>
      </c>
      <c r="BM170" s="53">
        <v>277.1404</v>
      </c>
      <c r="BN170" s="53">
        <v>1.9141451</v>
      </c>
      <c r="BO170" s="53">
        <v>516.9</v>
      </c>
      <c r="BP170" s="53">
        <v>58.539195999999997</v>
      </c>
      <c r="BQ170" s="53">
        <v>137.02000000000001</v>
      </c>
      <c r="BR170" s="48">
        <v>269.44</v>
      </c>
      <c r="BS170" s="48">
        <v>354.32</v>
      </c>
      <c r="BT170" s="48">
        <v>74.239999999999995</v>
      </c>
    </row>
    <row r="171" spans="15:72">
      <c r="O171" s="8"/>
      <c r="BJ171" s="53">
        <v>559.54139999999995</v>
      </c>
      <c r="BK171" s="53">
        <v>56.891517999999998</v>
      </c>
      <c r="BL171" s="53">
        <v>65.616325000000003</v>
      </c>
      <c r="BM171" s="53">
        <v>278.32857999999999</v>
      </c>
      <c r="BN171" s="53">
        <v>1.9206702</v>
      </c>
      <c r="BO171" s="53">
        <v>519.83000000000004</v>
      </c>
      <c r="BP171" s="53">
        <v>59.313797000000001</v>
      </c>
      <c r="BQ171" s="53">
        <v>137.94999999999999</v>
      </c>
      <c r="BR171" s="48">
        <v>268.67</v>
      </c>
      <c r="BS171" s="48">
        <v>360.05</v>
      </c>
      <c r="BT171" s="48">
        <v>72.48</v>
      </c>
    </row>
    <row r="172" spans="15:72">
      <c r="O172" s="8"/>
      <c r="BJ172" s="53">
        <v>575.40340000000003</v>
      </c>
      <c r="BK172" s="53">
        <v>57.977352000000003</v>
      </c>
      <c r="BL172" s="53">
        <v>67.446014000000005</v>
      </c>
      <c r="BM172" s="53">
        <v>295.34946000000002</v>
      </c>
      <c r="BN172" s="53">
        <v>1.8925400000000001</v>
      </c>
      <c r="BO172" s="53">
        <v>523.16</v>
      </c>
      <c r="BP172" s="53">
        <v>59.813797000000001</v>
      </c>
      <c r="BQ172" s="53">
        <v>138.33000000000001</v>
      </c>
      <c r="BR172" s="48">
        <v>268.62</v>
      </c>
      <c r="BS172" s="48">
        <v>366.95</v>
      </c>
      <c r="BT172" s="48">
        <v>72.209999999999994</v>
      </c>
    </row>
    <row r="173" spans="15:72">
      <c r="O173" s="8"/>
      <c r="BJ173" s="53">
        <v>564.97990000000004</v>
      </c>
      <c r="BK173" s="53">
        <v>56.136290000000002</v>
      </c>
      <c r="BL173" s="53">
        <v>65.974609999999998</v>
      </c>
      <c r="BM173" s="53">
        <v>290.08571999999998</v>
      </c>
      <c r="BN173" s="53">
        <v>1.8900751</v>
      </c>
      <c r="BO173" s="53">
        <v>511.9</v>
      </c>
      <c r="BP173" s="53">
        <v>59.152000000000001</v>
      </c>
      <c r="BQ173" s="53">
        <v>137.80000000000001</v>
      </c>
      <c r="BR173" s="48">
        <v>267.39</v>
      </c>
      <c r="BS173" s="48">
        <v>365.15</v>
      </c>
      <c r="BT173" s="48">
        <v>71.27</v>
      </c>
    </row>
    <row r="174" spans="15:72">
      <c r="O174" s="8"/>
      <c r="BJ174" s="53">
        <v>581.47546</v>
      </c>
      <c r="BK174" s="53">
        <v>55.174914999999999</v>
      </c>
      <c r="BL174" s="53">
        <v>66.702920000000006</v>
      </c>
      <c r="BM174" s="53">
        <v>305.60086000000001</v>
      </c>
      <c r="BN174" s="53">
        <v>2.1480399999999999</v>
      </c>
      <c r="BO174" s="53">
        <v>500.23</v>
      </c>
      <c r="BP174" s="53">
        <v>58.732596999999998</v>
      </c>
      <c r="BQ174" s="53">
        <v>137.66999999999999</v>
      </c>
      <c r="BR174" s="48">
        <v>266.23</v>
      </c>
      <c r="BS174" s="48">
        <v>358.85</v>
      </c>
      <c r="BT174" s="48">
        <v>70.53</v>
      </c>
    </row>
    <row r="175" spans="15:72">
      <c r="O175" s="8"/>
      <c r="BJ175" s="53">
        <v>573.9162</v>
      </c>
      <c r="BK175" s="53">
        <v>54.779612999999998</v>
      </c>
      <c r="BL175" s="53">
        <v>67.331764000000007</v>
      </c>
      <c r="BM175" s="53">
        <v>295.30203</v>
      </c>
      <c r="BN175" s="53">
        <v>2.1438899999999999</v>
      </c>
      <c r="BO175" s="53">
        <v>499.76</v>
      </c>
      <c r="BP175" s="53">
        <v>58.846600000000002</v>
      </c>
      <c r="BQ175" s="53">
        <v>138</v>
      </c>
      <c r="BR175" s="48">
        <v>265.43</v>
      </c>
      <c r="BS175" s="48">
        <v>370.67</v>
      </c>
      <c r="BT175" s="48">
        <v>70.819999999999993</v>
      </c>
    </row>
    <row r="176" spans="15:72">
      <c r="O176" s="8"/>
      <c r="BJ176" s="53">
        <v>576.97929999999997</v>
      </c>
      <c r="BK176" s="53">
        <v>57.405790000000003</v>
      </c>
      <c r="BL176" s="53">
        <v>67.338589999999996</v>
      </c>
      <c r="BM176" s="53">
        <v>308.20920000000001</v>
      </c>
      <c r="BN176" s="53">
        <v>1.9331020000000001</v>
      </c>
      <c r="BO176" s="53">
        <v>494.17</v>
      </c>
      <c r="BP176" s="53">
        <v>58.059196</v>
      </c>
      <c r="BQ176" s="53">
        <v>137.83000000000001</v>
      </c>
      <c r="BR176" s="48">
        <v>269.95</v>
      </c>
      <c r="BS176" s="48">
        <v>359.57</v>
      </c>
      <c r="BT176" s="48">
        <v>70.73</v>
      </c>
    </row>
    <row r="177" spans="15:72">
      <c r="O177" s="8"/>
      <c r="BJ177" s="53">
        <v>567.27269999999999</v>
      </c>
      <c r="BK177" s="53">
        <v>55.49091</v>
      </c>
      <c r="BL177" s="53">
        <v>65.890910000000005</v>
      </c>
      <c r="BM177" s="53">
        <v>300.72726</v>
      </c>
      <c r="BN177" s="53">
        <v>1.9391419000000001</v>
      </c>
      <c r="BO177" s="53">
        <v>501.8</v>
      </c>
      <c r="BP177" s="53">
        <v>58.159396999999998</v>
      </c>
      <c r="BQ177" s="53">
        <v>137.87</v>
      </c>
      <c r="BR177" s="48">
        <v>270.98</v>
      </c>
      <c r="BS177" s="48">
        <v>356.4</v>
      </c>
      <c r="BT177" s="48">
        <v>71.36</v>
      </c>
    </row>
    <row r="178" spans="15:72">
      <c r="O178" s="8"/>
      <c r="BJ178" s="53">
        <v>559.83709999999996</v>
      </c>
      <c r="BK178" s="53">
        <v>55.765594</v>
      </c>
      <c r="BL178" s="53">
        <v>66.017160000000004</v>
      </c>
      <c r="BM178" s="53">
        <v>297.00450000000001</v>
      </c>
      <c r="BN178" s="53">
        <v>1.943068</v>
      </c>
      <c r="BO178" s="53">
        <v>481.07</v>
      </c>
      <c r="BP178" s="53">
        <v>57.382201999999999</v>
      </c>
      <c r="BQ178" s="53">
        <v>138.5</v>
      </c>
      <c r="BR178" s="48">
        <v>271.99</v>
      </c>
      <c r="BS178" s="48">
        <v>347.37</v>
      </c>
      <c r="BT178" s="48">
        <v>71.42</v>
      </c>
    </row>
    <row r="179" spans="15:72">
      <c r="O179" s="8"/>
      <c r="BJ179" s="53">
        <v>562.79729999999995</v>
      </c>
      <c r="BK179" s="53">
        <v>55.698776000000002</v>
      </c>
      <c r="BL179" s="53">
        <v>67.390433999999999</v>
      </c>
      <c r="BM179" s="53">
        <v>305.726</v>
      </c>
      <c r="BN179" s="53">
        <v>1.9394439999999999</v>
      </c>
      <c r="BO179" s="53">
        <v>481.73</v>
      </c>
      <c r="BP179" s="53">
        <v>57.684998</v>
      </c>
      <c r="BQ179" s="53">
        <v>139.06</v>
      </c>
      <c r="BR179" s="48">
        <v>275.58</v>
      </c>
      <c r="BS179" s="48">
        <v>354.75</v>
      </c>
      <c r="BT179" s="48">
        <v>73.3</v>
      </c>
    </row>
    <row r="180" spans="15:72">
      <c r="O180" s="8"/>
      <c r="BJ180" s="53">
        <v>565.08214999999996</v>
      </c>
      <c r="BK180" s="53">
        <v>56.074089999999998</v>
      </c>
      <c r="BL180" s="53">
        <v>67.216549999999998</v>
      </c>
      <c r="BM180" s="53">
        <v>314.01490000000001</v>
      </c>
      <c r="BN180" s="53">
        <v>1.9436722</v>
      </c>
      <c r="BO180" s="53">
        <v>496.1</v>
      </c>
      <c r="BP180" s="53">
        <v>58.3</v>
      </c>
      <c r="BQ180" s="53">
        <v>140.1</v>
      </c>
      <c r="BR180" s="48">
        <v>276.88</v>
      </c>
      <c r="BS180" s="48">
        <v>364.73</v>
      </c>
      <c r="BT180" s="48">
        <v>74.349999999999994</v>
      </c>
    </row>
    <row r="181" spans="15:72">
      <c r="O181" s="8"/>
      <c r="BJ181" s="53">
        <v>563.24720000000002</v>
      </c>
      <c r="BK181" s="53">
        <v>56.688107000000002</v>
      </c>
      <c r="BL181" s="53">
        <v>66.499510000000001</v>
      </c>
      <c r="BM181" s="53">
        <v>322.32274999999998</v>
      </c>
      <c r="BN181" s="53">
        <v>1.9559029999999999</v>
      </c>
      <c r="BO181" s="53">
        <v>493.5</v>
      </c>
      <c r="BP181" s="53">
        <v>58.535200000000003</v>
      </c>
      <c r="BQ181" s="53">
        <v>141.81</v>
      </c>
      <c r="BR181" s="48">
        <v>276.75</v>
      </c>
      <c r="BS181" s="48">
        <v>362.74</v>
      </c>
      <c r="BT181" s="48">
        <v>73.62</v>
      </c>
    </row>
    <row r="182" spans="15:72">
      <c r="O182" s="8"/>
      <c r="BJ182" s="53">
        <v>565.70543999999995</v>
      </c>
      <c r="BK182" s="53">
        <v>56.93741</v>
      </c>
      <c r="BL182" s="53">
        <v>67.796610000000001</v>
      </c>
      <c r="BM182" s="53">
        <v>321.37353999999999</v>
      </c>
      <c r="BN182" s="53">
        <v>1.9610369000000001</v>
      </c>
      <c r="BO182" s="53">
        <v>441.38</v>
      </c>
      <c r="BP182" s="53">
        <v>62.239400000000003</v>
      </c>
      <c r="BQ182" s="53">
        <v>141.56</v>
      </c>
      <c r="BR182" s="48">
        <v>275.60000000000002</v>
      </c>
      <c r="BS182" s="48">
        <v>369.9</v>
      </c>
      <c r="BT182" s="48">
        <v>73.069999999999993</v>
      </c>
    </row>
    <row r="183" spans="15:72">
      <c r="O183" s="8"/>
      <c r="BJ183" s="53">
        <v>577.18462999999997</v>
      </c>
      <c r="BK183" s="53">
        <v>59.777214000000001</v>
      </c>
      <c r="BL183" s="53">
        <v>68.968050000000005</v>
      </c>
      <c r="BM183" s="53">
        <v>319.84120000000001</v>
      </c>
      <c r="BN183" s="53">
        <v>1.9710029</v>
      </c>
      <c r="BO183" s="53">
        <v>443.29</v>
      </c>
      <c r="BP183" s="53">
        <v>63.739400000000003</v>
      </c>
      <c r="BQ183" s="53">
        <v>141.77000000000001</v>
      </c>
      <c r="BR183" s="48">
        <v>273.08999999999997</v>
      </c>
      <c r="BS183" s="48">
        <v>382.56</v>
      </c>
      <c r="BT183" s="48">
        <v>73.819999999999993</v>
      </c>
    </row>
    <row r="184" spans="15:72">
      <c r="O184" s="8"/>
      <c r="BJ184" s="53">
        <v>581.06219999999996</v>
      </c>
      <c r="BK184" s="53">
        <v>59.722324</v>
      </c>
      <c r="BL184" s="53">
        <v>68.978179999999995</v>
      </c>
      <c r="BM184" s="53">
        <v>321.01666</v>
      </c>
      <c r="BN184" s="53">
        <v>1.980667</v>
      </c>
      <c r="BO184" s="53">
        <v>432.62</v>
      </c>
      <c r="BP184" s="53">
        <v>64.189400000000006</v>
      </c>
      <c r="BQ184" s="53">
        <v>143.19</v>
      </c>
      <c r="BR184" s="48">
        <v>273.55</v>
      </c>
      <c r="BS184" s="48">
        <v>384.82</v>
      </c>
      <c r="BT184" s="48">
        <v>73.84</v>
      </c>
    </row>
    <row r="185" spans="15:72">
      <c r="O185" s="8"/>
      <c r="BJ185" s="53">
        <v>570.03139999999996</v>
      </c>
      <c r="BK185" s="53">
        <v>58.170937000000002</v>
      </c>
      <c r="BL185" s="53">
        <v>68.097219999999993</v>
      </c>
      <c r="BM185" s="53">
        <v>314.21062999999998</v>
      </c>
      <c r="BN185" s="53">
        <v>1.9610369000000001</v>
      </c>
      <c r="BO185" s="53">
        <v>430.17</v>
      </c>
      <c r="BP185" s="53">
        <v>63.192</v>
      </c>
      <c r="BQ185" s="53">
        <v>141.25</v>
      </c>
      <c r="BR185" s="48">
        <v>273.04000000000002</v>
      </c>
      <c r="BS185" s="48">
        <v>384.79</v>
      </c>
      <c r="BT185" s="48">
        <v>75.849999999999994</v>
      </c>
    </row>
    <row r="186" spans="15:72">
      <c r="O186" s="8"/>
      <c r="BJ186" s="53">
        <v>575.20830000000001</v>
      </c>
      <c r="BK186" s="53">
        <v>57.886276000000002</v>
      </c>
      <c r="BL186" s="53">
        <v>71.261510000000001</v>
      </c>
      <c r="BM186" s="53">
        <v>313.55065999999999</v>
      </c>
      <c r="BN186" s="53">
        <v>1.9536404999999999</v>
      </c>
      <c r="BO186" s="53">
        <v>439.19</v>
      </c>
      <c r="BP186" s="53">
        <v>62.773197000000003</v>
      </c>
      <c r="BQ186" s="53">
        <v>135.33000000000001</v>
      </c>
      <c r="BR186" s="48">
        <v>274.43</v>
      </c>
      <c r="BS186" s="48">
        <v>383.98</v>
      </c>
      <c r="BT186" s="48">
        <v>73.22</v>
      </c>
    </row>
    <row r="187" spans="15:72">
      <c r="O187" s="8"/>
      <c r="BJ187" s="53">
        <v>570.8021</v>
      </c>
      <c r="BK187" s="53">
        <v>57.299469999999999</v>
      </c>
      <c r="BL187" s="53">
        <v>71.331990000000005</v>
      </c>
      <c r="BM187" s="53">
        <v>316.46262000000002</v>
      </c>
      <c r="BN187" s="53">
        <v>1.9674864999999999</v>
      </c>
      <c r="BO187" s="53">
        <v>441.68</v>
      </c>
      <c r="BP187" s="53">
        <v>62.839798000000002</v>
      </c>
      <c r="BQ187" s="53">
        <v>135.07</v>
      </c>
      <c r="BR187" s="48">
        <v>273.27999999999997</v>
      </c>
      <c r="BS187" s="48">
        <v>381.54</v>
      </c>
      <c r="BT187" s="48">
        <v>74.209999999999994</v>
      </c>
    </row>
    <row r="188" spans="15:72">
      <c r="O188" s="8"/>
      <c r="BJ188" s="53">
        <v>570.42690000000005</v>
      </c>
      <c r="BK188" s="53">
        <v>57.188763000000002</v>
      </c>
      <c r="BL188" s="53">
        <v>71.796363999999997</v>
      </c>
      <c r="BM188" s="53">
        <v>320.27170000000001</v>
      </c>
      <c r="BN188" s="53">
        <v>1.9896098</v>
      </c>
      <c r="BO188" s="53">
        <v>451.96</v>
      </c>
      <c r="BP188" s="53">
        <v>63.107596999999998</v>
      </c>
      <c r="BQ188" s="53">
        <v>134.34</v>
      </c>
      <c r="BR188" s="48">
        <v>270.32</v>
      </c>
      <c r="BS188" s="48">
        <v>388.55</v>
      </c>
      <c r="BT188" s="48">
        <v>75.83</v>
      </c>
    </row>
    <row r="189" spans="15:72">
      <c r="O189" s="8"/>
      <c r="BJ189" s="53">
        <v>582.87789999999995</v>
      </c>
      <c r="BK189" s="53">
        <v>58.139102999999999</v>
      </c>
      <c r="BL189" s="53">
        <v>73.454520000000002</v>
      </c>
      <c r="BM189" s="53">
        <v>328.24056999999999</v>
      </c>
      <c r="BN189" s="53">
        <v>2.1204800000000001</v>
      </c>
      <c r="BO189" s="53">
        <v>465.68</v>
      </c>
      <c r="BP189" s="53">
        <v>63.982002000000001</v>
      </c>
      <c r="BQ189" s="53">
        <v>136.18</v>
      </c>
      <c r="BR189" s="48">
        <v>269.3</v>
      </c>
      <c r="BS189" s="48">
        <v>395.84</v>
      </c>
      <c r="BT189" s="48">
        <v>75.349999999999994</v>
      </c>
    </row>
    <row r="190" spans="15:72">
      <c r="O190" s="8"/>
      <c r="BJ190" s="53">
        <v>581.57129999999995</v>
      </c>
      <c r="BK190" s="53">
        <v>57.123882000000002</v>
      </c>
      <c r="BL190" s="53">
        <v>72.253590000000003</v>
      </c>
      <c r="BM190" s="53">
        <v>318.09293000000002</v>
      </c>
      <c r="BN190" s="53">
        <v>2.1183999999999998</v>
      </c>
      <c r="BO190" s="53">
        <v>468.24</v>
      </c>
      <c r="BP190" s="53">
        <v>63.873595999999999</v>
      </c>
      <c r="BQ190" s="53">
        <v>135.91</v>
      </c>
      <c r="BR190" s="48">
        <v>267.5</v>
      </c>
      <c r="BS190" s="48">
        <v>397.84</v>
      </c>
      <c r="BT190" s="48">
        <v>74.31</v>
      </c>
    </row>
    <row r="191" spans="15:72">
      <c r="O191" s="8"/>
      <c r="BJ191" s="53">
        <v>582.66034000000002</v>
      </c>
      <c r="BK191" s="53">
        <v>58.192279999999997</v>
      </c>
      <c r="BL191" s="53">
        <v>71.910613999999995</v>
      </c>
      <c r="BM191" s="53">
        <v>312.71895999999998</v>
      </c>
      <c r="BN191" s="53">
        <v>2.1041599999999998</v>
      </c>
      <c r="BO191" s="53">
        <v>472.6</v>
      </c>
      <c r="BP191" s="53">
        <v>63.664997</v>
      </c>
      <c r="BQ191" s="53">
        <v>136.96</v>
      </c>
      <c r="BR191" s="48">
        <v>268.49</v>
      </c>
      <c r="BS191" s="48">
        <v>393.96</v>
      </c>
      <c r="BT191" s="48">
        <v>73.38</v>
      </c>
    </row>
    <row r="192" spans="15:72">
      <c r="O192" s="8"/>
      <c r="BJ192" s="53">
        <v>571.4076</v>
      </c>
      <c r="BK192" s="53">
        <v>57.50752</v>
      </c>
      <c r="BL192" s="53">
        <v>70.784130000000005</v>
      </c>
      <c r="BM192" s="53">
        <v>301.84113000000002</v>
      </c>
      <c r="BN192" s="53">
        <v>2.1142401999999998</v>
      </c>
      <c r="BO192" s="53">
        <v>475.42</v>
      </c>
      <c r="BP192" s="53">
        <v>64.659400000000005</v>
      </c>
      <c r="BQ192" s="53">
        <v>137.94999999999999</v>
      </c>
      <c r="BR192" s="48">
        <v>267.95</v>
      </c>
      <c r="BS192" s="48">
        <v>397.79</v>
      </c>
      <c r="BT192" s="48">
        <v>73.599999999999994</v>
      </c>
    </row>
    <row r="193" spans="15:72">
      <c r="O193" s="8"/>
      <c r="BJ193" s="53">
        <v>570.08699999999999</v>
      </c>
      <c r="BK193" s="53">
        <v>57.008698000000003</v>
      </c>
      <c r="BL193" s="53">
        <v>69.921869999999998</v>
      </c>
      <c r="BM193" s="53">
        <v>299.71753000000001</v>
      </c>
      <c r="BN193" s="53">
        <v>2.1129600000000002</v>
      </c>
      <c r="BO193" s="53">
        <v>476.2</v>
      </c>
      <c r="BP193" s="53">
        <v>64.784599999999998</v>
      </c>
      <c r="BQ193" s="53">
        <v>137.62</v>
      </c>
      <c r="BR193" s="48">
        <v>275</v>
      </c>
      <c r="BS193" s="48">
        <v>390.02</v>
      </c>
      <c r="BT193" s="48">
        <v>73.239999999999995</v>
      </c>
    </row>
    <row r="194" spans="15:72">
      <c r="O194" s="8"/>
      <c r="BJ194" s="53">
        <v>565.13760000000002</v>
      </c>
      <c r="BK194" s="53">
        <v>57.467888000000002</v>
      </c>
      <c r="BL194" s="53">
        <v>70.018349999999998</v>
      </c>
      <c r="BM194" s="53">
        <v>297.61470000000003</v>
      </c>
      <c r="BN194" s="53">
        <v>1.9927706000000001</v>
      </c>
      <c r="BO194" s="53">
        <v>468.01</v>
      </c>
      <c r="BP194" s="53">
        <v>63.907997000000002</v>
      </c>
      <c r="BQ194" s="53">
        <v>136.38</v>
      </c>
      <c r="BR194" s="48">
        <v>271.32</v>
      </c>
      <c r="BS194" s="48">
        <v>377.42</v>
      </c>
      <c r="BT194" s="48">
        <v>72.11</v>
      </c>
    </row>
    <row r="195" spans="15:72">
      <c r="O195" s="8"/>
      <c r="BJ195" s="53">
        <v>548.37530000000004</v>
      </c>
      <c r="BK195" s="53">
        <v>55.421688000000003</v>
      </c>
      <c r="BL195" s="53">
        <v>68.711209999999994</v>
      </c>
      <c r="BM195" s="53">
        <v>292.80759999999998</v>
      </c>
      <c r="BN195" s="53">
        <v>1.9939743000000001</v>
      </c>
      <c r="BO195" s="53">
        <v>471.85</v>
      </c>
      <c r="BP195" s="53">
        <v>63.533397999999998</v>
      </c>
      <c r="BQ195" s="53">
        <v>137.49</v>
      </c>
      <c r="BR195" s="48">
        <v>270.66000000000003</v>
      </c>
      <c r="BS195" s="48">
        <v>387.24</v>
      </c>
      <c r="BT195" s="48">
        <v>71.75</v>
      </c>
    </row>
    <row r="196" spans="15:72">
      <c r="O196" s="8"/>
      <c r="BJ196" s="53">
        <v>553.57996000000003</v>
      </c>
      <c r="BK196" s="53">
        <v>56.604464999999998</v>
      </c>
      <c r="BL196" s="53">
        <v>70.682259999999999</v>
      </c>
      <c r="BM196" s="53">
        <v>304.28564</v>
      </c>
      <c r="BN196" s="53">
        <v>2.0060142999999999</v>
      </c>
      <c r="BO196" s="53">
        <v>481.54</v>
      </c>
      <c r="BP196" s="53">
        <v>63.366</v>
      </c>
      <c r="BQ196" s="53">
        <v>138.34</v>
      </c>
      <c r="BR196" s="48">
        <v>273.87</v>
      </c>
      <c r="BS196" s="48">
        <v>389.18</v>
      </c>
      <c r="BT196" s="48">
        <v>71.430000000000007</v>
      </c>
    </row>
    <row r="197" spans="15:72">
      <c r="O197" s="8"/>
      <c r="BJ197" s="53">
        <v>548.33839999999998</v>
      </c>
      <c r="BK197" s="53">
        <v>57.115516999999997</v>
      </c>
      <c r="BL197" s="53">
        <v>80.447500000000005</v>
      </c>
      <c r="BM197" s="53">
        <v>297.72199999999998</v>
      </c>
      <c r="BN197" s="53">
        <v>1.9695674999999999</v>
      </c>
      <c r="BO197" s="53">
        <v>473.23</v>
      </c>
      <c r="BP197" s="53">
        <v>62.917594999999999</v>
      </c>
      <c r="BQ197" s="53">
        <v>141.66</v>
      </c>
      <c r="BR197" s="48">
        <v>273.51</v>
      </c>
      <c r="BS197" s="48">
        <v>388.97</v>
      </c>
      <c r="BT197" s="48">
        <v>71.599999999999994</v>
      </c>
    </row>
    <row r="198" spans="15:72">
      <c r="O198" s="8"/>
      <c r="BJ198" s="53">
        <v>532.60077000000001</v>
      </c>
      <c r="BK198" s="53">
        <v>55.091576000000003</v>
      </c>
      <c r="BL198" s="53">
        <v>80.952385000000007</v>
      </c>
      <c r="BM198" s="53">
        <v>282.05130000000003</v>
      </c>
      <c r="BN198" s="53">
        <v>1.9731076000000001</v>
      </c>
      <c r="BO198" s="53">
        <v>471.91</v>
      </c>
      <c r="BP198" s="53">
        <v>64.268600000000006</v>
      </c>
      <c r="BQ198" s="53">
        <v>141.66</v>
      </c>
      <c r="BR198" s="48">
        <v>272.38</v>
      </c>
      <c r="BS198" s="48">
        <v>386.28</v>
      </c>
      <c r="BT198" s="48">
        <v>70.86</v>
      </c>
    </row>
    <row r="199" spans="15:72">
      <c r="O199" s="8"/>
      <c r="BJ199" s="53">
        <v>530.66547000000003</v>
      </c>
      <c r="BK199" s="53">
        <v>53.284035000000003</v>
      </c>
      <c r="BL199" s="53">
        <v>77.062484999999995</v>
      </c>
      <c r="BM199" s="53">
        <v>274.75713999999999</v>
      </c>
      <c r="BN199" s="53">
        <v>1.9692725</v>
      </c>
      <c r="BO199" s="53">
        <v>468.84</v>
      </c>
      <c r="BP199" s="53">
        <v>63.527797999999997</v>
      </c>
      <c r="BQ199" s="53">
        <v>139.66999999999999</v>
      </c>
      <c r="BR199" s="48">
        <v>267.87</v>
      </c>
      <c r="BS199" s="48">
        <v>382.84</v>
      </c>
      <c r="BT199" s="48">
        <v>70</v>
      </c>
    </row>
    <row r="200" spans="15:72">
      <c r="O200" s="8"/>
      <c r="BJ200" s="53">
        <v>527.24712999999997</v>
      </c>
      <c r="BK200" s="53">
        <v>53.085839999999997</v>
      </c>
      <c r="BL200" s="53">
        <v>75.692459999999997</v>
      </c>
      <c r="BM200" s="53">
        <v>270.48500000000001</v>
      </c>
      <c r="BN200" s="53">
        <v>1.9677975000000001</v>
      </c>
      <c r="BO200" s="53">
        <v>464.63</v>
      </c>
      <c r="BP200" s="53">
        <v>63.456000000000003</v>
      </c>
      <c r="BQ200" s="53">
        <v>139.30000000000001</v>
      </c>
      <c r="BR200" s="48">
        <v>265.87</v>
      </c>
      <c r="BS200" s="48">
        <v>380.34</v>
      </c>
      <c r="BT200" s="48">
        <v>69</v>
      </c>
    </row>
    <row r="201" spans="15:72">
      <c r="O201" s="8"/>
      <c r="BJ201" s="53">
        <v>546.49176</v>
      </c>
      <c r="BK201" s="53">
        <v>55.012535</v>
      </c>
      <c r="BL201" s="53">
        <v>74.924599999999998</v>
      </c>
      <c r="BM201" s="53">
        <v>273.9726</v>
      </c>
      <c r="BN201" s="53">
        <v>1.9590951999999999</v>
      </c>
      <c r="BO201" s="53">
        <v>467.78</v>
      </c>
      <c r="BP201" s="53">
        <v>63.067596000000002</v>
      </c>
      <c r="BQ201" s="53">
        <v>139.13</v>
      </c>
      <c r="BR201" s="48">
        <v>265.77</v>
      </c>
      <c r="BS201" s="48">
        <v>378.54</v>
      </c>
      <c r="BT201" s="48">
        <v>68.3</v>
      </c>
    </row>
    <row r="202" spans="15:72">
      <c r="O202" s="8"/>
      <c r="BJ202" s="53">
        <v>547.21843999999999</v>
      </c>
      <c r="BK202" s="53">
        <v>54.721848000000001</v>
      </c>
      <c r="BL202" s="53">
        <v>73.471170000000001</v>
      </c>
      <c r="BM202" s="53">
        <v>274.69929999999999</v>
      </c>
      <c r="BN202" s="53">
        <v>1.9546699999999999</v>
      </c>
      <c r="BO202" s="53">
        <v>465.78</v>
      </c>
      <c r="BP202" s="53">
        <v>62.765599999999999</v>
      </c>
      <c r="BQ202" s="53">
        <v>137.01</v>
      </c>
      <c r="BR202" s="48">
        <v>257.93</v>
      </c>
      <c r="BS202" s="48">
        <v>381.12</v>
      </c>
      <c r="BT202" s="48">
        <v>67.22</v>
      </c>
    </row>
    <row r="203" spans="15:72">
      <c r="O203" s="8"/>
      <c r="BJ203" s="53">
        <v>553.55259999999998</v>
      </c>
      <c r="BK203" s="53">
        <v>56.374960000000002</v>
      </c>
      <c r="BL203" s="53">
        <v>73.34572</v>
      </c>
      <c r="BM203" s="53">
        <v>285.15244000000001</v>
      </c>
      <c r="BN203" s="53">
        <v>2.0219974999999999</v>
      </c>
      <c r="BO203" s="53">
        <v>478.22</v>
      </c>
      <c r="BP203" s="53">
        <v>63.032597000000003</v>
      </c>
      <c r="BQ203" s="53">
        <v>137.65</v>
      </c>
      <c r="BR203" s="48">
        <v>258.11</v>
      </c>
      <c r="BS203" s="48">
        <v>383.89</v>
      </c>
      <c r="BT203" s="48">
        <v>67.53</v>
      </c>
    </row>
    <row r="204" spans="15:72">
      <c r="O204" s="8"/>
      <c r="BJ204" s="53">
        <v>549.28954999999996</v>
      </c>
      <c r="BK204" s="53">
        <v>56.613444999999999</v>
      </c>
      <c r="BL204" s="53">
        <v>73.751279999999994</v>
      </c>
      <c r="BM204" s="53">
        <v>292.22205000000002</v>
      </c>
      <c r="BN204" s="53">
        <v>2.0311474999999999</v>
      </c>
      <c r="BO204" s="53">
        <v>479.92</v>
      </c>
      <c r="BP204" s="53">
        <v>63.076799999999999</v>
      </c>
      <c r="BQ204" s="53">
        <v>135.86000000000001</v>
      </c>
      <c r="BR204" s="48">
        <v>253.54</v>
      </c>
      <c r="BS204" s="48">
        <v>389.6</v>
      </c>
      <c r="BT204" s="48">
        <v>67.23</v>
      </c>
    </row>
    <row r="205" spans="15:72">
      <c r="O205" s="8"/>
      <c r="BJ205" s="53">
        <v>534.86425999999994</v>
      </c>
      <c r="BK205" s="53">
        <v>55.012535</v>
      </c>
      <c r="BL205" s="53">
        <v>73.107799999999997</v>
      </c>
      <c r="BM205" s="53">
        <v>285.60007000000002</v>
      </c>
      <c r="BN205" s="53">
        <v>2.0790120000000001</v>
      </c>
      <c r="BO205" s="53">
        <v>474.36</v>
      </c>
      <c r="BP205" s="53">
        <v>61.457000000000001</v>
      </c>
      <c r="BQ205" s="53">
        <v>134.66999999999999</v>
      </c>
      <c r="BR205" s="48">
        <v>249.37</v>
      </c>
      <c r="BS205" s="48">
        <v>387.02</v>
      </c>
      <c r="BT205" s="48">
        <v>66.290000000000006</v>
      </c>
    </row>
    <row r="206" spans="15:72">
      <c r="O206" s="8"/>
      <c r="BJ206" s="53">
        <v>536.81537000000003</v>
      </c>
      <c r="BK206" s="53">
        <v>54.552047999999999</v>
      </c>
      <c r="BL206" s="53">
        <v>71.236855000000006</v>
      </c>
      <c r="BM206" s="53">
        <v>284.72976999999997</v>
      </c>
      <c r="BN206" s="53">
        <v>2.0655958999999999</v>
      </c>
      <c r="BO206" s="53">
        <v>467.05</v>
      </c>
      <c r="BP206" s="53">
        <v>62.116802</v>
      </c>
      <c r="BQ206" s="53">
        <v>134.84</v>
      </c>
      <c r="BR206" s="48">
        <v>252.07</v>
      </c>
      <c r="BS206" s="48">
        <v>385.97</v>
      </c>
      <c r="BT206" s="48">
        <v>66.78</v>
      </c>
    </row>
    <row r="207" spans="15:72">
      <c r="O207" s="8"/>
      <c r="BJ207" s="53">
        <v>539.20500000000004</v>
      </c>
      <c r="BK207" s="53">
        <v>55.591892000000001</v>
      </c>
      <c r="BL207" s="53">
        <v>73.105155999999994</v>
      </c>
      <c r="BM207" s="53">
        <v>285.95305999999999</v>
      </c>
      <c r="BN207" s="53">
        <v>2.07246</v>
      </c>
      <c r="BO207" s="53">
        <v>466.83</v>
      </c>
      <c r="BP207" s="53">
        <v>62.590400000000002</v>
      </c>
      <c r="BQ207" s="53">
        <v>137.43</v>
      </c>
      <c r="BR207" s="48">
        <v>258.89</v>
      </c>
      <c r="BS207" s="48">
        <v>368.65</v>
      </c>
      <c r="BT207" s="48">
        <v>68.58</v>
      </c>
    </row>
    <row r="208" spans="15:72">
      <c r="O208" s="8"/>
      <c r="BJ208" s="53">
        <v>535.72076000000004</v>
      </c>
      <c r="BK208" s="53">
        <v>57.211486999999998</v>
      </c>
      <c r="BL208" s="53">
        <v>71.841899999999995</v>
      </c>
      <c r="BM208" s="53">
        <v>284.96559999999999</v>
      </c>
      <c r="BN208" s="53">
        <v>2.0749559999999998</v>
      </c>
      <c r="BO208" s="53">
        <v>477.49</v>
      </c>
      <c r="BP208" s="53">
        <v>61.529400000000003</v>
      </c>
      <c r="BQ208" s="53">
        <v>139.33000000000001</v>
      </c>
      <c r="BR208" s="48">
        <v>259.75</v>
      </c>
      <c r="BS208" s="48">
        <v>376.62</v>
      </c>
      <c r="BT208" s="48">
        <v>70.08</v>
      </c>
    </row>
    <row r="209" spans="15:72">
      <c r="O209" s="8"/>
      <c r="BJ209" s="53">
        <v>534.34839999999997</v>
      </c>
      <c r="BK209" s="53">
        <v>57.712524000000002</v>
      </c>
      <c r="BL209" s="53">
        <v>71.705635000000001</v>
      </c>
      <c r="BM209" s="53">
        <v>278.04964999999999</v>
      </c>
      <c r="BN209" s="53">
        <v>2.0835360000000001</v>
      </c>
      <c r="BO209" s="53">
        <v>476.99</v>
      </c>
      <c r="BP209" s="53">
        <v>61.580800000000004</v>
      </c>
      <c r="BQ209" s="53">
        <v>141.54</v>
      </c>
      <c r="BR209" s="48">
        <v>262.72000000000003</v>
      </c>
      <c r="BS209" s="48">
        <v>378.53</v>
      </c>
      <c r="BT209" s="48">
        <v>69.989999999999995</v>
      </c>
    </row>
    <row r="210" spans="15:72">
      <c r="O210" s="8"/>
      <c r="BJ210" s="53">
        <v>532.90857000000005</v>
      </c>
      <c r="BK210" s="53">
        <v>56.549126000000001</v>
      </c>
      <c r="BL210" s="53">
        <v>72.695679999999996</v>
      </c>
      <c r="BM210" s="53">
        <v>275.86707000000001</v>
      </c>
      <c r="BN210" s="53">
        <v>2.07402</v>
      </c>
      <c r="BO210" s="53">
        <v>495.06</v>
      </c>
      <c r="BP210" s="53">
        <v>62.959600000000002</v>
      </c>
      <c r="BQ210" s="53">
        <v>140.53</v>
      </c>
      <c r="BR210" s="48">
        <v>259.99</v>
      </c>
      <c r="BS210" s="48">
        <v>402.44</v>
      </c>
      <c r="BT210" s="48">
        <v>70.849999999999994</v>
      </c>
    </row>
    <row r="211" spans="15:72">
      <c r="O211" s="8"/>
      <c r="BJ211" s="53">
        <v>535.78539999999998</v>
      </c>
      <c r="BK211" s="53">
        <v>57.777940000000001</v>
      </c>
      <c r="BL211" s="53">
        <v>73.706695999999994</v>
      </c>
      <c r="BM211" s="53">
        <v>271.51288</v>
      </c>
      <c r="BN211" s="53">
        <v>2.0021087999999998</v>
      </c>
      <c r="BO211" s="53">
        <v>493.76</v>
      </c>
      <c r="BP211" s="53">
        <v>64.233199999999997</v>
      </c>
      <c r="BQ211" s="53">
        <v>140.83000000000001</v>
      </c>
      <c r="BR211" s="48">
        <v>260.72000000000003</v>
      </c>
      <c r="BS211" s="48">
        <v>385.84</v>
      </c>
      <c r="BT211" s="48">
        <v>71.069999999999993</v>
      </c>
    </row>
    <row r="212" spans="15:72">
      <c r="O212" s="8"/>
      <c r="BJ212" s="53">
        <v>546.36900000000003</v>
      </c>
      <c r="BK212" s="53">
        <v>58.761806</v>
      </c>
      <c r="BL212" s="53">
        <v>78.156099999999995</v>
      </c>
      <c r="BM212" s="53">
        <v>284.03951999999998</v>
      </c>
      <c r="BN212" s="53">
        <v>2.0751119999999998</v>
      </c>
      <c r="BO212" s="53">
        <v>492.96</v>
      </c>
      <c r="BP212" s="53">
        <v>63.380398</v>
      </c>
      <c r="BQ212" s="53">
        <v>139.97</v>
      </c>
      <c r="BR212" s="48">
        <v>256.20999999999998</v>
      </c>
      <c r="BS212" s="48">
        <v>383.79</v>
      </c>
      <c r="BT212" s="48">
        <v>68.78</v>
      </c>
    </row>
    <row r="213" spans="15:72">
      <c r="O213" s="8"/>
      <c r="BJ213" s="53">
        <v>539.50599999999997</v>
      </c>
      <c r="BK213" s="53">
        <v>58.933987000000002</v>
      </c>
      <c r="BL213" s="53">
        <v>78.289760000000001</v>
      </c>
      <c r="BM213" s="53">
        <v>283.11426</v>
      </c>
      <c r="BN213" s="53">
        <v>2.0568597</v>
      </c>
      <c r="BO213" s="53">
        <v>502.6</v>
      </c>
      <c r="BP213" s="53">
        <v>62.597594999999998</v>
      </c>
      <c r="BQ213" s="53">
        <v>137.81</v>
      </c>
      <c r="BR213" s="48">
        <v>253.81</v>
      </c>
      <c r="BS213" s="48">
        <v>395.63</v>
      </c>
      <c r="BT213" s="48">
        <v>67.63</v>
      </c>
    </row>
    <row r="214" spans="15:72">
      <c r="O214" s="8"/>
      <c r="BJ214" s="53">
        <v>540.22900000000004</v>
      </c>
      <c r="BK214" s="53">
        <v>57.624428000000002</v>
      </c>
      <c r="BL214" s="53">
        <v>78.009069999999994</v>
      </c>
      <c r="BM214" s="53">
        <v>280.19880000000001</v>
      </c>
      <c r="BN214" s="53">
        <v>2.0577960000000002</v>
      </c>
      <c r="BO214" s="53">
        <v>507.47</v>
      </c>
      <c r="BP214" s="53">
        <v>62.603996000000002</v>
      </c>
      <c r="BQ214" s="53">
        <v>137.01</v>
      </c>
      <c r="BR214" s="48">
        <v>254.28</v>
      </c>
      <c r="BS214" s="48">
        <v>397.15</v>
      </c>
      <c r="BT214" s="48">
        <v>68.150000000000006</v>
      </c>
    </row>
    <row r="215" spans="15:72">
      <c r="O215" s="8"/>
      <c r="BJ215" s="53">
        <v>528.43769999999995</v>
      </c>
      <c r="BK215" s="53">
        <v>58.027355</v>
      </c>
      <c r="BL215" s="53">
        <v>79.337654000000001</v>
      </c>
      <c r="BM215" s="53">
        <v>271.77825999999999</v>
      </c>
      <c r="BN215" s="53">
        <v>2.08806</v>
      </c>
      <c r="BO215" s="53">
        <v>508.84</v>
      </c>
      <c r="BP215" s="53">
        <v>63.415199999999999</v>
      </c>
      <c r="BQ215" s="53">
        <v>137.30000000000001</v>
      </c>
      <c r="BR215" s="48">
        <v>254.48</v>
      </c>
      <c r="BS215" s="48">
        <v>410.99</v>
      </c>
      <c r="BT215" s="48">
        <v>68.87</v>
      </c>
    </row>
    <row r="216" spans="15:72">
      <c r="O216" s="8"/>
      <c r="BJ216" s="53">
        <v>531.89189999999996</v>
      </c>
      <c r="BK216" s="53">
        <v>58.234234000000001</v>
      </c>
      <c r="BL216" s="53">
        <v>80.072074999999998</v>
      </c>
      <c r="BM216" s="53">
        <v>265.5856</v>
      </c>
      <c r="BN216" s="53">
        <v>2.0716798000000001</v>
      </c>
      <c r="BO216" s="53">
        <v>504.1</v>
      </c>
      <c r="BP216" s="53">
        <v>65.305199999999999</v>
      </c>
      <c r="BQ216" s="53">
        <v>138.01</v>
      </c>
      <c r="BR216" s="48">
        <v>253.7</v>
      </c>
      <c r="BS216" s="48">
        <v>406.8</v>
      </c>
      <c r="BT216" s="48">
        <v>69.34</v>
      </c>
    </row>
    <row r="217" spans="15:72">
      <c r="O217" s="8"/>
      <c r="BJ217" s="53">
        <v>524.9325</v>
      </c>
      <c r="BK217" s="53">
        <v>58.541854999999998</v>
      </c>
      <c r="BL217" s="53">
        <v>80.21602</v>
      </c>
      <c r="BM217" s="53">
        <v>265.70657</v>
      </c>
      <c r="BN217" s="53">
        <v>2.0620080000000001</v>
      </c>
      <c r="BO217" s="53">
        <v>504.16</v>
      </c>
      <c r="BP217" s="53">
        <v>65.434200000000004</v>
      </c>
      <c r="BQ217" s="53">
        <v>136.79</v>
      </c>
      <c r="BR217" s="48">
        <v>253.58</v>
      </c>
      <c r="BS217" s="48">
        <v>398.79</v>
      </c>
      <c r="BT217" s="48">
        <v>68.900000000000006</v>
      </c>
    </row>
    <row r="218" spans="15:72">
      <c r="O218" s="8"/>
      <c r="BJ218" s="53">
        <v>528.21469999999999</v>
      </c>
      <c r="BK218" s="53">
        <v>58.882950000000001</v>
      </c>
      <c r="BL218" s="53">
        <v>78.799239999999998</v>
      </c>
      <c r="BM218" s="53">
        <v>260.49932999999999</v>
      </c>
      <c r="BN218" s="53">
        <v>2.057016</v>
      </c>
      <c r="BO218" s="53">
        <v>506.63</v>
      </c>
      <c r="BP218" s="53">
        <v>67.309200000000004</v>
      </c>
      <c r="BQ218" s="53">
        <v>136.91999999999999</v>
      </c>
      <c r="BR218" s="48">
        <v>253.51</v>
      </c>
      <c r="BS218" s="48">
        <v>417.38</v>
      </c>
      <c r="BT218" s="48">
        <v>69.3</v>
      </c>
    </row>
    <row r="219" spans="15:72">
      <c r="O219" s="8"/>
      <c r="BJ219" s="53">
        <v>528.15110000000004</v>
      </c>
      <c r="BK219" s="53">
        <v>59.208137999999998</v>
      </c>
      <c r="BL219" s="53">
        <v>80.566659999999999</v>
      </c>
      <c r="BM219" s="53">
        <v>257.17397999999997</v>
      </c>
      <c r="BN219" s="53">
        <v>2.0719922</v>
      </c>
      <c r="BO219" s="53">
        <v>499.49</v>
      </c>
      <c r="BP219" s="53">
        <v>68.552199999999999</v>
      </c>
      <c r="BQ219" s="53">
        <v>135.41999999999999</v>
      </c>
      <c r="BR219" s="48">
        <v>250.79</v>
      </c>
      <c r="BS219" s="48">
        <v>428.85</v>
      </c>
      <c r="BT219" s="48">
        <v>68.87</v>
      </c>
    </row>
    <row r="220" spans="15:72">
      <c r="O220" s="8"/>
      <c r="BJ220" s="53">
        <v>550.21929999999998</v>
      </c>
      <c r="BK220" s="53">
        <v>59.298999999999999</v>
      </c>
      <c r="BL220" s="53">
        <v>79.45196</v>
      </c>
      <c r="BM220" s="53">
        <v>266.04807</v>
      </c>
      <c r="BN220" s="53">
        <v>1.8690001000000001</v>
      </c>
      <c r="BO220" s="53">
        <v>501.7</v>
      </c>
      <c r="BP220" s="53">
        <v>64.288399999999996</v>
      </c>
      <c r="BQ220" s="53">
        <v>134.15</v>
      </c>
      <c r="BR220" s="48">
        <v>253.8</v>
      </c>
      <c r="BS220" s="48">
        <v>408.69</v>
      </c>
      <c r="BT220" s="48">
        <v>68.900000000000006</v>
      </c>
    </row>
    <row r="221" spans="15:72">
      <c r="O221" s="8"/>
      <c r="BJ221" s="53">
        <v>583.32135000000005</v>
      </c>
      <c r="BK221" s="53">
        <v>58.908253000000002</v>
      </c>
      <c r="BL221" s="53">
        <v>77.200059999999993</v>
      </c>
      <c r="BM221" s="53">
        <v>253.13264000000001</v>
      </c>
      <c r="BN221" s="53">
        <v>1.8663400000000001</v>
      </c>
      <c r="BO221" s="53">
        <v>494.78</v>
      </c>
      <c r="BP221" s="53">
        <v>64.209800000000001</v>
      </c>
      <c r="BQ221" s="53">
        <v>134.29</v>
      </c>
      <c r="BR221" s="48">
        <v>259.39</v>
      </c>
      <c r="BS221" s="48">
        <v>414.76</v>
      </c>
      <c r="BT221" s="48">
        <v>69.239999999999995</v>
      </c>
    </row>
    <row r="222" spans="15:72">
      <c r="O222" s="8"/>
      <c r="BJ222" s="53">
        <v>582.33579999999995</v>
      </c>
      <c r="BK222" s="53">
        <v>58.808729999999997</v>
      </c>
      <c r="BL222" s="53">
        <v>77.069630000000004</v>
      </c>
      <c r="BM222" s="53">
        <v>263.48898000000003</v>
      </c>
      <c r="BN222" s="53">
        <v>1.8583599</v>
      </c>
      <c r="BO222" s="53">
        <v>498.91</v>
      </c>
      <c r="BP222" s="53">
        <v>63.874797999999998</v>
      </c>
      <c r="BQ222" s="53">
        <v>133.99</v>
      </c>
      <c r="BR222" s="48">
        <v>260.38</v>
      </c>
      <c r="BS222" s="48">
        <v>411.03</v>
      </c>
      <c r="BT222" s="48">
        <v>70.19</v>
      </c>
    </row>
    <row r="223" spans="15:72">
      <c r="O223" s="8"/>
      <c r="BJ223" s="53">
        <v>581.71545000000003</v>
      </c>
      <c r="BK223" s="53">
        <v>61.286583</v>
      </c>
      <c r="BL223" s="53">
        <v>78.165750000000003</v>
      </c>
      <c r="BM223" s="53">
        <v>271.29816</v>
      </c>
      <c r="BN223" s="53">
        <v>1.8643799000000001</v>
      </c>
      <c r="BO223" s="53">
        <v>510.6</v>
      </c>
      <c r="BP223" s="53">
        <v>65.660799999999995</v>
      </c>
      <c r="BQ223" s="53">
        <v>132.33000000000001</v>
      </c>
      <c r="BR223" s="48">
        <v>257.38</v>
      </c>
      <c r="BS223" s="48">
        <v>419.16</v>
      </c>
      <c r="BT223" s="48">
        <v>69.39</v>
      </c>
    </row>
    <row r="224" spans="15:72">
      <c r="O224" s="8"/>
      <c r="BJ224" s="53">
        <v>581.71545000000003</v>
      </c>
      <c r="BK224" s="53">
        <v>63.097651999999997</v>
      </c>
      <c r="BL224" s="53">
        <v>80.266589999999994</v>
      </c>
      <c r="BM224" s="53">
        <v>276.73138</v>
      </c>
      <c r="BN224" s="53">
        <v>1.8921148000000001</v>
      </c>
      <c r="BO224" s="53">
        <v>513.12</v>
      </c>
      <c r="BP224" s="53">
        <v>65.86</v>
      </c>
      <c r="BQ224" s="53">
        <v>131.96</v>
      </c>
      <c r="BR224" s="48">
        <v>257.83</v>
      </c>
      <c r="BS224" s="48">
        <v>422.64</v>
      </c>
      <c r="BT224" s="48">
        <v>69.33</v>
      </c>
    </row>
    <row r="225" spans="15:72">
      <c r="O225" s="8"/>
      <c r="BJ225" s="53">
        <v>572.50250000000005</v>
      </c>
      <c r="BK225" s="53">
        <v>63.177677000000003</v>
      </c>
      <c r="BL225" s="53">
        <v>78.285385000000005</v>
      </c>
      <c r="BM225" s="53">
        <v>275.76983999999999</v>
      </c>
      <c r="BN225" s="53">
        <v>1.8956776</v>
      </c>
      <c r="BO225" s="53">
        <v>519.55999999999995</v>
      </c>
      <c r="BP225" s="53">
        <v>62.41</v>
      </c>
      <c r="BQ225" s="53">
        <v>132.61000000000001</v>
      </c>
      <c r="BR225" s="48">
        <v>258.17</v>
      </c>
      <c r="BS225" s="48">
        <v>426.22</v>
      </c>
      <c r="BT225" s="48">
        <v>69.48</v>
      </c>
    </row>
    <row r="226" spans="15:72">
      <c r="O226" s="8"/>
      <c r="BJ226" s="53">
        <v>576.1019</v>
      </c>
      <c r="BK226" s="53">
        <v>63.544910000000002</v>
      </c>
      <c r="BL226" s="53">
        <v>79.322580000000002</v>
      </c>
      <c r="BM226" s="53">
        <v>276.8329</v>
      </c>
      <c r="BN226" s="53">
        <v>1.8976724</v>
      </c>
      <c r="BO226" s="53">
        <v>504.22</v>
      </c>
      <c r="BP226" s="53">
        <v>62.65</v>
      </c>
      <c r="BQ226" s="53">
        <v>132.46</v>
      </c>
      <c r="BR226" s="48">
        <v>254.84</v>
      </c>
      <c r="BS226" s="48">
        <v>422.66</v>
      </c>
      <c r="BT226" s="48">
        <v>70.37</v>
      </c>
    </row>
    <row r="227" spans="15:72">
      <c r="O227" s="8"/>
      <c r="BJ227" s="53">
        <v>582.79780000000005</v>
      </c>
      <c r="BK227" s="53">
        <v>63.407240000000002</v>
      </c>
      <c r="BL227" s="53">
        <v>79.65625</v>
      </c>
      <c r="BM227" s="53">
        <v>269.37243999999998</v>
      </c>
      <c r="BN227" s="53">
        <v>1.9033724999999999</v>
      </c>
      <c r="BO227" s="53">
        <v>504.68</v>
      </c>
      <c r="BP227" s="53">
        <v>61.81</v>
      </c>
      <c r="BQ227" s="53">
        <v>129.69999999999999</v>
      </c>
      <c r="BR227" s="48">
        <v>249.99</v>
      </c>
      <c r="BS227" s="48">
        <v>424.64</v>
      </c>
      <c r="BT227" s="48">
        <v>70.290000000000006</v>
      </c>
    </row>
    <row r="228" spans="15:72">
      <c r="O228" s="8"/>
      <c r="BJ228" s="53">
        <v>591.05083999999999</v>
      </c>
      <c r="BK228" s="53">
        <v>63.5289</v>
      </c>
      <c r="BL228" s="53">
        <v>80.498949999999994</v>
      </c>
      <c r="BM228" s="53">
        <v>282.47152999999997</v>
      </c>
      <c r="BN228" s="53">
        <v>1.8953922999999999</v>
      </c>
      <c r="BO228" s="53">
        <v>509.5</v>
      </c>
      <c r="BP228" s="53">
        <v>61.4</v>
      </c>
      <c r="BQ228" s="53">
        <v>130.03</v>
      </c>
      <c r="BR228" s="48">
        <v>247.79</v>
      </c>
      <c r="BS228" s="48">
        <v>420.78</v>
      </c>
      <c r="BT228" s="48">
        <v>68.709999999999994</v>
      </c>
    </row>
    <row r="229" spans="15:72">
      <c r="O229" s="8"/>
      <c r="BJ229" s="53">
        <v>596.63616999999999</v>
      </c>
      <c r="BK229" s="53">
        <v>61.186019999999999</v>
      </c>
      <c r="BL229" s="53">
        <v>79.309839999999994</v>
      </c>
      <c r="BM229" s="53">
        <v>275.4821</v>
      </c>
      <c r="BN229" s="53">
        <v>1.8324625000000001</v>
      </c>
      <c r="BO229" s="53">
        <v>509.96</v>
      </c>
      <c r="BP229" s="53">
        <v>61.58</v>
      </c>
      <c r="BQ229" s="53">
        <v>129.58000000000001</v>
      </c>
      <c r="BR229" s="48">
        <v>250</v>
      </c>
      <c r="BS229" s="48">
        <v>418.49</v>
      </c>
      <c r="BT229" s="48">
        <v>69.930000000000007</v>
      </c>
    </row>
    <row r="230" spans="15:72">
      <c r="O230" s="8"/>
      <c r="BJ230" s="53">
        <v>592.298</v>
      </c>
      <c r="BK230" s="53">
        <v>62.701140000000002</v>
      </c>
      <c r="BL230" s="53">
        <v>79.479299999999995</v>
      </c>
      <c r="BM230" s="53">
        <v>273.00668000000002</v>
      </c>
      <c r="BN230" s="53">
        <v>1.814535</v>
      </c>
      <c r="BO230" s="53">
        <v>539.91</v>
      </c>
      <c r="BP230" s="53">
        <v>62.75</v>
      </c>
      <c r="BQ230" s="53">
        <v>129.12</v>
      </c>
      <c r="BR230" s="48">
        <v>251.09</v>
      </c>
      <c r="BS230" s="48">
        <v>418.72</v>
      </c>
      <c r="BT230" s="48">
        <v>69.61</v>
      </c>
    </row>
    <row r="231" spans="15:72">
      <c r="O231" s="8"/>
      <c r="BJ231" s="53">
        <v>594.83849999999995</v>
      </c>
      <c r="BK231" s="53">
        <v>63.309869999999997</v>
      </c>
      <c r="BL231" s="53">
        <v>80.851830000000007</v>
      </c>
      <c r="BM231" s="53">
        <v>259.8809</v>
      </c>
      <c r="BN231" s="53">
        <v>1.7619498</v>
      </c>
      <c r="BO231" s="53">
        <v>529.32000000000005</v>
      </c>
      <c r="BP231" s="53">
        <v>59.51</v>
      </c>
      <c r="BQ231" s="53">
        <v>127.94</v>
      </c>
      <c r="BR231" s="48">
        <v>247.85</v>
      </c>
      <c r="BS231" s="48">
        <v>406.51</v>
      </c>
      <c r="BT231" s="48">
        <v>70.03</v>
      </c>
    </row>
    <row r="232" spans="15:72">
      <c r="O232" s="8"/>
      <c r="BJ232" s="53">
        <v>616.1309</v>
      </c>
      <c r="BK232" s="53">
        <v>62.771503000000003</v>
      </c>
      <c r="BL232" s="53">
        <v>81.16131</v>
      </c>
      <c r="BM232" s="53">
        <v>257.74689999999998</v>
      </c>
      <c r="BN232" s="53">
        <v>1.75162</v>
      </c>
      <c r="BO232" s="53">
        <v>530</v>
      </c>
      <c r="BP232" s="53">
        <v>57.48</v>
      </c>
      <c r="BQ232" s="53">
        <v>126.66</v>
      </c>
      <c r="BR232" s="48">
        <v>245.82</v>
      </c>
      <c r="BS232" s="48">
        <v>395.05</v>
      </c>
      <c r="BT232" s="48">
        <v>68.069999999999993</v>
      </c>
    </row>
    <row r="233" spans="15:72">
      <c r="BJ233" s="53">
        <v>615.05065999999999</v>
      </c>
      <c r="BK233" s="53">
        <v>62.879883</v>
      </c>
      <c r="BL233" s="53">
        <v>80.246020000000001</v>
      </c>
      <c r="BM233" s="53">
        <v>256.87407999999999</v>
      </c>
      <c r="BN233" s="53">
        <v>1.7540898</v>
      </c>
      <c r="BO233" s="53">
        <v>534.69000000000005</v>
      </c>
      <c r="BP233" s="53">
        <v>58.3</v>
      </c>
      <c r="BQ233" s="53">
        <v>129.16999999999999</v>
      </c>
      <c r="BR233" s="48">
        <v>250.49</v>
      </c>
      <c r="BS233" s="48">
        <v>382.61</v>
      </c>
      <c r="BT233" s="48">
        <v>69.81</v>
      </c>
    </row>
    <row r="234" spans="15:72">
      <c r="BJ234" s="53">
        <v>602.10550000000001</v>
      </c>
      <c r="BK234" s="53">
        <v>60.859529999999999</v>
      </c>
      <c r="BL234" s="53">
        <v>80.617239999999995</v>
      </c>
      <c r="BM234" s="53">
        <v>257.78769999999997</v>
      </c>
      <c r="BN234" s="53">
        <v>1.7504497999999999</v>
      </c>
      <c r="BO234" s="53">
        <v>512.70000000000005</v>
      </c>
      <c r="BP234" s="53">
        <v>57.55</v>
      </c>
      <c r="BQ234" s="53">
        <v>129.52000000000001</v>
      </c>
      <c r="BR234" s="48">
        <v>254.8</v>
      </c>
      <c r="BS234" s="48">
        <v>383.6</v>
      </c>
      <c r="BT234" s="48">
        <v>72.02</v>
      </c>
    </row>
    <row r="235" spans="15:72">
      <c r="BJ235" s="53">
        <v>610.88499999999999</v>
      </c>
      <c r="BK235" s="53">
        <v>59.791809999999998</v>
      </c>
      <c r="BL235" s="53">
        <v>79.962540000000004</v>
      </c>
      <c r="BM235" s="53">
        <v>246.73125999999999</v>
      </c>
      <c r="BN235" s="53">
        <v>1.7531798000000001</v>
      </c>
      <c r="BO235" s="53">
        <v>498.87</v>
      </c>
      <c r="BP235" s="53">
        <v>57.67</v>
      </c>
      <c r="BQ235" s="53">
        <v>131.31</v>
      </c>
      <c r="BR235" s="48">
        <v>253.9</v>
      </c>
      <c r="BS235" s="48">
        <v>377.93</v>
      </c>
      <c r="BT235" s="48">
        <v>72.930000000000007</v>
      </c>
    </row>
    <row r="236" spans="15:72">
      <c r="BJ236" s="53">
        <v>611.76635999999996</v>
      </c>
      <c r="BK236" s="53">
        <v>60.527355</v>
      </c>
      <c r="BL236" s="53">
        <v>82.17004</v>
      </c>
      <c r="BM236" s="53">
        <v>242.03728000000001</v>
      </c>
      <c r="BN236" s="53">
        <v>1.7635799999999999</v>
      </c>
      <c r="BO236" s="53">
        <v>496.16</v>
      </c>
      <c r="BP236" s="53">
        <v>56.61</v>
      </c>
      <c r="BQ236" s="53">
        <v>127.89</v>
      </c>
      <c r="BR236" s="48">
        <v>251.53</v>
      </c>
      <c r="BS236" s="48">
        <v>386.2</v>
      </c>
      <c r="BT236" s="48">
        <v>72.37</v>
      </c>
    </row>
    <row r="237" spans="15:72">
      <c r="BJ237" s="53">
        <v>638.05190000000005</v>
      </c>
      <c r="BK237" s="53">
        <v>59.252834</v>
      </c>
      <c r="BL237" s="53">
        <v>81.292000000000002</v>
      </c>
      <c r="BM237" s="53">
        <v>240.98561000000001</v>
      </c>
      <c r="BN237" s="53">
        <v>1.711206</v>
      </c>
      <c r="BO237" s="53">
        <v>489.79</v>
      </c>
      <c r="BP237" s="53">
        <v>57.74</v>
      </c>
      <c r="BQ237" s="53">
        <v>128.91999999999999</v>
      </c>
      <c r="BR237" s="48">
        <v>257.27</v>
      </c>
      <c r="BS237" s="48">
        <v>386.74</v>
      </c>
      <c r="BT237" s="48">
        <v>74.75</v>
      </c>
    </row>
    <row r="238" spans="15:72">
      <c r="BJ238" s="53">
        <v>628.65392999999995</v>
      </c>
      <c r="BK238" s="53">
        <v>58.029589999999999</v>
      </c>
      <c r="BL238" s="53">
        <v>79.538070000000005</v>
      </c>
      <c r="BM238" s="53">
        <v>247.92492999999999</v>
      </c>
      <c r="BN238" s="53">
        <v>1.7280076</v>
      </c>
      <c r="BO238" s="53">
        <v>461.99</v>
      </c>
      <c r="BP238" s="53">
        <v>55.29</v>
      </c>
      <c r="BQ238" s="53">
        <v>129.33000000000001</v>
      </c>
      <c r="BR238" s="48">
        <v>261</v>
      </c>
      <c r="BS238" s="48">
        <v>363.6</v>
      </c>
      <c r="BT238" s="48">
        <v>74.930000000000007</v>
      </c>
    </row>
    <row r="239" spans="15:72">
      <c r="BJ239" s="53">
        <v>660.33989999999994</v>
      </c>
      <c r="BK239" s="53">
        <v>58.384149999999998</v>
      </c>
      <c r="BL239" s="53">
        <v>77.292243999999997</v>
      </c>
      <c r="BM239" s="53">
        <v>244.65053</v>
      </c>
      <c r="BN239" s="53">
        <v>1.7144926</v>
      </c>
      <c r="BO239" s="53">
        <v>475.85</v>
      </c>
      <c r="BP239" s="53">
        <v>53.38</v>
      </c>
      <c r="BQ239" s="53">
        <v>128.31</v>
      </c>
      <c r="BR239" s="48">
        <v>259.52</v>
      </c>
      <c r="BS239" s="48">
        <v>366.2</v>
      </c>
      <c r="BT239" s="48">
        <v>72.39</v>
      </c>
    </row>
    <row r="240" spans="15:72">
      <c r="BJ240" s="53">
        <v>680.22289999999998</v>
      </c>
      <c r="BK240" s="53">
        <v>58.759678000000001</v>
      </c>
      <c r="BL240" s="53">
        <v>75.837615999999997</v>
      </c>
      <c r="BM240" s="53">
        <v>242.78167999999999</v>
      </c>
      <c r="BN240" s="53">
        <v>1.7161500000000001</v>
      </c>
      <c r="BO240" s="53">
        <v>476.79</v>
      </c>
      <c r="BP240" s="53">
        <v>53.54</v>
      </c>
      <c r="BQ240" s="53">
        <v>126.93</v>
      </c>
      <c r="BR240" s="48">
        <v>257.27999999999997</v>
      </c>
      <c r="BS240" s="48">
        <v>369.31</v>
      </c>
      <c r="BT240" s="48">
        <v>72.739999999999995</v>
      </c>
    </row>
    <row r="241" spans="62:72">
      <c r="BJ241" s="53">
        <v>676.36339999999996</v>
      </c>
      <c r="BK241" s="53">
        <v>58.468980000000002</v>
      </c>
      <c r="BL241" s="53">
        <v>74.493809999999996</v>
      </c>
      <c r="BM241" s="53">
        <v>238.56787</v>
      </c>
      <c r="BN241" s="53">
        <v>1.7171700999999999</v>
      </c>
      <c r="BO241" s="53">
        <v>487.4</v>
      </c>
      <c r="BP241" s="53">
        <v>53.56</v>
      </c>
      <c r="BQ241" s="53">
        <v>128.61000000000001</v>
      </c>
      <c r="BR241" s="48">
        <v>259.54000000000002</v>
      </c>
      <c r="BS241" s="48">
        <v>382.66</v>
      </c>
      <c r="BT241" s="48">
        <v>72.69</v>
      </c>
    </row>
    <row r="242" spans="62:72">
      <c r="BJ242" s="53">
        <v>681.31470000000002</v>
      </c>
      <c r="BK242" s="53">
        <v>60.940624</v>
      </c>
      <c r="BL242" s="53">
        <v>75.540220000000005</v>
      </c>
      <c r="BM242" s="53">
        <v>232.06827999999999</v>
      </c>
      <c r="BN242" s="53">
        <v>1.7069699</v>
      </c>
      <c r="BO242" s="53">
        <v>488.69</v>
      </c>
      <c r="BP242" s="53">
        <v>52.55</v>
      </c>
      <c r="BQ242" s="53">
        <v>126.46</v>
      </c>
      <c r="BR242" s="48">
        <v>254.05</v>
      </c>
      <c r="BS242" s="48">
        <v>385.15</v>
      </c>
      <c r="BT242" s="48">
        <v>71.209999999999994</v>
      </c>
    </row>
    <row r="243" spans="62:72">
      <c r="BJ243" s="53">
        <v>677.08519999999999</v>
      </c>
      <c r="BK243" s="53">
        <v>60.827872999999997</v>
      </c>
      <c r="BL243" s="53">
        <v>75.906745999999998</v>
      </c>
      <c r="BM243" s="53">
        <v>244.48267000000001</v>
      </c>
      <c r="BN243" s="53">
        <v>1.6931999</v>
      </c>
      <c r="BO243" s="53">
        <v>461.27</v>
      </c>
      <c r="BP243" s="53">
        <v>51.78</v>
      </c>
      <c r="BQ243" s="53">
        <v>125.95</v>
      </c>
      <c r="BR243" s="48">
        <v>253.37</v>
      </c>
      <c r="BS243" s="48">
        <v>370.53</v>
      </c>
      <c r="BT243" s="48">
        <v>69.92</v>
      </c>
    </row>
    <row r="244" spans="62:72">
      <c r="BJ244" s="53">
        <v>664.55119999999999</v>
      </c>
      <c r="BK244" s="53">
        <v>58.066161999999998</v>
      </c>
      <c r="BL244" s="53">
        <v>72.29092</v>
      </c>
      <c r="BM244" s="53">
        <v>245.46814000000001</v>
      </c>
      <c r="BN244" s="53">
        <v>1.9383414999999999</v>
      </c>
      <c r="BO244" s="53">
        <v>453.41</v>
      </c>
      <c r="BP244" s="53">
        <v>50.82</v>
      </c>
      <c r="BQ244" s="53">
        <v>127.13</v>
      </c>
      <c r="BR244" s="48">
        <v>251.46</v>
      </c>
      <c r="BS244" s="48">
        <v>360.37</v>
      </c>
      <c r="BT244" s="48">
        <v>68.569999999999993</v>
      </c>
    </row>
    <row r="245" spans="62:72">
      <c r="BJ245" s="53">
        <v>647.67309999999998</v>
      </c>
      <c r="BK245" s="53">
        <v>51.959392999999999</v>
      </c>
      <c r="BL245" s="53">
        <v>65.276719999999997</v>
      </c>
      <c r="BM245" s="53">
        <v>221.22767999999999</v>
      </c>
      <c r="BN245" s="53">
        <v>1.9357046</v>
      </c>
      <c r="BO245" s="53">
        <v>465.7</v>
      </c>
      <c r="BP245" s="53">
        <v>49.83</v>
      </c>
      <c r="BQ245" s="53">
        <v>128.05000000000001</v>
      </c>
      <c r="BR245" s="48">
        <v>252</v>
      </c>
      <c r="BS245" s="48">
        <v>366.36</v>
      </c>
      <c r="BT245" s="48">
        <v>67.98</v>
      </c>
    </row>
    <row r="246" spans="62:72">
      <c r="BJ246" s="53">
        <v>674.76184000000001</v>
      </c>
      <c r="BK246" s="53">
        <v>52.715767</v>
      </c>
      <c r="BL246" s="53">
        <v>65.367549999999994</v>
      </c>
      <c r="BM246" s="53">
        <v>231.58582000000001</v>
      </c>
      <c r="BN246" s="53">
        <v>1.9201756999999999</v>
      </c>
      <c r="BO246" s="53">
        <v>465.71</v>
      </c>
      <c r="BP246" s="53">
        <v>50.97</v>
      </c>
      <c r="BQ246" s="53">
        <v>130.43</v>
      </c>
      <c r="BR246" s="48">
        <v>261.42</v>
      </c>
      <c r="BS246" s="48">
        <v>367.51499999999999</v>
      </c>
      <c r="BT246" s="48">
        <v>69.400000000000006</v>
      </c>
    </row>
    <row r="247" spans="62:72">
      <c r="BJ247" s="53">
        <v>697.39559999999994</v>
      </c>
      <c r="BK247" s="53">
        <v>54.266098</v>
      </c>
      <c r="BL247" s="53">
        <v>68.795169999999999</v>
      </c>
      <c r="BM247" s="53">
        <v>229.55940000000001</v>
      </c>
      <c r="BN247" s="53">
        <v>1.9201756999999999</v>
      </c>
      <c r="BO247" s="53">
        <v>463.19</v>
      </c>
      <c r="BP247" s="53">
        <v>52.57</v>
      </c>
      <c r="BQ247" s="53">
        <v>132.16999999999999</v>
      </c>
      <c r="BR247" s="48">
        <v>266.44</v>
      </c>
      <c r="BS247" s="48">
        <v>376.57</v>
      </c>
      <c r="BT247" s="48">
        <v>69.09</v>
      </c>
    </row>
    <row r="248" spans="62:72">
      <c r="BJ248" s="53">
        <v>707.38616999999999</v>
      </c>
      <c r="BK248" s="53">
        <v>53.308154999999999</v>
      </c>
      <c r="BL248" s="53">
        <v>68.341930000000005</v>
      </c>
      <c r="BM248" s="53">
        <v>220.05956</v>
      </c>
      <c r="BN248" s="53">
        <v>1.9146086</v>
      </c>
      <c r="BO248" s="53">
        <v>474.83</v>
      </c>
      <c r="BP248" s="53">
        <v>54.32</v>
      </c>
      <c r="BQ248" s="53">
        <v>132.83000000000001</v>
      </c>
      <c r="BR248" s="48">
        <v>265.39999999999998</v>
      </c>
      <c r="BS248" s="48">
        <v>373.88</v>
      </c>
      <c r="BT248" s="48">
        <v>69.989999999999995</v>
      </c>
    </row>
    <row r="249" spans="62:72">
      <c r="BJ249" s="53">
        <v>703.21939999999995</v>
      </c>
      <c r="BK249" s="53">
        <v>54.719259999999998</v>
      </c>
      <c r="BL249" s="53">
        <v>69.003410000000002</v>
      </c>
      <c r="BM249" s="53">
        <v>227.08127999999999</v>
      </c>
      <c r="BN249" s="53">
        <v>1.91622</v>
      </c>
      <c r="BO249" s="53">
        <v>497.74</v>
      </c>
      <c r="BP249" s="53">
        <v>53.46</v>
      </c>
      <c r="BQ249" s="53">
        <v>134.5</v>
      </c>
      <c r="BR249" s="48">
        <v>268.75</v>
      </c>
      <c r="BS249" s="48">
        <v>371.66</v>
      </c>
      <c r="BT249" s="48">
        <v>69.739999999999995</v>
      </c>
    </row>
    <row r="250" spans="62:72">
      <c r="BJ250" s="53">
        <v>692.44506999999999</v>
      </c>
      <c r="BK250" s="53">
        <v>55.031162000000002</v>
      </c>
      <c r="BL250" s="53">
        <v>69.681839999999994</v>
      </c>
      <c r="BM250" s="53">
        <v>232.8802</v>
      </c>
      <c r="BN250" s="53">
        <v>1.9132899999999999</v>
      </c>
      <c r="BO250" s="53">
        <v>488.14</v>
      </c>
      <c r="BP250" s="53">
        <v>52.57</v>
      </c>
      <c r="BQ250" s="53">
        <v>135.18</v>
      </c>
      <c r="BR250" s="48">
        <v>276.69</v>
      </c>
      <c r="BS250" s="48">
        <v>362.7</v>
      </c>
      <c r="BT250" s="48">
        <v>70.16</v>
      </c>
    </row>
    <row r="251" spans="62:72">
      <c r="BJ251" s="53">
        <v>685.15139999999997</v>
      </c>
      <c r="BK251" s="53">
        <v>55.527183999999998</v>
      </c>
      <c r="BL251" s="53">
        <v>69.171840000000003</v>
      </c>
      <c r="BM251" s="53">
        <v>230.20796000000001</v>
      </c>
      <c r="BN251" s="53">
        <v>1.9127041</v>
      </c>
      <c r="BO251" s="53">
        <v>475.73</v>
      </c>
      <c r="BP251" s="53">
        <v>52.18</v>
      </c>
      <c r="BQ251" s="53">
        <v>133.32</v>
      </c>
      <c r="BR251" s="48">
        <v>268.45</v>
      </c>
      <c r="BS251" s="48">
        <v>352.46</v>
      </c>
      <c r="BT251" s="48">
        <v>69.62</v>
      </c>
    </row>
    <row r="252" spans="62:72">
      <c r="BJ252" s="53">
        <v>684.89124000000004</v>
      </c>
      <c r="BK252" s="53">
        <v>56.731335000000001</v>
      </c>
      <c r="BL252" s="53">
        <v>70.252790000000005</v>
      </c>
      <c r="BM252" s="53">
        <v>237.7278</v>
      </c>
      <c r="BN252" s="53">
        <v>1.9100671</v>
      </c>
      <c r="BO252" s="53">
        <v>494.09</v>
      </c>
      <c r="BP252" s="53">
        <v>54.08</v>
      </c>
      <c r="BQ252" s="53">
        <v>136.85</v>
      </c>
      <c r="BR252" s="48">
        <v>270.06</v>
      </c>
      <c r="BS252" s="48">
        <v>367.81</v>
      </c>
      <c r="BT252" s="48">
        <v>71.709999999999994</v>
      </c>
    </row>
    <row r="253" spans="62:72">
      <c r="BJ253" s="53">
        <v>685.69323999999995</v>
      </c>
      <c r="BK253" s="53">
        <v>59.068309999999997</v>
      </c>
      <c r="BL253" s="53">
        <v>71.147120000000001</v>
      </c>
      <c r="BM253" s="53">
        <v>236.05229</v>
      </c>
      <c r="BN253" s="53">
        <v>1.8970283999999999</v>
      </c>
      <c r="BO253" s="53">
        <v>488.92</v>
      </c>
      <c r="BP253" s="53">
        <v>53.63</v>
      </c>
      <c r="BQ253" s="53">
        <v>136.41999999999999</v>
      </c>
      <c r="BR253" s="48">
        <v>269.37</v>
      </c>
      <c r="BS253" s="48">
        <v>358.71</v>
      </c>
      <c r="BT253" s="48">
        <v>70.52</v>
      </c>
    </row>
    <row r="254" spans="62:72">
      <c r="BJ254" s="53">
        <v>697.46510000000001</v>
      </c>
      <c r="BK254" s="53">
        <v>58.722059999999999</v>
      </c>
      <c r="BL254" s="53">
        <v>73.046340000000001</v>
      </c>
      <c r="BM254" s="53">
        <v>231.73840000000001</v>
      </c>
      <c r="BN254" s="53">
        <v>1.9061116</v>
      </c>
      <c r="BO254" s="53">
        <v>509.63</v>
      </c>
      <c r="BP254" s="53">
        <v>54.32</v>
      </c>
      <c r="BQ254" s="53">
        <v>137.1</v>
      </c>
      <c r="BR254" s="48">
        <v>271.19</v>
      </c>
      <c r="BS254" s="48">
        <v>370.97</v>
      </c>
      <c r="BT254" s="48">
        <v>71.930000000000007</v>
      </c>
    </row>
    <row r="255" spans="62:72">
      <c r="BJ255" s="53">
        <v>680.21594000000005</v>
      </c>
      <c r="BK255" s="53">
        <v>59.172040000000003</v>
      </c>
      <c r="BL255" s="53">
        <v>73.046340000000001</v>
      </c>
      <c r="BM255" s="53">
        <v>233.23832999999999</v>
      </c>
      <c r="BN255" s="53">
        <v>1.9210545999999999</v>
      </c>
      <c r="BO255" s="53">
        <v>517.77</v>
      </c>
      <c r="BP255" s="53">
        <v>55.55</v>
      </c>
      <c r="BQ255" s="53">
        <v>136.79</v>
      </c>
      <c r="BR255" s="48">
        <v>267.91000000000003</v>
      </c>
      <c r="BS255" s="48">
        <v>371.48</v>
      </c>
      <c r="BT255" s="48">
        <v>70.510000000000005</v>
      </c>
    </row>
    <row r="256" spans="62:72">
      <c r="BJ256" s="53">
        <v>709.31537000000003</v>
      </c>
      <c r="BK256" s="53">
        <v>58.585859999999997</v>
      </c>
      <c r="BL256" s="53">
        <v>73.026566000000003</v>
      </c>
      <c r="BM256" s="53">
        <v>245.79123999999999</v>
      </c>
      <c r="BN256" s="53">
        <v>1.9775700000000001</v>
      </c>
      <c r="BO256" s="53">
        <v>515.95000000000005</v>
      </c>
      <c r="BP256" s="53">
        <v>55.87</v>
      </c>
      <c r="BQ256" s="53">
        <v>135.63</v>
      </c>
      <c r="BR256" s="48">
        <v>269.45999999999998</v>
      </c>
      <c r="BS256" s="48">
        <v>370.7</v>
      </c>
      <c r="BT256" s="48">
        <v>69.81</v>
      </c>
    </row>
    <row r="257" spans="62:72">
      <c r="BJ257" s="53">
        <v>715.43619999999999</v>
      </c>
      <c r="BK257" s="53">
        <v>58.658276000000001</v>
      </c>
      <c r="BL257" s="53">
        <v>73.491399999999999</v>
      </c>
      <c r="BM257" s="53">
        <v>251.3391</v>
      </c>
      <c r="BN257" s="53">
        <v>1.9814830000000001</v>
      </c>
      <c r="BO257" s="53">
        <v>528.54</v>
      </c>
      <c r="BP257" s="53">
        <v>51.68</v>
      </c>
      <c r="BQ257" s="53">
        <v>137.59</v>
      </c>
      <c r="BR257" s="48">
        <v>270.31</v>
      </c>
      <c r="BS257" s="48">
        <v>374.69</v>
      </c>
      <c r="BT257" s="48">
        <v>70.66</v>
      </c>
    </row>
    <row r="258" spans="62:72">
      <c r="BJ258" s="53">
        <v>714.81920000000002</v>
      </c>
      <c r="BK258" s="53">
        <v>58.037044999999999</v>
      </c>
      <c r="BL258" s="53">
        <v>73.722729999999999</v>
      </c>
      <c r="BM258" s="53">
        <v>246.86285000000001</v>
      </c>
      <c r="BN258" s="53">
        <v>1.9802999999999999</v>
      </c>
      <c r="BO258" s="53">
        <v>526.76</v>
      </c>
      <c r="BP258" s="53">
        <v>51.65</v>
      </c>
      <c r="BQ258" s="53">
        <v>137.26</v>
      </c>
      <c r="BR258" s="48">
        <v>271.14999999999998</v>
      </c>
      <c r="BS258" s="48">
        <v>377</v>
      </c>
      <c r="BT258" s="48">
        <v>70.599999999999994</v>
      </c>
    </row>
    <row r="259" spans="62:72">
      <c r="BJ259" s="53">
        <v>725.05273</v>
      </c>
      <c r="BK259" s="53">
        <v>57.35604</v>
      </c>
      <c r="BL259" s="53">
        <v>74.766350000000003</v>
      </c>
      <c r="BM259" s="53">
        <v>250.22609</v>
      </c>
      <c r="BN259" s="53">
        <v>1.9826999999999999</v>
      </c>
      <c r="BO259" s="53">
        <v>537.33000000000004</v>
      </c>
      <c r="BP259" s="53">
        <v>53.97</v>
      </c>
      <c r="BQ259" s="53">
        <v>137.81</v>
      </c>
      <c r="BR259" s="48">
        <v>274.87</v>
      </c>
      <c r="BS259" s="48">
        <v>388.9</v>
      </c>
      <c r="BT259" s="48">
        <v>71.27</v>
      </c>
    </row>
    <row r="260" spans="62:72">
      <c r="BJ260" s="53">
        <v>730.91949999999997</v>
      </c>
      <c r="BK260" s="53">
        <v>56.941105</v>
      </c>
      <c r="BL260" s="53">
        <v>74.068510000000003</v>
      </c>
      <c r="BM260" s="53">
        <v>253.90625</v>
      </c>
      <c r="BN260" s="53">
        <v>1.9796791</v>
      </c>
      <c r="BO260" s="53">
        <v>527.41999999999996</v>
      </c>
      <c r="BP260" s="53">
        <v>52.47</v>
      </c>
      <c r="BQ260" s="53">
        <v>137.4</v>
      </c>
      <c r="BR260" s="48">
        <v>278.49</v>
      </c>
      <c r="BS260" s="48">
        <v>388.46</v>
      </c>
      <c r="BT260" s="48">
        <v>70.81</v>
      </c>
    </row>
    <row r="261" spans="62:72">
      <c r="BJ261" s="53"/>
      <c r="BK261" s="53"/>
      <c r="BL261" s="53"/>
      <c r="BM261" s="53"/>
      <c r="BN261" s="53">
        <v>1.9820709999999999</v>
      </c>
      <c r="BO261" s="53">
        <v>529.28</v>
      </c>
      <c r="BP261" s="53">
        <v>52.64</v>
      </c>
      <c r="BQ261" s="53">
        <v>136.69</v>
      </c>
      <c r="BR261" s="48">
        <v>287.55</v>
      </c>
      <c r="BS261" s="48">
        <v>384.94</v>
      </c>
      <c r="BT261" s="48">
        <v>71.59</v>
      </c>
    </row>
    <row r="262" spans="62:72">
      <c r="BJ262" s="53"/>
      <c r="BK262" s="53"/>
      <c r="BL262" s="53"/>
      <c r="BM262" s="53"/>
      <c r="BN262" s="53">
        <v>1.9846124999999999</v>
      </c>
      <c r="BO262" s="53">
        <v>526.73</v>
      </c>
      <c r="BP262" s="53">
        <v>51.94</v>
      </c>
      <c r="BQ262" s="53">
        <v>136.94999999999999</v>
      </c>
      <c r="BR262" s="48">
        <v>285.63</v>
      </c>
      <c r="BS262" s="48">
        <v>373.66</v>
      </c>
      <c r="BT262" s="48">
        <v>71.48</v>
      </c>
    </row>
    <row r="263" spans="62:72">
      <c r="BJ263" s="53"/>
      <c r="BK263" s="53"/>
      <c r="BL263" s="53"/>
      <c r="BM263" s="53"/>
      <c r="BN263" s="53">
        <v>1.9945036</v>
      </c>
      <c r="BO263" s="53">
        <v>535.16</v>
      </c>
      <c r="BP263" s="53">
        <v>53.73</v>
      </c>
      <c r="BQ263" s="53">
        <v>137.75</v>
      </c>
      <c r="BR263" s="48">
        <v>289.70999999999998</v>
      </c>
      <c r="BS263" s="48">
        <v>383.98</v>
      </c>
      <c r="BT263" s="48">
        <v>72.23</v>
      </c>
    </row>
    <row r="264" spans="62:72">
      <c r="BJ264" s="53"/>
      <c r="BK264" s="53"/>
      <c r="BL264" s="53"/>
      <c r="BM264" s="53"/>
      <c r="BN264" s="53">
        <v>1.9831771</v>
      </c>
      <c r="BO264" s="53">
        <v>531.92999999999995</v>
      </c>
      <c r="BP264" s="53">
        <v>53.45</v>
      </c>
      <c r="BQ264" s="53">
        <v>136.76</v>
      </c>
      <c r="BR264" s="48">
        <v>289.20999999999998</v>
      </c>
      <c r="BS264" s="48">
        <v>383.57</v>
      </c>
      <c r="BT264" s="48">
        <v>71.34</v>
      </c>
    </row>
    <row r="265" spans="62:72">
      <c r="BJ265" s="53"/>
      <c r="BK265" s="53"/>
      <c r="BL265" s="53"/>
      <c r="BM265" s="53"/>
      <c r="BN265" s="53">
        <v>1.9811190000000001</v>
      </c>
      <c r="BO265" s="53">
        <v>528</v>
      </c>
      <c r="BP265" s="53">
        <v>53.71</v>
      </c>
      <c r="BQ265" s="53">
        <v>135.52000000000001</v>
      </c>
      <c r="BR265" s="48">
        <v>289.52</v>
      </c>
      <c r="BS265" s="48">
        <v>403.89</v>
      </c>
      <c r="BT265" s="48">
        <v>70.36</v>
      </c>
    </row>
    <row r="266" spans="62:72">
      <c r="BJ266" s="53"/>
      <c r="BK266" s="53"/>
      <c r="BL266" s="53"/>
      <c r="BM266" s="53"/>
      <c r="BN266" s="53">
        <v>1.9810726999999999</v>
      </c>
      <c r="BO266" s="53">
        <v>521.12</v>
      </c>
      <c r="BP266" s="53">
        <v>54.75</v>
      </c>
      <c r="BQ266" s="53">
        <v>134.94999999999999</v>
      </c>
      <c r="BR266" s="48">
        <v>288.68</v>
      </c>
      <c r="BS266" s="48">
        <v>404.27</v>
      </c>
      <c r="BT266" s="48">
        <v>69.959999999999994</v>
      </c>
    </row>
    <row r="267" spans="62:72">
      <c r="BJ267" s="53"/>
      <c r="BK267" s="53"/>
      <c r="BL267" s="53"/>
      <c r="BM267" s="53"/>
      <c r="BN267" s="53">
        <v>1.9975925999999999</v>
      </c>
      <c r="BO267" s="53">
        <v>519.1</v>
      </c>
      <c r="BP267" s="53">
        <v>56.14</v>
      </c>
      <c r="BQ267" s="53">
        <v>134.5</v>
      </c>
      <c r="BR267" s="48">
        <v>289.64</v>
      </c>
      <c r="BS267" s="48">
        <v>407.47</v>
      </c>
      <c r="BT267" s="48">
        <v>69.489999999999995</v>
      </c>
    </row>
    <row r="268" spans="62:72">
      <c r="BJ268" s="53"/>
      <c r="BK268" s="53"/>
      <c r="BL268" s="53"/>
      <c r="BM268" s="53"/>
      <c r="BN268" s="53">
        <v>2.0003950000000001</v>
      </c>
      <c r="BO268" s="53"/>
      <c r="BP268" s="53"/>
      <c r="BQ268" s="53"/>
    </row>
    <row r="269" spans="62:72">
      <c r="BJ269" s="53"/>
      <c r="BK269" s="53"/>
      <c r="BL269" s="53"/>
      <c r="BM269" s="53"/>
      <c r="BN269" s="53">
        <v>2.0951743</v>
      </c>
      <c r="BO269" s="53"/>
      <c r="BP269" s="53"/>
      <c r="BQ269" s="53"/>
    </row>
    <row r="270" spans="62:72">
      <c r="BJ270" s="53"/>
      <c r="BK270" s="53"/>
      <c r="BL270" s="53"/>
      <c r="BM270" s="53"/>
      <c r="BN270" s="53"/>
      <c r="BO270" s="53"/>
      <c r="BP270" s="53"/>
      <c r="BQ270" s="53"/>
    </row>
    <row r="271" spans="62:72">
      <c r="BJ271" s="53"/>
      <c r="BK271" s="53"/>
      <c r="BL271" s="53"/>
      <c r="BM271" s="53"/>
      <c r="BN271" s="53"/>
      <c r="BO271" s="53"/>
      <c r="BP271" s="53"/>
      <c r="BQ271" s="53"/>
    </row>
    <row r="272" spans="62:72">
      <c r="BJ272" s="53"/>
      <c r="BK272" s="53"/>
      <c r="BL272" s="53"/>
      <c r="BM272" s="53"/>
      <c r="BN272" s="53"/>
      <c r="BO272" s="53"/>
      <c r="BP272" s="53"/>
      <c r="BQ272" s="53"/>
    </row>
    <row r="273" spans="62:69">
      <c r="BJ273" s="53"/>
      <c r="BK273" s="53"/>
      <c r="BL273" s="53"/>
      <c r="BM273" s="53"/>
      <c r="BN273" s="53"/>
      <c r="BO273" s="53"/>
      <c r="BP273" s="53"/>
      <c r="BQ273" s="53"/>
    </row>
  </sheetData>
  <sortState xmlns:xlrd2="http://schemas.microsoft.com/office/spreadsheetml/2017/richdata2" ref="B28:B49">
    <sortCondition ref="B28"/>
  </sortState>
  <dataConsolidate/>
  <mergeCells count="28">
    <mergeCell ref="J2:J3"/>
    <mergeCell ref="N4:O4"/>
    <mergeCell ref="AF6:AG6"/>
    <mergeCell ref="B6:B7"/>
    <mergeCell ref="C6:C7"/>
    <mergeCell ref="P6:Q6"/>
    <mergeCell ref="R6:S6"/>
    <mergeCell ref="T6:U6"/>
    <mergeCell ref="V6:W6"/>
    <mergeCell ref="X6:Y6"/>
    <mergeCell ref="J6:J7"/>
    <mergeCell ref="K6:K7"/>
    <mergeCell ref="D6:D7"/>
    <mergeCell ref="E6:E7"/>
    <mergeCell ref="G6:G7"/>
    <mergeCell ref="Z6:AA6"/>
    <mergeCell ref="AB6:AC6"/>
    <mergeCell ref="L6:M6"/>
    <mergeCell ref="H6:H7"/>
    <mergeCell ref="AD6:AE6"/>
    <mergeCell ref="B19:E19"/>
    <mergeCell ref="N6:O6"/>
    <mergeCell ref="I6:I7"/>
    <mergeCell ref="CR5:CU5"/>
    <mergeCell ref="CF5:CJ5"/>
    <mergeCell ref="AI6:AK6"/>
    <mergeCell ref="CX5:DA5"/>
    <mergeCell ref="CL5:CO5"/>
  </mergeCells>
  <conditionalFormatting sqref="J2:M2">
    <cfRule type="cellIs" dxfId="1" priority="4" operator="equal">
      <formula>"SELL"</formula>
    </cfRule>
    <cfRule type="cellIs" dxfId="0" priority="5" operator="equal">
      <formula>"BUY"</formula>
    </cfRule>
  </conditionalFormatting>
  <dataValidations count="6">
    <dataValidation type="list" allowBlank="1" showInputMessage="1" showErrorMessage="1" sqref="E4" xr:uid="{00000000-0002-0000-0000-000000000000}">
      <formula1>$BA$12:$BA$16</formula1>
    </dataValidation>
    <dataValidation type="list" allowBlank="1" showInputMessage="1" showErrorMessage="1" sqref="K4" xr:uid="{00000000-0002-0000-0000-000001000000}">
      <formula1>$AX$12:$AX$15</formula1>
    </dataValidation>
    <dataValidation type="list" allowBlank="1" showInputMessage="1" showErrorMessage="1" sqref="F7" xr:uid="{00000000-0002-0000-0000-000002000000}">
      <formula1>$BG$12:$BG$15</formula1>
    </dataValidation>
    <dataValidation type="list" allowBlank="1" showInputMessage="1" showErrorMessage="1" sqref="I3" xr:uid="{00000000-0002-0000-0000-000003000000}">
      <formula1>$BD$12:$BD$32</formula1>
    </dataValidation>
    <dataValidation type="list" allowBlank="1" showInputMessage="1" showErrorMessage="1" sqref="I4" xr:uid="{00000000-0002-0000-0000-000004000000}">
      <formula1>$BC$12:$BC$28</formula1>
    </dataValidation>
    <dataValidation type="list" allowBlank="1" showInputMessage="1" showErrorMessage="1" sqref="N4:O4" xr:uid="{00000000-0002-0000-0000-000005000000}">
      <formula1>$AU$12:$AU$62</formula1>
    </dataValidation>
  </dataValidations>
  <pageMargins left="0.5" right="0.5" top="0.5" bottom="0.25" header="0.3" footer="0.3"/>
  <pageSetup paperSize="75" scale="10" fitToHeight="0" orientation="landscape" useFirstPageNumber="1" r:id="rId1"/>
  <headerFooter>
    <oddFooter>&amp;L&amp;"Franklin Gothic,Regular"&amp;10&amp;K95969BPage # &amp;P
&amp;F&amp;C_x000D_&amp;1#&amp;"Calibri"&amp;12&amp;K000000 Nasdaq - Internal Use: Distribution limited to Nasdaq personnel and authorized third parties subject to confidentiality obligations&amp;R&amp;G</oddFooter>
  </headerFooter>
  <drawing r:id="rId2"/>
  <legacyDrawingHF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theme="9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Comparables!BT15:BT35</xm:f>
              <xm:sqref>F18</xm:sqref>
            </x14:sparkline>
          </x14:sparklines>
        </x14:sparklineGroup>
        <x14:sparklineGroup displayEmptyCellsAs="gap" xr2:uid="{00000000-0003-0000-0000-000001000000}">
          <x14:colorSeries theme="9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Comparables!BS15:BS35</xm:f>
              <xm:sqref>F17</xm:sqref>
            </x14:sparkline>
          </x14:sparklines>
        </x14:sparklineGroup>
        <x14:sparklineGroup displayEmptyCellsAs="gap" xr2:uid="{00000000-0003-0000-0000-000002000000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Price1</xm:f>
              <xm:sqref>F8</xm:sqref>
            </x14:sparkline>
          </x14:sparklines>
        </x14:sparklineGroup>
        <x14:sparklineGroup displayEmptyCellsAs="gap" xr2:uid="{00000000-0003-0000-0000-000003000000}">
          <x14:colorSeries theme="1"/>
          <x14:colorNegative theme="9"/>
          <x14:colorAxis rgb="FF000000"/>
          <x14:colorMarkers theme="8"/>
          <x14:colorFirst theme="4"/>
          <x14:colorLast theme="5"/>
          <x14:colorHigh theme="6"/>
          <x14:colorLow theme="7"/>
          <x14:sparklines>
            <x14:sparkline>
              <xm:f>Comparables!BJ13:BJ13</xm:f>
              <xm:sqref>BJ10</xm:sqref>
            </x14:sparkline>
          </x14:sparklines>
        </x14:sparklineGroup>
        <x14:sparklineGroup displayEmptyCellsAs="gap" xr2:uid="{00000000-0003-0000-0000-000004000000}">
          <x14:colorSeries theme="9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Comparables!BR15:BR35</xm:f>
              <xm:sqref>F16</xm:sqref>
            </x14:sparkline>
          </x14:sparklines>
        </x14:sparklineGroup>
        <x14:sparklineGroup displayEmptyCellsAs="gap" xr2:uid="{00000000-0003-0000-0000-000005000000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Price4</xm:f>
              <xm:sqref>F14</xm:sqref>
            </x14:sparkline>
          </x14:sparklines>
        </x14:sparklineGroup>
        <x14:sparklineGroup displayEmptyCellsAs="gap" xr2:uid="{00000000-0003-0000-0000-000006000000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Price3</xm:f>
              <xm:sqref>F13</xm:sqref>
            </x14:sparkline>
          </x14:sparklines>
        </x14:sparklineGroup>
        <x14:sparklineGroup displayEmptyCellsAs="gap" xr2:uid="{00000000-0003-0000-0000-000007000000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Price2</xm:f>
              <xm:sqref>F12</xm:sqref>
            </x14:sparkline>
          </x14:sparklines>
        </x14:sparklineGroup>
        <x14:sparklineGroup displayEmptyCellsAs="gap" xr2:uid="{00000000-0003-0000-0000-000008000000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Price8</xm:f>
              <xm:sqref>F11</xm:sqref>
            </x14:sparkline>
          </x14:sparklines>
        </x14:sparklineGroup>
        <x14:sparklineGroup displayEmptyCellsAs="gap" xr2:uid="{00000000-0003-0000-0000-000009000000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price7</xm:f>
              <xm:sqref>F10</xm:sqref>
            </x14:sparkline>
          </x14:sparklines>
        </x14:sparklineGroup>
        <x14:sparklineGroup displayEmptyCellsAs="gap" xr2:uid="{00000000-0003-0000-0000-00000A000000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Price6</xm:f>
              <xm:sqref>F9</xm:sqref>
            </x14:sparkline>
          </x14:sparklines>
        </x14:sparklineGroup>
        <x14:sparklineGroup displayEmptyCellsAs="gap" xr2:uid="{00000000-0003-0000-0000-00000B000000}">
          <x14:colorSeries theme="9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Comparables!BQ15:BQ35</xm:f>
              <xm:sqref>F15</xm:sqref>
            </x14:sparkline>
          </x14:sparklines>
        </x14:sparklineGroup>
      </x14:sparklineGroups>
    </ext>
  </extLst>
</worksheet>
</file>

<file path=docMetadata/LabelInfo.xml><?xml version="1.0" encoding="utf-8"?>
<clbl:labelList xmlns:clbl="http://schemas.microsoft.com/office/2020/mipLabelMetadata">
  <clbl:label id="{fe63fdbc-9223-49ac-a12c-b8ae101f8b2d}" enabled="1" method="Standard" siteId="{d0b75e95-684a-45e3-8d2d-53fa2a6a513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Yoo</dc:creator>
  <cp:lastModifiedBy>Jason Yoo</cp:lastModifiedBy>
  <cp:lastPrinted>2016-02-10T16:33:10Z</cp:lastPrinted>
  <dcterms:created xsi:type="dcterms:W3CDTF">2015-10-28T05:45:54Z</dcterms:created>
  <dcterms:modified xsi:type="dcterms:W3CDTF">2024-08-28T08:21:51Z</dcterms:modified>
</cp:coreProperties>
</file>