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son\MyFiles\github\kickstarter\"/>
    </mc:Choice>
  </mc:AlternateContent>
  <xr:revisionPtr revIDLastSave="0" documentId="13_ncr:1_{8A761E18-2A85-485D-8CEF-E4788A50DEC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 Projects" sheetId="1" r:id="rId1"/>
    <sheet name="Parent Category Statistics" sheetId="3" r:id="rId2"/>
    <sheet name="Subcategory Statistics" sheetId="4" r:id="rId3"/>
    <sheet name="Outcomes based on Launch Date" sheetId="5" r:id="rId4"/>
    <sheet name="Outcomes Based on Goal" sheetId="6" r:id="rId5"/>
  </sheets>
  <definedNames>
    <definedName name="_xlnm._FilterDatabase" localSheetId="0">'Kickstarter Projects'!$A$1:$N$4115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E7" i="6" l="1"/>
  <c r="G7" i="6" s="1"/>
  <c r="E8" i="6"/>
  <c r="G8" i="6" s="1"/>
  <c r="E10" i="6"/>
  <c r="G10" i="6" s="1"/>
  <c r="E6" i="6"/>
  <c r="F6" i="6" s="1"/>
  <c r="E9" i="6"/>
  <c r="G9" i="6" s="1"/>
  <c r="E2" i="6"/>
  <c r="F2" i="6" s="1"/>
  <c r="E13" i="6"/>
  <c r="G13" i="6" s="1"/>
  <c r="E5" i="6"/>
  <c r="G5" i="6" s="1"/>
  <c r="E12" i="6"/>
  <c r="H12" i="6" s="1"/>
  <c r="E4" i="6"/>
  <c r="F4" i="6" s="1"/>
  <c r="E11" i="6"/>
  <c r="F11" i="6" s="1"/>
  <c r="E3" i="6"/>
  <c r="H3" i="6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8" i="6" l="1"/>
  <c r="F7" i="6"/>
  <c r="H7" i="6"/>
  <c r="H8" i="6"/>
  <c r="H10" i="6"/>
  <c r="F10" i="6"/>
  <c r="G6" i="6"/>
  <c r="F9" i="6"/>
  <c r="H6" i="6"/>
  <c r="H13" i="6"/>
  <c r="H4" i="6"/>
  <c r="G4" i="6"/>
  <c r="H11" i="6"/>
  <c r="H9" i="6"/>
  <c r="F13" i="6"/>
  <c r="G12" i="6"/>
  <c r="F12" i="6"/>
  <c r="H5" i="6"/>
  <c r="G11" i="6"/>
  <c r="F5" i="6"/>
  <c r="G3" i="6"/>
  <c r="F3" i="6"/>
  <c r="H2" i="6"/>
  <c r="G2" i="6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Jason Zelaya</author>
  </authors>
  <commentList>
    <comment ref="A13" authorId="0" shapeId="0" xr:uid="{B8CB1891-E471-4EC9-89E0-E9F65DBC64A0}">
      <text>
        <r>
          <rPr>
            <b/>
            <sz val="9"/>
            <color indexed="81"/>
            <rFont val="Tahoma"/>
            <charset val="1"/>
          </rPr>
          <t>Jason Zelaya:</t>
        </r>
        <r>
          <rPr>
            <sz val="9"/>
            <color indexed="81"/>
            <rFont val="Tahoma"/>
            <charset val="1"/>
          </rPr>
          <t xml:space="preserve">
Instructions say to calculate as "Greater than or equal to 5000" in functions</t>
        </r>
      </text>
    </comment>
  </commentList>
</comments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<sst xmlns="http://schemas.openxmlformats.org/spreadsheetml/2006/main" count="24820" uniqueCount="8400">
  <si>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</si>
  <si>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</si>
  <si>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</si>
  <si>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</si>
  <si>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</si>
  <si>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</si>
  <si>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</si>
  <si>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</si>
  <si>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</si>
  <si>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</si>
  <si>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</si>
  <si>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</si>
  <si>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</si>
  <si>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</si>
  <si>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</si>
  <si>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</si>
  <si>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</si>
  <si>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</si>
  <si>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</si>
  <si>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</si>
  <si>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</si>
  <si>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</si>
  <si>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</si>
  <si>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</si>
  <si>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</si>
  <si>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</si>
  <si>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</si>
  <si>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</si>
  <si>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</si>
  <si>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</si>
  <si>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</si>
  <si>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</si>
  <si>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</si>
  <si>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</si>
  <si>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</si>
  <si>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</si>
  <si>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</si>
  <si>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</si>
  <si>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</si>
  <si>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</si>
  <si>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</si>
  <si>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</si>
  <si>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</si>
  <si>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</si>
  <si>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</si>
  <si>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</si>
  <si>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</si>
  <si>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</si>
  <si>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</si>
  <si>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</si>
  <si>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</si>
  <si>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</si>
  <si>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</si>
  <si>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</si>
  <si>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</si>
  <si>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</si>
  <si>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</si>
  <si>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</si>
  <si>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</si>
  <si>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</si>
  <si>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</si>
  <si>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</si>
  <si>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</si>
  <si>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</si>
  <si>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</si>
  <si>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</si>
  <si>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</si>
  <si>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</si>
  <si>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</si>
  <si>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</si>
  <si>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</si>
  <si>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</si>
  <si>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</si>
  <si>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</si>
  <si>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</si>
  <si>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</si>
  <si>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</si>
  <si>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</si>
  <si>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</si>
  <si>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</si>
  <si>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</si>
  <si>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</si>
  <si>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</si>
  <si>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</si>
  <si>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</si>
  <si>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</si>
  <si>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</si>
  <si>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</si>
  <si>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</si>
  <si>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</si>
  <si>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</si>
  <si>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</si>
  <si>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</si>
  <si>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</si>
  <si>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</si>
  <si>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</si>
  <si>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</si>
  <si>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</si>
  <si>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</si>
  <si>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</si>
  <si>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</si>
  <si>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</si>
  <si>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</si>
  <si>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</si>
  <si>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</si>
  <si>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</si>
  <si>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</si>
  <si>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</si>
  <si>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</si>
  <si>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</si>
  <si>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</si>
  <si>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</si>
  <si>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</si>
  <si>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</si>
  <si>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</si>
  <si>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</si>
  <si>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</si>
  <si>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</si>
  <si>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</si>
  <si>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</si>
  <si>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</si>
  <si>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</si>
  <si>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</si>
  <si>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</si>
  <si>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</si>
  <si>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</si>
  <si>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</si>
  <si>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</si>
  <si>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</si>
  <si>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</si>
  <si>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</si>
  <si>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</si>
  <si>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</si>
  <si>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</si>
  <si>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</si>
  <si>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</si>
  <si>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</si>
  <si>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</si>
  <si>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</si>
  <si>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</si>
  <si>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</si>
  <si>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</si>
  <si>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</si>
  <si>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</si>
  <si>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</si>
  <si>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</si>
  <si>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</si>
  <si>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</si>
  <si>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</si>
  <si>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</si>
  <si>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</si>
  <si>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</si>
  <si>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</si>
  <si>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</si>
  <si>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</si>
  <si>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</si>
  <si>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</si>
  <si>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</si>
  <si>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</si>
  <si>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</si>
  <si>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</si>
  <si>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</si>
  <si>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</si>
  <si>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</si>
  <si>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</si>
  <si>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</si>
  <si>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</si>
  <si>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</si>
  <si>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</si>
  <si>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</si>
  <si>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</si>
  <si>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</si>
  <si>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</si>
  <si>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</si>
  <si>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</si>
  <si>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</si>
  <si>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</si>
  <si>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</si>
  <si>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</si>
  <si>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</si>
  <si>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</si>
  <si>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</si>
  <si>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</si>
  <si>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</si>
  <si>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</si>
  <si>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</si>
  <si>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</si>
  <si>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</si>
  <si>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</si>
  <si>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</si>
  <si>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</si>
  <si>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</si>
  <si>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</si>
  <si>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</si>
  <si>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</si>
  <si>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</si>
  <si>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</si>
  <si>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</si>
  <si>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</si>
  <si>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</si>
  <si>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</si>
  <si>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</si>
  <si>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</si>
  <si>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</si>
  <si>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</si>
  <si>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</si>
  <si>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</si>
  <si>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</si>
  <si>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</si>
  <si>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</si>
  <si>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</si>
  <si>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</si>
  <si>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</si>
  <si>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</si>
  <si>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</si>
  <si>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</si>
  <si>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</si>
  <si>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</si>
  <si>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</si>
  <si>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</si>
  <si>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</si>
  <si>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</si>
  <si>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</si>
  <si>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</si>
  <si>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</si>
  <si>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</si>
  <si>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</si>
  <si>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</si>
  <si>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</si>
  <si>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</si>
  <si>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</si>
  <si>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</si>
  <si>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</si>
  <si>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</si>
  <si>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</si>
  <si>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</si>
  <si>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</si>
  <si>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</si>
  <si>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</si>
  <si>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</si>
  <si>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</si>
  <si>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</si>
  <si>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</si>
  <si>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</si>
  <si>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</si>
  <si>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</si>
  <si>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</si>
  <si>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</si>
  <si>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</si>
  <si>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</si>
  <si>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</si>
  <si>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</si>
  <si>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</si>
  <si>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</si>
  <si>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</si>
  <si>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</si>
  <si>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</si>
  <si>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</si>
  <si>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</si>
  <si>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</si>
  <si>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</si>
  <si>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</si>
  <si>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</si>
  <si>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</si>
  <si>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</si>
  <si>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</si>
  <si>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</si>
  <si>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</si>
  <si>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</si>
  <si>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</si>
  <si>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</si>
  <si>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</si>
  <si>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</si>
  <si>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</si>
  <si>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</si>
  <si>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</si>
  <si>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</si>
  <si>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</si>
  <si>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</si>
  <si>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</si>
  <si>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</si>
  <si>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</si>
  <si>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</si>
  <si>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</si>
  <si>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</si>
  <si>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</si>
  <si>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</si>
  <si>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</si>
  <si>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</si>
  <si>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</si>
  <si>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</si>
  <si>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</si>
  <si>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</si>
  <si>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</si>
  <si>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</si>
  <si>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</si>
  <si>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</si>
  <si>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</si>
  <si>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</si>
  <si>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</si>
  <si>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</si>
  <si>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</si>
  <si>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</si>
  <si>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</si>
  <si>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</si>
  <si>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</si>
  <si>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</si>
  <si>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</si>
  <si>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</si>
  <si>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</si>
  <si>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</si>
  <si>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</si>
  <si>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</si>
  <si>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</si>
  <si>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</si>
  <si>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</si>
  <si>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</si>
  <si>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</si>
  <si>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</si>
  <si>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</si>
  <si>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</si>
  <si>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</si>
  <si>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</si>
  <si>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</si>
  <si>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</si>
  <si>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</si>
  <si>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</si>
  <si>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</si>
  <si>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</si>
  <si>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</si>
  <si>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</si>
  <si>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</si>
  <si>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</si>
  <si>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</si>
  <si>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</si>
  <si>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</si>
  <si>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</si>
  <si>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</si>
  <si>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</si>
  <si>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</si>
  <si>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</si>
  <si>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</si>
  <si>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</si>
  <si>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</si>
  <si>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</si>
  <si>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</si>
  <si>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</si>
  <si>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</si>
  <si>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</si>
  <si>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</si>
  <si>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</si>
  <si>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</si>
  <si>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</si>
  <si>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</si>
  <si>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</si>
  <si>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</si>
  <si>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</si>
  <si>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</si>
  <si>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</si>
  <si>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</si>
  <si>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</si>
  <si>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</si>
  <si>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</si>
  <si>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</si>
  <si>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</si>
  <si>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</si>
  <si>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</si>
  <si>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</si>
  <si>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</si>
  <si>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</si>
  <si>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</si>
  <si>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</si>
  <si>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</si>
  <si>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</si>
  <si>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</si>
  <si>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</si>
  <si>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</si>
  <si>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</si>
  <si>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</si>
  <si>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</si>
  <si>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</si>
  <si>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</si>
  <si>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</si>
  <si>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</si>
  <si>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</si>
  <si>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</si>
  <si>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</si>
  <si>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</si>
  <si>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</si>
  <si>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</si>
  <si>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</si>
  <si>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</si>
  <si>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</si>
  <si>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</si>
  <si>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</si>
  <si>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</si>
  <si>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</si>
  <si>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</si>
  <si>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</si>
  <si>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</si>
  <si>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</si>
  <si>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</si>
  <si>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</si>
  <si>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</si>
  <si>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</si>
  <si>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</si>
  <si>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</si>
  <si>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</si>
  <si>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</si>
  <si>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</si>
  <si>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</si>
  <si>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</si>
  <si>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</si>
  <si>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</si>
  <si>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</si>
  <si>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</si>
  <si>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</si>
  <si>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</si>
  <si>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</si>
  <si>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</si>
  <si>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</si>
  <si>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</si>
  <si>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</si>
  <si>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</si>
  <si>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</si>
  <si>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</si>
  <si>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</si>
  <si>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</si>
  <si>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</si>
  <si>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</si>
  <si>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</si>
  <si>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</si>
  <si>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</si>
  <si>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</si>
  <si>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</si>
  <si>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</si>
  <si>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</si>
  <si>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</si>
  <si>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</si>
  <si>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</si>
  <si>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</si>
  <si>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</si>
  <si>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</si>
  <si>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</si>
  <si>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</si>
  <si>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</si>
  <si>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</si>
  <si>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</si>
  <si>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</si>
  <si>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</si>
  <si>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</si>
  <si>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</si>
  <si>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</si>
  <si>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</si>
  <si>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</si>
  <si>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</si>
  <si>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</si>
  <si>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</si>
  <si>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</si>
  <si>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</si>
  <si>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</si>
  <si>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</si>
  <si>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</si>
  <si>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</si>
  <si>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</si>
  <si>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</si>
  <si>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</si>
  <si>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</si>
  <si>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</si>
  <si>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</si>
  <si>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</si>
  <si>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</si>
  <si>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</si>
  <si>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</si>
  <si>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</si>
  <si>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</si>
  <si>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</si>
  <si>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</si>
  <si>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</si>
  <si>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</si>
  <si>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</si>
  <si>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</si>
  <si>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</si>
  <si>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</si>
  <si>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</si>
  <si>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</si>
  <si>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</si>
  <si>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</si>
  <si>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</si>
  <si>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</si>
  <si>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</si>
  <si>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</si>
  <si>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</si>
  <si>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</si>
  <si>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</si>
  <si>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</si>
  <si>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</si>
  <si>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</si>
  <si>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</si>
  <si>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</si>
  <si>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</si>
  <si>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</si>
  <si>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</si>
  <si>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</si>
  <si>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</si>
  <si>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</si>
  <si>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</si>
  <si>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</si>
  <si>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</si>
  <si>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</si>
  <si>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</si>
  <si>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</si>
  <si>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</si>
  <si>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</si>
  <si>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</si>
  <si>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</si>
  <si>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</si>
  <si>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</si>
  <si>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</si>
  <si>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</si>
  <si>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</si>
  <si>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</si>
  <si>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</si>
  <si>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</si>
  <si>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</si>
  <si>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</si>
  <si>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</si>
  <si>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</si>
  <si>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</si>
  <si>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</si>
  <si>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</si>
  <si>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</si>
  <si>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</si>
  <si>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</si>
  <si>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</si>
  <si>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</si>
  <si>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</si>
  <si>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</si>
  <si>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</si>
  <si>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</si>
  <si>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</si>
  <si>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</si>
  <si>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</si>
  <si>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</si>
  <si>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</si>
  <si>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</si>
  <si>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</si>
  <si>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</si>
  <si>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</si>
  <si>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</si>
  <si>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</si>
  <si>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</si>
  <si>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</si>
  <si>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</si>
  <si>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</si>
  <si>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</si>
  <si>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</si>
  <si>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</si>
  <si>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</si>
  <si>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</si>
  <si>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</si>
  <si>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</si>
  <si>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</si>
  <si>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</si>
  <si>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</si>
  <si>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</si>
  <si>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</si>
  <si>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</si>
  <si>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</si>
  <si>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</si>
  <si>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</si>
  <si>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</si>
  <si>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</si>
  <si>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</si>
  <si>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</si>
  <si>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</si>
  <si>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</si>
  <si>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</si>
  <si>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</si>
  <si>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</si>
  <si>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</si>
  <si>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</si>
  <si>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</si>
  <si>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</si>
  <si>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</si>
  <si>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</si>
  <si>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</si>
  <si>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</si>
  <si>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</si>
  <si>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</si>
  <si>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</si>
  <si>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</si>
  <si>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</si>
  <si>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</si>
  <si>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</si>
  <si>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</si>
  <si>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</si>
  <si>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</si>
  <si>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</si>
  <si>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</si>
  <si>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</si>
  <si>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</si>
  <si>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</si>
  <si>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</si>
  <si>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</si>
  <si>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</si>
  <si>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</si>
  <si>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</si>
  <si>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</si>
  <si>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</si>
  <si>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</si>
  <si>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</si>
  <si>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</si>
  <si>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</si>
  <si>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</si>
  <si>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</si>
  <si>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</si>
  <si>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</si>
  <si>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</si>
  <si>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</si>
  <si>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</si>
  <si>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</si>
  <si>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</si>
  <si>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</si>
  <si>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</si>
  <si>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</si>
  <si>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</si>
  <si>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</si>
  <si>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</si>
  <si>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</si>
  <si>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</si>
  <si>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</si>
  <si>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</si>
  <si>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</si>
  <si>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</si>
  <si>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</si>
  <si>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</si>
  <si>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</si>
  <si>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</si>
  <si>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</si>
  <si>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</si>
  <si>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</si>
  <si>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</si>
  <si>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</si>
  <si>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</si>
  <si>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</si>
  <si>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</si>
  <si>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</si>
  <si>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</si>
  <si>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</si>
  <si>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</si>
  <si>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</si>
  <si>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</si>
  <si>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</si>
  <si>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</si>
  <si>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</si>
  <si>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</si>
  <si>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</si>
  <si>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</si>
  <si>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</si>
  <si>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</si>
  <si>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</si>
  <si>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</si>
  <si>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</si>
  <si>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</si>
  <si>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</si>
  <si>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</si>
  <si>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</si>
  <si>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</si>
  <si>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</si>
  <si>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</si>
  <si>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</si>
  <si>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</si>
  <si>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</si>
  <si>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</si>
  <si>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</si>
  <si>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</si>
  <si>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</si>
  <si>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</si>
  <si>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</si>
  <si>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</si>
  <si>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</si>
  <si>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</si>
  <si>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</si>
  <si>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</si>
  <si>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</si>
  <si>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</si>
  <si>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</si>
  <si>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</si>
  <si>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</si>
  <si>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</si>
  <si>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</si>
  <si>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</si>
  <si>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</si>
  <si>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</si>
  <si>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</si>
  <si>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</si>
  <si>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</si>
  <si>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</si>
  <si>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</si>
  <si>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</si>
  <si>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</si>
  <si>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</si>
  <si>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</si>
  <si>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</si>
  <si>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</si>
  <si>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</si>
  <si>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</si>
  <si>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</si>
  <si>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</si>
  <si>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</si>
  <si>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</si>
  <si>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</si>
  <si>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</si>
  <si>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</si>
  <si>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</si>
  <si>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</si>
  <si>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</si>
  <si>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</si>
  <si>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</si>
  <si>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</si>
  <si>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</si>
  <si>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</si>
  <si>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</si>
  <si>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</si>
  <si>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</si>
  <si>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</si>
  <si>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</si>
  <si>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</si>
  <si>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</si>
  <si>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</si>
  <si>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</si>
  <si>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</si>
  <si>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</si>
  <si>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</si>
  <si>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</si>
  <si>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</si>
  <si>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</si>
  <si>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</si>
  <si>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</si>
  <si>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</si>
  <si>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</si>
  <si>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</si>
  <si>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</si>
  <si>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</si>
  <si>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</si>
  <si>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</si>
  <si>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</si>
  <si>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</si>
  <si>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</si>
  <si>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</si>
  <si>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</si>
  <si>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</si>
  <si>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</si>
  <si>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</si>
  <si>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</si>
  <si>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</si>
  <si>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</si>
  <si>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</si>
  <si>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</si>
  <si>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</si>
  <si>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</si>
  <si>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</si>
  <si>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</si>
  <si>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</si>
  <si>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</si>
  <si>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</si>
  <si>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</si>
  <si>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</si>
  <si>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</si>
  <si>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</si>
  <si>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</si>
  <si>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</si>
  <si>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</si>
  <si>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</si>
  <si>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</si>
  <si>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</si>
  <si>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</si>
  <si>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</si>
  <si>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</si>
  <si>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</si>
  <si>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</si>
  <si>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</si>
  <si>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</si>
  <si>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</si>
  <si>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</si>
  <si>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</si>
  <si>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</si>
  <si>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</si>
  <si>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</si>
  <si>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</si>
  <si>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</si>
  <si>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</si>
  <si>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</si>
  <si>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</si>
  <si>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</si>
  <si>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</si>
  <si>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</si>
  <si>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</si>
  <si>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</si>
  <si>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</si>
  <si>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</si>
  <si>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</si>
  <si>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</si>
  <si>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</si>
  <si>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</si>
  <si>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</si>
  <si>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</si>
  <si>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</si>
  <si>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</si>
  <si>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</si>
  <si>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</si>
  <si>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</si>
  <si>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</si>
  <si>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</si>
  <si>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</si>
  <si>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</si>
  <si>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</si>
  <si>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</si>
  <si>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</si>
  <si>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</si>
  <si>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</si>
  <si>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</si>
  <si>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</si>
  <si>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</si>
  <si>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</si>
  <si>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</si>
  <si>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</si>
  <si>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</si>
  <si>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</si>
  <si>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</si>
  <si>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</si>
  <si>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</si>
  <si>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</si>
  <si>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</si>
  <si>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</si>
  <si>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</si>
  <si>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</si>
  <si>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</si>
  <si>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</si>
  <si>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</si>
  <si>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</si>
  <si>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</si>
  <si>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</si>
  <si>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</si>
  <si>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</si>
  <si>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</si>
  <si>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</si>
  <si>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</si>
  <si>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</si>
  <si>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</si>
  <si>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</si>
  <si>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</si>
  <si>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</si>
  <si>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</si>
  <si>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</si>
  <si>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</si>
  <si>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</si>
  <si>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</si>
  <si>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</si>
  <si>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</si>
  <si>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</si>
  <si>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</si>
  <si>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</si>
  <si>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</si>
  <si>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</si>
  <si>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</si>
  <si>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</si>
  <si>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</si>
  <si>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</si>
  <si>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</si>
  <si>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</si>
  <si>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</si>
  <si>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</si>
  <si>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</si>
  <si>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</si>
  <si>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</si>
  <si>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</si>
  <si>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</si>
  <si>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</si>
  <si>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</si>
  <si>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</si>
  <si>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</si>
  <si>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</si>
  <si>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</si>
  <si>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</si>
  <si>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</si>
  <si>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</si>
  <si>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</si>
  <si>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</si>
  <si>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</si>
  <si>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</si>
  <si>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</si>
  <si>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</si>
  <si>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</si>
  <si>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</si>
  <si>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</si>
  <si>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</si>
  <si>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</si>
  <si>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</si>
  <si>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</si>
  <si>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</si>
  <si>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</si>
  <si>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</si>
  <si>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</si>
  <si>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</si>
  <si>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</si>
  <si>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</si>
  <si>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</si>
  <si>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</si>
  <si>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</si>
  <si>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</si>
  <si>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</si>
  <si>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</si>
  <si>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</si>
  <si>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</si>
  <si>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</si>
  <si>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</si>
  <si>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</si>
  <si>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</si>
  <si>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</si>
  <si>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</si>
  <si>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</si>
  <si>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</si>
  <si>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</si>
  <si>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</si>
  <si>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</si>
  <si>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</si>
  <si>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</si>
  <si>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</si>
  <si>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</si>
  <si>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</si>
  <si>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</si>
  <si>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</si>
  <si>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</si>
  <si>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</si>
  <si>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</si>
  <si>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</si>
  <si>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</si>
  <si>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</si>
  <si>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</si>
  <si>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</si>
  <si>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</si>
  <si>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</si>
  <si>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</si>
  <si>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</si>
  <si>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</si>
  <si>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</si>
  <si>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</si>
  <si>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</si>
  <si>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</si>
  <si>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</si>
  <si>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</si>
  <si>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</si>
  <si>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</si>
  <si>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</si>
  <si>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</si>
  <si>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</si>
  <si>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</si>
  <si>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</si>
  <si>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</si>
  <si>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</si>
  <si>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</si>
  <si>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</si>
  <si>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</si>
  <si>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</si>
  <si>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</si>
  <si>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</si>
  <si>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</si>
  <si>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</si>
  <si>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</si>
  <si>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</si>
  <si>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</si>
  <si>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</si>
  <si>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</si>
  <si>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</si>
  <si>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</si>
  <si>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</si>
  <si>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</si>
  <si>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</si>
  <si>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</si>
  <si>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</si>
  <si>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</si>
  <si>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</si>
  <si>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</si>
  <si>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</si>
  <si>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</si>
  <si>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</si>
  <si>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</si>
  <si>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</si>
  <si>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</si>
  <si>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</si>
  <si>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</si>
  <si>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</si>
  <si>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</si>
  <si>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</si>
  <si>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</si>
  <si>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</si>
  <si>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</si>
  <si>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</si>
  <si>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</si>
  <si>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</si>
  <si>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</si>
  <si>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</si>
  <si>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</si>
  <si>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</si>
  <si>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</si>
  <si>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</si>
  <si>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</si>
  <si>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</si>
  <si>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</si>
  <si>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</si>
  <si>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</si>
  <si>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</si>
  <si>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</si>
  <si>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</si>
  <si>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</si>
  <si>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</si>
  <si>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</si>
  <si>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</si>
  <si>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</si>
  <si>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</si>
  <si>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</si>
  <si>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</si>
  <si>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</si>
  <si>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</si>
  <si>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</si>
  <si>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</si>
  <si>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</si>
  <si>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</si>
  <si>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</si>
  <si>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</si>
  <si>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</si>
  <si>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</si>
  <si>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</si>
  <si>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</si>
  <si>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</si>
  <si>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</si>
  <si>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</si>
  <si>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</si>
  <si>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</si>
  <si>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</si>
  <si>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</si>
  <si>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</si>
  <si>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</si>
  <si>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</si>
  <si>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</si>
  <si>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</si>
  <si>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</si>
  <si>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</si>
  <si>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</si>
  <si>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</si>
  <si>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</si>
  <si>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</si>
  <si>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</si>
  <si>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</si>
  <si>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</si>
  <si>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</si>
  <si>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</si>
  <si>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</si>
  <si>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</si>
  <si>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</si>
  <si>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</si>
  <si>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</si>
  <si>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</si>
  <si>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</si>
  <si>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</si>
  <si>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</si>
  <si>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</si>
  <si>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</si>
  <si>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</si>
  <si>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</si>
  <si>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</si>
  <si>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</si>
  <si>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</si>
  <si>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</si>
  <si>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</si>
  <si>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</si>
  <si>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</si>
  <si>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</si>
  <si>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</si>
  <si>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</si>
  <si>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</si>
  <si>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</si>
  <si>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</si>
  <si>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</si>
  <si>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</si>
  <si>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</si>
  <si>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</si>
  <si>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</si>
  <si>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</si>
  <si>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</si>
  <si>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</si>
  <si>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</si>
  <si>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</si>
  <si>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</si>
  <si>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</si>
  <si>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</si>
  <si>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</si>
  <si>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</si>
  <si>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</si>
  <si>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</si>
  <si>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</si>
  <si>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</si>
  <si>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</si>
  <si>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</si>
  <si>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</si>
  <si>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</si>
  <si>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</si>
  <si>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</si>
  <si>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</si>
  <si>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</si>
  <si>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</si>
  <si>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</si>
  <si>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</si>
  <si>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</si>
  <si>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</si>
  <si>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</si>
  <si>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</si>
  <si>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</si>
  <si>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</si>
  <si>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</si>
  <si>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</si>
  <si>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</si>
  <si>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</si>
  <si>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</si>
  <si>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</si>
  <si>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</si>
  <si>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</si>
  <si>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</si>
  <si>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</si>
  <si>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</si>
  <si>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</si>
  <si>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</si>
  <si>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</si>
  <si>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</si>
  <si>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</si>
  <si>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</si>
  <si>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</si>
  <si>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</si>
  <si>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</si>
  <si>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</si>
  <si>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</si>
  <si>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</si>
  <si>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</si>
  <si>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</si>
  <si>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</si>
  <si>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</si>
  <si>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</si>
  <si>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</si>
  <si>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</si>
  <si>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</si>
  <si>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</si>
  <si>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</si>
  <si>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</si>
  <si>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</si>
  <si>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</si>
  <si>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</si>
  <si>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</si>
  <si>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</si>
  <si>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</si>
  <si>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</si>
  <si>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</si>
  <si>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</si>
  <si>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</si>
  <si>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</si>
  <si>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</si>
  <si>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</si>
  <si>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</si>
  <si>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</si>
  <si>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</si>
  <si>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</si>
  <si>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</si>
  <si>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</si>
  <si>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</si>
  <si>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</si>
  <si>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</si>
  <si>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</si>
  <si>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</si>
  <si>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</si>
  <si>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</si>
  <si>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</si>
  <si>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</si>
  <si>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</si>
  <si>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</si>
  <si>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</si>
  <si>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</si>
  <si>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</si>
  <si>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</si>
  <si>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</si>
  <si>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</si>
  <si>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</si>
  <si>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</si>
  <si>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</si>
  <si>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</si>
  <si>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</si>
  <si>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</si>
  <si>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</si>
  <si>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</si>
  <si>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</si>
  <si>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</si>
  <si>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</si>
  <si>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</si>
  <si>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</si>
  <si>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</si>
  <si>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</si>
  <si>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</si>
  <si>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</si>
  <si>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</si>
  <si>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</si>
  <si>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</si>
  <si>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</si>
  <si>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</si>
  <si>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</si>
  <si>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</si>
  <si>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</si>
  <si>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</si>
  <si>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</si>
  <si>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</si>
  <si>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</si>
  <si>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</si>
  <si>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</si>
  <si>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</si>
  <si>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</si>
  <si>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</si>
  <si>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</si>
  <si>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</si>
  <si>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</si>
  <si>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</si>
  <si>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</si>
  <si>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</si>
  <si>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</si>
  <si>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</si>
  <si>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</si>
  <si>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</si>
  <si>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</si>
  <si>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</si>
  <si>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</si>
  <si>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</si>
  <si>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</si>
  <si>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</si>
  <si>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</si>
  <si>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</si>
  <si>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</si>
  <si>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</si>
  <si>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</si>
  <si>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</si>
  <si>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</si>
  <si>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</si>
  <si>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</si>
  <si>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</si>
  <si>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</si>
  <si>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</si>
  <si>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</si>
  <si>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</si>
  <si>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</si>
  <si>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</si>
  <si>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</si>
  <si>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</si>
  <si>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</si>
  <si>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</si>
  <si>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</si>
  <si>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</si>
  <si>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</si>
  <si>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</si>
  <si>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</si>
  <si>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</si>
  <si>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</si>
  <si>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</si>
  <si>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</si>
  <si>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</si>
  <si>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</si>
  <si>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</si>
  <si>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</si>
  <si>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</si>
  <si>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</si>
  <si>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</si>
  <si>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</si>
  <si>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</si>
  <si>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</si>
  <si>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</si>
  <si>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</si>
  <si>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</si>
  <si>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</si>
  <si>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</si>
  <si>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</si>
  <si>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</si>
  <si>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</si>
  <si>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</si>
  <si>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</si>
  <si>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</si>
  <si>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</si>
  <si>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</si>
  <si>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</si>
  <si>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</si>
  <si>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</si>
  <si>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</si>
  <si>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</si>
  <si>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</si>
  <si>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</si>
  <si>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</si>
  <si>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</si>
  <si>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</si>
  <si>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</si>
  <si>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</si>
  <si>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</si>
  <si>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</si>
  <si>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</si>
  <si>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</si>
  <si>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</si>
  <si>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</si>
  <si>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</si>
  <si>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</si>
  <si>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</si>
  <si>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</si>
  <si>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</si>
  <si>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</si>
  <si>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</si>
  <si>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</si>
  <si>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</si>
  <si>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</si>
  <si>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</si>
  <si>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</si>
  <si>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</si>
  <si>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</si>
  <si>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</si>
  <si>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</si>
  <si>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</si>
  <si>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</si>
  <si>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</si>
  <si>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</si>
  <si>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</si>
  <si>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</si>
  <si>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</si>
  <si>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</si>
  <si>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</si>
  <si>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</si>
  <si>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</si>
  <si>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</si>
  <si>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</si>
  <si>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</si>
  <si>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</si>
  <si>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</si>
  <si>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</si>
  <si>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</si>
  <si>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</si>
  <si>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</si>
  <si>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</si>
  <si>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</si>
  <si>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</si>
  <si>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</si>
  <si>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</si>
  <si>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</si>
  <si>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</si>
  <si>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</si>
  <si>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</si>
  <si>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</si>
  <si>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</si>
  <si>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</si>
  <si>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</si>
  <si>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</si>
  <si>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</si>
  <si>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</si>
  <si>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</si>
  <si>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</si>
  <si>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</si>
  <si>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</si>
  <si>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</si>
  <si>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</si>
  <si>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</si>
  <si>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</si>
  <si>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</si>
  <si>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</si>
  <si>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</si>
  <si>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</si>
  <si>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</si>
  <si>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</si>
  <si>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</si>
  <si>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</si>
  <si>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</si>
  <si>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</si>
  <si>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</si>
  <si>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</si>
  <si>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</si>
  <si>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</si>
  <si>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</si>
  <si>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</si>
  <si>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</si>
  <si>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</si>
  <si>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</si>
  <si>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</si>
  <si>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</si>
  <si>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</si>
  <si>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</si>
  <si>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</si>
  <si>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</si>
  <si>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</si>
  <si>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</si>
  <si>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</si>
  <si>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</si>
  <si>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</si>
  <si>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</si>
  <si>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</si>
  <si>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</si>
  <si>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</si>
  <si>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</si>
  <si>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</si>
  <si>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</si>
  <si>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</si>
  <si>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</si>
  <si>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</si>
  <si>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</si>
  <si>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</si>
  <si>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</si>
  <si>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</si>
  <si>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</si>
  <si>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</si>
  <si>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</si>
  <si>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</si>
  <si>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</si>
  <si>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</si>
  <si>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</si>
  <si>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</si>
  <si>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</si>
  <si>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</si>
  <si>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</si>
  <si>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</si>
  <si>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</si>
  <si>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</si>
  <si>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</si>
  <si>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</si>
  <si>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</si>
  <si>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</si>
  <si>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</si>
  <si>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</si>
  <si>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</si>
  <si>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</si>
  <si>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</si>
  <si>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</si>
  <si>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</si>
  <si>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</si>
  <si>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</si>
  <si>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</si>
  <si>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</si>
  <si>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</si>
  <si>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</si>
  <si>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</si>
  <si>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</si>
  <si>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</si>
  <si>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</si>
  <si>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</si>
  <si>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</si>
  <si>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</si>
  <si>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</si>
  <si>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</si>
  <si>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</si>
  <si>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</si>
  <si>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</si>
  <si>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</si>
  <si>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</si>
  <si>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</si>
  <si>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</si>
  <si>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</si>
  <si>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</si>
  <si>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</si>
  <si>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</si>
  <si>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</si>
  <si>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</si>
  <si>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</si>
  <si>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</si>
  <si>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</si>
  <si>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</si>
  <si>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</si>
  <si>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</si>
  <si>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</si>
  <si>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</si>
  <si>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</si>
  <si>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</si>
  <si>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</si>
  <si>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</si>
  <si>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</si>
  <si>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</si>
  <si>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</si>
  <si>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</si>
  <si>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</si>
  <si>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</si>
  <si>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</si>
  <si>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</si>
  <si>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</si>
  <si>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</si>
  <si>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</si>
  <si>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</si>
  <si>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</si>
  <si>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</si>
  <si>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</si>
  <si>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</si>
  <si>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</si>
  <si>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</si>
  <si>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</si>
  <si>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</si>
  <si>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</si>
  <si>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</si>
  <si>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</si>
  <si>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</si>
  <si>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</si>
  <si>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</si>
  <si>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</si>
  <si>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</si>
  <si>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</si>
  <si>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</si>
  <si>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</si>
  <si>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</si>
  <si>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</si>
  <si>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</si>
  <si>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</si>
  <si>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</si>
  <si>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</si>
  <si>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</si>
  <si>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</si>
  <si>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</si>
  <si>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</si>
  <si>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</si>
  <si>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</si>
  <si>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</si>
  <si>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</si>
  <si>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</si>
  <si>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</si>
  <si>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</si>
  <si>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</si>
  <si>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</si>
  <si>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</si>
  <si>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</si>
  <si>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</si>
  <si>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</si>
  <si>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</si>
  <si>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</si>
  <si>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</si>
  <si>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</si>
  <si>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</si>
  <si>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</si>
  <si>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</si>
  <si>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</si>
  <si>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</si>
  <si>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</si>
  <si>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</si>
  <si>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</si>
  <si>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</si>
  <si>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</si>
  <si>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</si>
  <si>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</si>
  <si>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</si>
  <si>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</si>
  <si>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</si>
  <si>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</si>
  <si>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</si>
  <si>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</si>
  <si>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</si>
  <si>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</si>
  <si>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</si>
  <si>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</si>
  <si>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</si>
  <si>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</si>
  <si>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</si>
  <si>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</si>
  <si>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</si>
  <si>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</si>
  <si>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</si>
  <si>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</si>
  <si>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</si>
  <si>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</si>
  <si>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</si>
  <si>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</si>
  <si>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</si>
  <si>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</si>
  <si>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</si>
  <si>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</si>
  <si>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</si>
  <si>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</si>
  <si>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</si>
  <si>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</si>
  <si>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</si>
  <si>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</si>
  <si>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</si>
  <si>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</si>
  <si>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</si>
  <si>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</si>
  <si>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</si>
  <si>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</si>
  <si>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</si>
  <si>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</si>
  <si>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</si>
  <si>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</si>
  <si>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</si>
  <si>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</si>
  <si>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</si>
  <si>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</si>
  <si>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</si>
  <si>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</si>
  <si>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</si>
  <si>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</si>
  <si>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</si>
  <si>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</si>
  <si>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</si>
  <si>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</si>
  <si>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</si>
  <si>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</si>
  <si>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</si>
  <si>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</si>
  <si>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</si>
  <si>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</si>
  <si>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</si>
  <si>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</si>
  <si>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</si>
  <si>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</si>
  <si>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</si>
  <si>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</si>
  <si>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</si>
  <si>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</si>
  <si>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</si>
  <si>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</si>
  <si>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</si>
  <si>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</si>
  <si>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</si>
  <si>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</si>
  <si>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</si>
  <si>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</si>
  <si>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</si>
  <si>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</si>
  <si>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</si>
  <si>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</si>
  <si>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</si>
  <si>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</si>
  <si>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</si>
  <si>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</si>
  <si>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</si>
  <si>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</si>
  <si>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</si>
  <si>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</si>
  <si>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</si>
  <si>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</si>
  <si>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</si>
  <si>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</si>
  <si>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</si>
  <si>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</si>
  <si>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</si>
  <si>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</si>
  <si>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</si>
  <si>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</si>
  <si>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</si>
  <si>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</si>
  <si>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</si>
  <si>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</si>
  <si>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</si>
  <si>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</si>
  <si>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</si>
  <si>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</si>
  <si>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</si>
  <si>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</si>
  <si>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</si>
  <si>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</si>
  <si>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</si>
  <si>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</si>
  <si>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</si>
  <si>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</si>
  <si>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</si>
  <si>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</si>
  <si>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</si>
  <si>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</si>
  <si>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</si>
  <si>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</si>
  <si>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</si>
  <si>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</si>
  <si>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</si>
  <si>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</si>
  <si>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</si>
  <si>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</si>
  <si>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</si>
  <si>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</si>
  <si>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</si>
  <si>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</si>
  <si>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</si>
  <si>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</si>
  <si>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</si>
  <si>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</si>
  <si>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</si>
  <si>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</si>
  <si>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</si>
  <si>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</si>
  <si>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</si>
  <si>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</si>
  <si>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</si>
  <si>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</si>
  <si>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</si>
  <si>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</si>
  <si>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</si>
  <si>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</si>
  <si>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</si>
  <si>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</si>
  <si>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</si>
  <si>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</si>
  <si>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</si>
  <si>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</si>
  <si>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</si>
  <si>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</si>
  <si>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</si>
  <si>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</si>
  <si>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</si>
  <si>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</si>
  <si>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</si>
  <si>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</si>
  <si>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</si>
  <si>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</si>
  <si>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</si>
  <si>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</si>
  <si>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</si>
  <si>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</si>
  <si>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</si>
  <si>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</si>
  <si>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</si>
  <si>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</si>
  <si>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</si>
  <si>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</si>
  <si>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</si>
  <si>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</si>
  <si>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</si>
  <si>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</si>
  <si>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</si>
  <si>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</si>
  <si>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</si>
  <si>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</si>
  <si>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</si>
  <si>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</si>
  <si>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</si>
  <si>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</si>
  <si>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</si>
  <si>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</si>
  <si>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</si>
  <si>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</si>
  <si>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</si>
  <si>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</si>
  <si>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</si>
  <si>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</si>
  <si>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</si>
  <si>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</si>
  <si>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</si>
  <si>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</si>
  <si>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</si>
  <si>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</si>
  <si>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</si>
  <si>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</si>
  <si>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</si>
  <si>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</si>
  <si>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</si>
  <si>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</si>
  <si>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</si>
  <si>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</si>
  <si>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</si>
  <si>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</si>
  <si>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</si>
  <si>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</si>
  <si>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</si>
  <si>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</si>
  <si>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</si>
  <si>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</si>
  <si>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</si>
  <si>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</si>
  <si>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</si>
  <si>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</si>
  <si>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</si>
  <si>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</si>
  <si>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</si>
  <si>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</si>
  <si>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</si>
  <si>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</si>
  <si>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</si>
  <si>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</si>
  <si>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</si>
  <si>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</si>
  <si>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</si>
  <si>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</si>
  <si>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</si>
  <si>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</si>
  <si>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</si>
  <si>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</si>
  <si>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</si>
  <si>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</si>
  <si>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</si>
  <si>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</si>
  <si>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</si>
  <si>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</si>
  <si>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</si>
  <si>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</si>
  <si>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</si>
  <si>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</si>
  <si>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</si>
  <si>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</si>
  <si>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</si>
  <si>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</si>
  <si>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</si>
  <si>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</si>
  <si>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</si>
  <si>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</si>
  <si>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</si>
  <si>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</si>
  <si>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</si>
  <si>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</si>
  <si>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</si>
  <si>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</si>
  <si>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</si>
  <si>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</si>
  <si>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</si>
  <si>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</si>
  <si>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</si>
  <si>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</si>
  <si>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</si>
  <si>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</si>
  <si>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</si>
  <si>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</si>
  <si>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</si>
  <si>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</si>
  <si>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</si>
  <si>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</si>
  <si>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</si>
  <si>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</si>
  <si>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</si>
  <si>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</si>
  <si>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</si>
  <si>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</si>
  <si>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</si>
  <si>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</si>
  <si>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</si>
  <si>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</si>
  <si>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</si>
  <si>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</si>
  <si>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</si>
  <si>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</si>
  <si>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</si>
  <si>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</si>
  <si>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</si>
  <si>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</si>
  <si>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</si>
  <si>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</si>
  <si>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</si>
  <si>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</si>
  <si>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</si>
  <si>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</si>
  <si>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</si>
  <si>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</si>
  <si>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</si>
  <si>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</si>
  <si>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</si>
  <si>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</si>
  <si>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</si>
  <si>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</si>
  <si>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</si>
  <si>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</si>
  <si>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</si>
  <si>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</si>
  <si>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</si>
  <si>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</si>
  <si>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</si>
  <si>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</si>
  <si>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</si>
  <si>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</si>
  <si>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</si>
  <si>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</si>
  <si>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</si>
  <si>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</si>
  <si>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</si>
  <si>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</si>
  <si>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</si>
  <si>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</si>
  <si>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</si>
  <si>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</si>
  <si>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</si>
  <si>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</si>
  <si>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</si>
  <si>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</si>
  <si>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</si>
  <si>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</si>
  <si>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</si>
  <si>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</si>
  <si>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</si>
  <si>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</si>
  <si>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</si>
  <si>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</si>
  <si>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</si>
  <si>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</si>
  <si>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</si>
  <si>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</si>
  <si>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</si>
  <si>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</si>
  <si>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</si>
  <si>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</si>
  <si>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</si>
  <si>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</si>
  <si>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</si>
  <si>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</si>
  <si>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</si>
  <si>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</si>
  <si>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</si>
  <si>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</si>
  <si>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</si>
  <si>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</si>
  <si>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</si>
  <si>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</si>
  <si>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</si>
  <si>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</si>
  <si>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</si>
  <si>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</si>
  <si>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</si>
  <si>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</si>
  <si>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</si>
  <si>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</si>
  <si>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</si>
  <si>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</si>
  <si>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</si>
  <si>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</si>
  <si>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</si>
  <si>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</si>
  <si>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</si>
  <si>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</si>
  <si>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</si>
  <si>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</si>
  <si>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</si>
  <si>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</si>
  <si>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</si>
  <si>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</si>
  <si>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</si>
  <si>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</si>
  <si>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</si>
  <si>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</si>
  <si>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</si>
  <si>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</si>
  <si>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</si>
  <si>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</si>
  <si>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</si>
  <si>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</si>
  <si>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</si>
  <si>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</si>
  <si>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</si>
  <si>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</si>
  <si>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</si>
  <si>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</si>
  <si>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</si>
  <si>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</si>
  <si>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</si>
  <si>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</si>
  <si>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</si>
  <si>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</si>
  <si>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</si>
  <si>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</si>
  <si>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</si>
  <si>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</si>
  <si>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</si>
  <si>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</si>
  <si>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</si>
  <si>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</si>
  <si>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</si>
  <si>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</si>
  <si>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</si>
  <si>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</si>
  <si>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</si>
  <si>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</si>
  <si>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</si>
  <si>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</si>
  <si>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</si>
  <si>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</si>
  <si>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</si>
  <si>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</si>
  <si>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</si>
  <si>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</si>
  <si>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</si>
  <si>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</si>
  <si>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</si>
  <si>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</si>
  <si>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</si>
  <si>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</si>
  <si>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</si>
  <si>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</si>
  <si>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</si>
  <si>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</si>
  <si>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</si>
  <si>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</si>
  <si>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</si>
  <si>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</si>
  <si>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</si>
  <si>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</si>
  <si>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</si>
  <si>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</si>
  <si>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</si>
  <si>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</si>
  <si>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</si>
  <si>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</si>
  <si>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</si>
  <si>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</si>
  <si>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</si>
  <si>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</si>
  <si>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</si>
  <si>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</si>
  <si>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</si>
  <si>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</si>
  <si>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</si>
  <si>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</si>
  <si>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</si>
  <si>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</si>
  <si>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</si>
  <si>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</si>
  <si>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</si>
  <si>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</si>
  <si>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</si>
  <si>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</si>
  <si>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</si>
  <si>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</si>
  <si>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</si>
  <si>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</si>
  <si>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</si>
  <si>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</si>
  <si>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</si>
  <si>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</si>
  <si>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</si>
  <si>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</si>
  <si>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</si>
  <si>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</si>
  <si>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</si>
  <si>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</si>
  <si>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</si>
  <si>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</si>
  <si>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</si>
  <si>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</si>
  <si>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</si>
  <si>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</si>
  <si>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</si>
  <si>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</si>
  <si>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</si>
  <si>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</si>
  <si>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</si>
  <si>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</si>
  <si>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</si>
  <si>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</si>
  <si>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</si>
  <si>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</si>
  <si>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</si>
  <si>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</si>
  <si>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</si>
  <si>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</si>
  <si>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</si>
  <si>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</si>
  <si>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</si>
  <si>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</si>
  <si>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</si>
  <si>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</si>
  <si>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</si>
  <si>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</si>
  <si>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</si>
  <si>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</si>
  <si>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</si>
  <si>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</si>
  <si>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</si>
  <si>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</si>
  <si>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</si>
  <si>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</si>
  <si>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</si>
  <si>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</si>
  <si>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</si>
  <si>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</si>
  <si>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</si>
  <si>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</si>
  <si>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</si>
  <si>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</si>
  <si>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</si>
  <si>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</si>
  <si>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</si>
  <si>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</si>
  <si>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</si>
  <si>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</si>
  <si>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</si>
  <si>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</si>
  <si>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</si>
  <si>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</si>
  <si>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</si>
  <si>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</si>
  <si>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</si>
  <si>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</si>
  <si>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</si>
  <si>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</si>
  <si>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</si>
  <si>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</si>
  <si>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</si>
  <si>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</si>
  <si>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</si>
  <si>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</si>
  <si>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</si>
  <si>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</si>
  <si>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</si>
  <si>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</si>
  <si>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</si>
  <si>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</si>
  <si>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</si>
  <si>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</si>
  <si>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</si>
  <si>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</si>
  <si>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</si>
  <si>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</si>
  <si>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</si>
  <si>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</si>
  <si>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</si>
  <si>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</si>
  <si>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</si>
  <si>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</si>
  <si>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</si>
  <si>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</si>
  <si>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</si>
  <si>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</si>
  <si>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</si>
  <si>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</si>
  <si>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</si>
  <si>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</si>
  <si>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</si>
  <si>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</si>
  <si>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</si>
  <si>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</si>
  <si>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</si>
  <si>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</si>
  <si>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</si>
  <si>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</si>
  <si>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</si>
  <si>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</si>
  <si>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</si>
  <si>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</si>
  <si>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</si>
  <si>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</si>
  <si>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</si>
  <si>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</si>
  <si>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</si>
  <si>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</si>
  <si>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</si>
  <si>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</si>
  <si>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</si>
  <si>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</si>
  <si>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</si>
  <si>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</si>
  <si>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</si>
  <si>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</si>
  <si>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</si>
  <si>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</si>
  <si>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</si>
  <si>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</si>
  <si>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</si>
  <si>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</si>
  <si>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</si>
  <si>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</si>
  <si>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</si>
  <si>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</si>
  <si>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</si>
  <si>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</si>
  <si>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</si>
  <si>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</si>
  <si>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</si>
  <si>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</si>
  <si>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</si>
  <si>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</si>
  <si>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</si>
  <si>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</si>
  <si>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</si>
  <si>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</si>
  <si>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</si>
  <si>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</si>
  <si>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</si>
  <si>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</si>
  <si>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</si>
  <si>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</si>
  <si>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</si>
  <si>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</si>
  <si>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</si>
  <si>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</si>
  <si>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</si>
  <si>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</si>
  <si>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</si>
  <si>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</si>
  <si>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</si>
  <si>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</si>
  <si>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</si>
  <si>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</si>
  <si>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</si>
  <si>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</si>
  <si>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</si>
  <si>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</si>
  <si>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</si>
  <si>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</si>
  <si>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</si>
  <si>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</si>
  <si>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</si>
  <si>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</si>
  <si>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</si>
  <si>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</si>
  <si>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</si>
  <si>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</si>
  <si>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</si>
  <si>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</si>
  <si>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</si>
  <si>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</si>
  <si>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</si>
  <si>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</si>
  <si>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</si>
  <si>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</si>
  <si>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</si>
  <si>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</si>
  <si>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</si>
  <si>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</si>
  <si>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</si>
  <si>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</si>
  <si>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</si>
  <si>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</si>
  <si>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</si>
  <si>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</si>
  <si>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</si>
  <si>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</si>
  <si>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</si>
  <si>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</si>
  <si>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</si>
  <si>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</si>
  <si>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</si>
  <si>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</si>
  <si>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</si>
  <si>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</si>
  <si>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</si>
  <si>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</si>
  <si>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</si>
  <si>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</si>
  <si>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</si>
  <si>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</si>
  <si>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</si>
  <si>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</si>
  <si>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</si>
  <si>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</si>
  <si>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</si>
  <si>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</si>
  <si>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</si>
  <si>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</si>
  <si>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</si>
  <si>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</si>
  <si>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</si>
  <si>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</si>
  <si>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</si>
  <si>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</si>
  <si>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</si>
  <si>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</si>
  <si>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</si>
  <si>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</si>
  <si>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</si>
  <si>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</si>
  <si>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</si>
  <si>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</si>
  <si>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</si>
  <si>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</si>
  <si>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</si>
  <si>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</si>
  <si>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</si>
  <si>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</si>
  <si>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</si>
  <si>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</si>
  <si>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</si>
  <si>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</si>
  <si>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</si>
  <si>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</si>
  <si>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</si>
  <si>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</si>
  <si>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</si>
  <si>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</si>
  <si>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</si>
  <si>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</si>
  <si>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</si>
  <si>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</si>
  <si>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</si>
  <si>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</si>
  <si>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</si>
  <si>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</si>
  <si>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</si>
  <si>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</si>
  <si>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</si>
  <si>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</si>
  <si>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</si>
  <si>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</si>
  <si>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</si>
  <si>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</si>
  <si>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</si>
  <si>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</si>
  <si>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</si>
  <si>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</si>
  <si>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</si>
  <si>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</si>
  <si>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</si>
  <si>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</si>
  <si>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</si>
  <si>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</si>
  <si>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</si>
  <si>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</si>
  <si>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</si>
  <si>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</si>
  <si>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</si>
  <si>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</si>
  <si>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</si>
  <si>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</si>
  <si>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</si>
  <si>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</si>
  <si>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</si>
  <si>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</si>
  <si>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</si>
  <si>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</si>
  <si>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</si>
  <si>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</si>
  <si>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</si>
  <si>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</si>
  <si>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</si>
  <si>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</si>
  <si>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</si>
  <si>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</si>
  <si>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</si>
  <si>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</si>
  <si>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</si>
  <si>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</si>
  <si>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</si>
  <si>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</si>
  <si>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</si>
  <si>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</si>
  <si>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</si>
  <si>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</si>
  <si>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</si>
  <si>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</si>
  <si>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</si>
  <si>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</si>
  <si>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</si>
  <si>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</si>
  <si>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</si>
  <si>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</si>
  <si>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</si>
  <si>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</si>
  <si>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</si>
  <si>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</si>
  <si>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</si>
  <si>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</si>
  <si>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</si>
  <si>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</si>
  <si>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</si>
  <si>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</si>
  <si>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</si>
  <si>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</si>
  <si>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</si>
  <si>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</si>
  <si>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</si>
  <si>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</si>
  <si>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</si>
  <si>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</si>
  <si>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</si>
  <si>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</si>
  <si>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</si>
  <si>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</si>
  <si>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</si>
  <si>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</si>
  <si>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</si>
  <si>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</si>
  <si>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</si>
  <si>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</si>
  <si>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</si>
  <si>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</si>
  <si>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</si>
  <si>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</si>
  <si>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</si>
  <si>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</si>
  <si>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</si>
  <si>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</si>
  <si>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</si>
  <si>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</si>
  <si>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</si>
  <si>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</si>
  <si>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</si>
  <si>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</si>
  <si>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</si>
  <si>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</si>
  <si>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</si>
  <si>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</si>
  <si>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</si>
  <si>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</si>
  <si>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</si>
  <si>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</si>
  <si>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</si>
  <si>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</si>
  <si>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</si>
  <si>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</si>
  <si>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</si>
  <si>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</si>
  <si>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</si>
  <si>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</si>
  <si>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</si>
  <si>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</si>
  <si>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</si>
  <si>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</si>
  <si>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</si>
  <si>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</si>
  <si>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</si>
  <si>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</si>
  <si>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</si>
  <si>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</si>
  <si>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</si>
  <si>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</si>
  <si>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</si>
  <si>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</si>
  <si>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</si>
  <si>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</si>
  <si>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</si>
  <si>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</si>
  <si>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</si>
  <si>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</si>
  <si>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</si>
  <si>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</si>
  <si>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</si>
  <si>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</si>
  <si>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</si>
  <si>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</si>
  <si>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</si>
  <si>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</si>
  <si>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</si>
  <si>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</si>
  <si>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</si>
  <si>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</si>
  <si>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</si>
  <si>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</si>
  <si>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</si>
  <si>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</si>
  <si>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</si>
  <si>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</si>
  <si>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</si>
  <si>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</si>
  <si>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</si>
  <si>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</si>
  <si>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</si>
  <si>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</si>
  <si>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</si>
  <si>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</si>
  <si>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</si>
  <si>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</si>
  <si>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</si>
  <si>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</si>
  <si>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</si>
  <si>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</si>
  <si>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</si>
  <si>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</si>
  <si>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</si>
  <si>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</si>
  <si>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</si>
  <si>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</si>
  <si>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</si>
  <si>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</si>
  <si>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</si>
  <si>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</si>
  <si>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</si>
  <si>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</si>
  <si>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</si>
  <si>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</si>
  <si>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</si>
  <si>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</si>
  <si>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</si>
  <si>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</si>
  <si>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</si>
  <si>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</si>
  <si>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</si>
  <si>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</si>
  <si>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</si>
  <si>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</si>
  <si>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</si>
  <si>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</si>
  <si>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</si>
  <si>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</si>
  <si>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</si>
  <si>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</si>
  <si>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</si>
  <si>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</si>
  <si>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</si>
  <si>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</si>
  <si>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</si>
  <si>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</si>
  <si>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</si>
  <si>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</si>
  <si>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</si>
  <si>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</si>
  <si>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</si>
  <si>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</si>
  <si>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</si>
  <si>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</si>
  <si>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</si>
  <si>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</si>
  <si>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</si>
  <si>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</si>
  <si>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</si>
  <si>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</si>
  <si>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</si>
  <si>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</si>
  <si>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</si>
  <si>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</si>
  <si>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</si>
  <si>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</si>
  <si>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</si>
  <si>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</si>
  <si>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</si>
  <si>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</si>
  <si>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</si>
  <si>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</si>
  <si>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</si>
  <si>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</si>
  <si>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</si>
  <si>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</si>
  <si>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</si>
  <si>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</si>
  <si>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</si>
  <si>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</si>
  <si>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</si>
  <si>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</si>
  <si>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</si>
  <si>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</si>
  <si>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</si>
  <si>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</si>
  <si>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</si>
  <si>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</si>
  <si>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</si>
  <si>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</si>
  <si>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</si>
  <si>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</si>
  <si>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</si>
  <si>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</si>
  <si>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</si>
  <si>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</si>
  <si>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</si>
  <si>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</si>
  <si>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</si>
  <si>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</si>
  <si>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</si>
  <si>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</si>
  <si>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</si>
  <si>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</si>
  <si>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</si>
  <si>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</si>
  <si>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</si>
  <si>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</si>
  <si>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</si>
  <si>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</si>
  <si>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</si>
  <si>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</si>
  <si>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</si>
  <si>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</si>
  <si>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</si>
  <si>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</si>
  <si>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</si>
  <si>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</si>
  <si>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</si>
  <si>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</si>
  <si>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</si>
  <si>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</si>
  <si>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</si>
  <si>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</si>
  <si>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</si>
  <si>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</si>
  <si>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</si>
  <si>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</si>
  <si>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</si>
  <si>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</si>
  <si>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</si>
  <si>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</si>
  <si>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</si>
  <si>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</si>
  <si>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</si>
  <si>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</si>
  <si>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</si>
  <si>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</si>
  <si>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</si>
  <si>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</si>
  <si>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</si>
  <si>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</si>
  <si>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</si>
  <si>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</si>
  <si>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</si>
  <si>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</si>
  <si>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</si>
  <si>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</si>
  <si>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</si>
  <si>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</si>
  <si>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</si>
  <si>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</si>
  <si>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</si>
  <si>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</si>
  <si>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</si>
  <si>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</si>
  <si>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</si>
  <si>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</si>
  <si>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</si>
  <si>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</si>
  <si>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</si>
  <si>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</si>
  <si>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</si>
  <si>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</si>
  <si>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</si>
  <si>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</si>
  <si>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</si>
  <si>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</si>
  <si>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</si>
  <si>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</si>
  <si>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</si>
  <si>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</si>
  <si>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</si>
  <si>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</si>
  <si>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</si>
  <si>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</si>
  <si>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</si>
  <si>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</si>
  <si>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</si>
  <si>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</si>
  <si>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</si>
  <si>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</si>
  <si>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</si>
  <si>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</si>
  <si>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</si>
  <si>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</si>
  <si>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</si>
  <si>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</si>
  <si>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</si>
  <si>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</si>
  <si>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</si>
  <si>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</si>
  <si>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</si>
  <si>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</si>
  <si>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</si>
  <si>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</si>
  <si>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</si>
  <si>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</si>
  <si>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</si>
  <si>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</si>
  <si>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</si>
  <si>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</si>
  <si>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</si>
  <si>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</si>
  <si>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</si>
  <si>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</si>
  <si>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</si>
  <si>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</si>
  <si>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</si>
  <si>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</si>
  <si>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</si>
  <si>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</si>
  <si>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</si>
  <si>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</si>
  <si>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</si>
  <si>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</si>
  <si>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</si>
  <si>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</si>
  <si>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</si>
  <si>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</si>
  <si>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</si>
  <si>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</si>
  <si>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</si>
  <si>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</si>
  <si>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</si>
  <si>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</si>
  <si>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</si>
  <si>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</si>
  <si>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</si>
  <si>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</si>
  <si>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</si>
  <si>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</si>
  <si>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</si>
  <si>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</si>
  <si>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</si>
  <si>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</si>
  <si>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</si>
  <si>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</si>
  <si>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</si>
  <si>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</si>
  <si>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</si>
  <si>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</si>
  <si>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</si>
  <si>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</si>
  <si>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</si>
  <si>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</si>
  <si>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</si>
  <si>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</si>
  <si>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</si>
  <si>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</si>
  <si>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</si>
  <si>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</si>
  <si>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</si>
  <si>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</si>
  <si>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</si>
  <si>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</si>
  <si>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</si>
  <si>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</si>
  <si>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</si>
  <si>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</si>
  <si>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</si>
  <si>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</si>
  <si>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</si>
  <si>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</si>
  <si>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</si>
  <si>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</si>
  <si>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</si>
  <si>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</si>
  <si>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</si>
  <si>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</si>
  <si>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</si>
  <si>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</si>
  <si>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</si>
  <si>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</si>
  <si>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</si>
  <si>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</si>
  <si>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</si>
  <si>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</si>
  <si>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</si>
  <si>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</si>
  <si>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</si>
  <si>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</si>
  <si>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</si>
  <si>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</si>
  <si>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</si>
  <si>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</si>
  <si>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</si>
  <si>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</si>
  <si>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</si>
  <si>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</si>
  <si>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</si>
  <si>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</si>
  <si>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</si>
  <si>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</si>
  <si>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</si>
  <si>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</si>
  <si>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</si>
  <si>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</si>
  <si>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</si>
  <si>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</si>
  <si>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</si>
  <si>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</si>
  <si>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</si>
  <si>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</si>
  <si>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</si>
  <si>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</si>
  <si>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</si>
  <si>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</si>
  <si>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</si>
  <si>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</si>
  <si>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</si>
  <si>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</si>
  <si>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</si>
  <si>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</si>
  <si>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</si>
  <si>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</si>
  <si>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</si>
  <si>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</si>
  <si>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</si>
  <si>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</si>
  <si>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</si>
  <si>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</si>
  <si>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</si>
  <si>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</si>
  <si>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</si>
  <si>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</si>
  <si>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</si>
  <si>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</si>
  <si>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</si>
  <si>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</si>
  <si>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</si>
  <si>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</si>
  <si>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</si>
  <si>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</si>
  <si>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</si>
  <si>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</si>
  <si>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</si>
  <si>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</si>
  <si>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</si>
  <si>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</si>
  <si>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</si>
  <si>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</si>
  <si>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</si>
  <si>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</si>
  <si>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</si>
  <si>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</si>
  <si>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</si>
  <si>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</si>
  <si>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</si>
  <si>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</si>
  <si>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</si>
  <si>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</si>
  <si>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</si>
  <si>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</si>
  <si>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</si>
  <si>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</si>
  <si>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</si>
  <si>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</si>
  <si>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</si>
  <si>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</si>
  <si>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</si>
  <si>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</si>
  <si>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</si>
  <si>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</si>
  <si>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</si>
  <si>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</si>
  <si>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</si>
  <si>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</si>
  <si>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</si>
  <si>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</si>
  <si>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</si>
  <si>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</si>
  <si>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</si>
  <si>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</si>
  <si>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</si>
  <si>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</si>
  <si>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</si>
  <si>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</si>
  <si>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</si>
  <si>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</si>
  <si>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</si>
  <si>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</si>
  <si>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</si>
  <si>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</si>
  <si>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</si>
  <si>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</si>
  <si>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</si>
  <si>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</si>
  <si>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</si>
  <si>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</si>
  <si>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</si>
  <si>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</si>
  <si>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</si>
  <si>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</si>
  <si>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</si>
  <si>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</si>
  <si>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</si>
  <si>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</si>
  <si>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</si>
  <si>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</si>
  <si>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</si>
  <si>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</si>
  <si>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</si>
  <si>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</si>
  <si>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</si>
  <si>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</si>
  <si>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</si>
  <si>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</si>
  <si>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</si>
  <si>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</si>
  <si>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</si>
  <si>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</si>
  <si>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</si>
  <si>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</si>
  <si>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</si>
  <si>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</si>
  <si>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</si>
  <si>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</si>
  <si>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</si>
  <si>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</si>
  <si>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</si>
  <si>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</si>
  <si>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</si>
  <si>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</si>
  <si>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</si>
  <si>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</si>
  <si>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</si>
  <si>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</si>
  <si>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</si>
  <si>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</si>
  <si>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</si>
  <si>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</si>
  <si>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</si>
  <si>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</si>
  <si>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</si>
  <si>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</si>
  <si>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</si>
  <si>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</si>
  <si>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</si>
  <si>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</si>
  <si>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</si>
  <si>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</si>
  <si>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</si>
  <si>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</si>
  <si>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</si>
  <si>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</si>
  <si>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</si>
  <si>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</si>
  <si>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</si>
  <si>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</si>
  <si>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</si>
  <si>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</si>
  <si>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</si>
  <si>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</si>
  <si>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</si>
  <si>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</si>
  <si>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</si>
  <si>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</si>
  <si>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</si>
  <si>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</si>
  <si>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</si>
  <si>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</si>
  <si>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</si>
  <si>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</si>
  <si>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</si>
  <si>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</si>
  <si>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</si>
  <si>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</si>
  <si>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</si>
  <si>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</si>
  <si>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</si>
  <si>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</si>
  <si>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</si>
  <si>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</si>
  <si>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</si>
  <si>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</si>
  <si>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</si>
  <si>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</si>
  <si>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</si>
  <si>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</si>
  <si>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</si>
  <si>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</si>
  <si>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</si>
  <si>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</si>
  <si>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</si>
  <si>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</si>
  <si>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</si>
  <si>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</si>
  <si>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</si>
  <si>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</si>
  <si>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</si>
  <si>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</si>
  <si>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</si>
  <si>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</si>
  <si>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</si>
  <si>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</si>
  <si>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</si>
  <si>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</si>
  <si>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</si>
  <si>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</si>
  <si>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</si>
  <si>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</si>
  <si>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</si>
  <si>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</si>
  <si>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</si>
  <si>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</si>
  <si>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</si>
  <si>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</si>
  <si>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</si>
  <si>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</si>
  <si>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</si>
  <si>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</si>
  <si>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</si>
  <si>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</si>
  <si>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</si>
  <si>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</si>
  <si>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</si>
  <si>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</si>
  <si>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</si>
  <si>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</si>
  <si>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</si>
  <si>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</si>
  <si>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</si>
  <si>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</si>
  <si>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</si>
  <si>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</si>
  <si>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</si>
  <si>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</si>
  <si>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</si>
  <si>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</si>
  <si>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</si>
  <si>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</si>
  <si>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</si>
  <si>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</si>
  <si>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</si>
  <si>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</si>
  <si>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</si>
  <si>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</si>
  <si>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</si>
  <si>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</si>
  <si>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</si>
  <si>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</si>
  <si>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</si>
  <si>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</si>
  <si>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</si>
  <si>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</si>
  <si>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</si>
  <si>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</si>
  <si>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</si>
  <si>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</si>
  <si>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</si>
  <si>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</si>
  <si>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</si>
  <si>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</si>
  <si>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</si>
  <si>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</si>
  <si>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</si>
  <si>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</si>
  <si>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</si>
  <si>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</si>
  <si>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</si>
  <si>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</si>
  <si>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</si>
  <si>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</si>
  <si>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</si>
  <si>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</si>
  <si>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</si>
  <si>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</si>
  <si>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</si>
  <si>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</si>
  <si>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</si>
  <si>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</si>
  <si>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</si>
  <si>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</si>
  <si>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</si>
  <si>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</si>
  <si>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</si>
  <si>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</si>
  <si>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</si>
  <si>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</si>
  <si>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</si>
  <si>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</si>
  <si>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</si>
  <si>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</si>
  <si>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</si>
  <si>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</si>
  <si>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</si>
  <si>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</si>
  <si>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</si>
  <si>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</si>
  <si>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</si>
  <si>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</si>
  <si>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</si>
  <si>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</si>
  <si>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</si>
  <si>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</si>
  <si>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</si>
  <si>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</si>
  <si>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</si>
  <si>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</si>
  <si>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</si>
  <si>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</si>
  <si>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</si>
  <si>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</si>
  <si>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</si>
  <si>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</si>
  <si>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</si>
  <si>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</si>
  <si>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</si>
  <si>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</si>
  <si>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</si>
  <si>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</si>
  <si>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</si>
  <si>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</si>
  <si>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</si>
  <si>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</si>
  <si>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</si>
  <si>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</si>
  <si>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</si>
  <si>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</si>
  <si>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</si>
  <si>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</si>
  <si>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</si>
  <si>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</si>
  <si>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</si>
  <si>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</si>
  <si>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</si>
  <si>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</si>
  <si>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</si>
  <si>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</si>
  <si>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</si>
  <si>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</si>
  <si>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</si>
  <si>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</si>
  <si>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</si>
  <si>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</si>
  <si>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</si>
  <si>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</si>
  <si>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</si>
  <si>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</si>
  <si>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</si>
  <si>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</si>
  <si>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</si>
  <si>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</si>
  <si>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</si>
  <si>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</si>
  <si>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</si>
  <si>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</si>
  <si>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</si>
  <si>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</si>
  <si>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</si>
  <si>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</si>
  <si>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</si>
  <si>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</si>
  <si>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</si>
  <si>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</si>
  <si>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</si>
  <si>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</si>
  <si>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</si>
  <si>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</si>
  <si>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</si>
  <si>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</si>
  <si>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</si>
  <si>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</si>
  <si>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</si>
  <si>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</si>
  <si>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</si>
  <si>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</si>
  <si>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</si>
  <si>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</si>
  <si>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</si>
  <si>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</si>
  <si>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</si>
  <si>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</si>
  <si>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</si>
  <si>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</si>
  <si>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</si>
  <si>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</si>
  <si>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</si>
  <si>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</si>
  <si>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</si>
  <si>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</si>
  <si>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</si>
  <si>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</si>
  <si>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</si>
  <si>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</si>
  <si>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</si>
  <si>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</si>
  <si>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</si>
  <si>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</si>
  <si>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</si>
  <si>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</si>
  <si>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</si>
  <si>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</si>
  <si>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</si>
  <si>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</si>
  <si>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</si>
  <si>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</si>
  <si>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</si>
  <si>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</si>
  <si>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</si>
  <si>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</si>
  <si>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</si>
  <si>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</si>
  <si>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</si>
  <si>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</si>
  <si>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</si>
  <si>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</si>
  <si>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</si>
  <si>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</si>
  <si>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</si>
  <si>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</si>
  <si>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</si>
  <si>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</si>
  <si>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</si>
  <si>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</si>
  <si>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</si>
  <si>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</si>
  <si>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</si>
  <si>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</si>
  <si>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</si>
  <si>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</si>
  <si>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</si>
  <si>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</si>
  <si>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</si>
  <si>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</si>
  <si>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</si>
  <si>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</si>
  <si>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</si>
  <si>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</si>
  <si>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</si>
  <si>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</si>
  <si>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</si>
  <si>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</si>
  <si>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</si>
  <si>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</si>
  <si>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</si>
  <si>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</si>
  <si>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</si>
  <si>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</si>
  <si>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</si>
  <si>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</si>
  <si>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</si>
  <si>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</si>
  <si>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</si>
  <si>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</si>
  <si>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</si>
  <si>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</si>
  <si>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</si>
  <si>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</si>
  <si>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</si>
  <si>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</si>
  <si>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</si>
  <si>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</si>
  <si>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</si>
  <si>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</si>
  <si>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</si>
  <si>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</si>
  <si>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</si>
  <si>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</si>
  <si>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</si>
  <si>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</si>
  <si>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</si>
  <si>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</si>
  <si>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</si>
  <si>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</si>
  <si>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</si>
  <si>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</si>
  <si>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</si>
  <si>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</si>
  <si>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</si>
  <si>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</si>
  <si>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</si>
  <si>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</si>
  <si>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</si>
  <si>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</si>
  <si>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</si>
  <si>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</si>
  <si>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</si>
  <si>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</si>
  <si>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</si>
  <si>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</si>
  <si>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</si>
  <si>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</si>
  <si>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</si>
  <si>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</si>
  <si>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</si>
  <si>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</si>
  <si>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</si>
  <si>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</si>
  <si>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</si>
  <si>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</si>
  <si>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</si>
  <si>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</si>
  <si>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</si>
  <si>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</si>
  <si>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</si>
  <si>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</si>
  <si>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</si>
  <si>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</si>
  <si>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</si>
  <si>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</si>
  <si>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</si>
  <si>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</si>
  <si>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</si>
  <si>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</si>
  <si>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</si>
  <si>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</si>
  <si>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</si>
  <si>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</si>
  <si>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</si>
  <si>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</si>
  <si>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</si>
  <si>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</si>
  <si>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</si>
  <si>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</si>
  <si>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</si>
  <si>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</si>
  <si>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</si>
  <si>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</si>
  <si>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</si>
  <si>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</si>
  <si>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</si>
  <si>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</si>
  <si>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</si>
  <si>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</si>
  <si>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</si>
  <si>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</si>
  <si>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</si>
  <si>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</si>
  <si>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</si>
  <si>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</si>
  <si>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</si>
  <si>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</si>
  <si>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</si>
  <si>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</si>
  <si>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</si>
  <si>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</si>
  <si>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</si>
  <si>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</si>
  <si>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</si>
  <si>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</si>
  <si>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</si>
  <si>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</si>
  <si>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</si>
  <si>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</si>
  <si>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</si>
  <si>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</si>
  <si>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</si>
  <si>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</si>
  <si>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</si>
  <si>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</si>
  <si>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</si>
  <si>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</si>
  <si>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</si>
  <si>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</si>
  <si>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</si>
  <si>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</si>
  <si>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</si>
  <si>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</si>
  <si>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</si>
  <si>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</si>
  <si>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</si>
  <si>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</si>
  <si>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</si>
  <si>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</si>
  <si>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</si>
  <si>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</si>
  <si>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</si>
  <si>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</si>
  <si>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</si>
  <si>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</si>
  <si>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</si>
  <si>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</si>
  <si>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</si>
  <si>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</si>
  <si>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</si>
  <si>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</si>
  <si>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</si>
  <si>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</si>
  <si>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</si>
  <si>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</si>
  <si>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</si>
  <si>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</si>
  <si>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</si>
  <si>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</si>
  <si>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</si>
  <si>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</si>
  <si>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</si>
  <si>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</si>
  <si>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</si>
  <si>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</si>
  <si>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</si>
  <si>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</si>
  <si>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</si>
  <si>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</si>
  <si>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</si>
  <si>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</si>
  <si>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</si>
  <si>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</si>
  <si>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</si>
  <si>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</si>
  <si>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</si>
  <si>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</si>
  <si>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</si>
  <si>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</si>
  <si>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</si>
  <si>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</si>
  <si>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</si>
  <si>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</si>
  <si>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</si>
  <si>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</si>
  <si>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</si>
  <si>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</si>
  <si>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</si>
  <si>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</si>
  <si>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</si>
  <si>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</si>
  <si>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</si>
  <si>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</si>
  <si>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</si>
  <si>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</si>
  <si>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</si>
  <si>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</si>
  <si>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</si>
  <si>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</si>
  <si>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</si>
  <si>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</si>
  <si>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</si>
  <si>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</si>
  <si>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</si>
  <si>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</si>
  <si>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</si>
  <si>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</si>
  <si>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</si>
  <si>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</si>
  <si>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</si>
  <si>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</si>
  <si>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</si>
  <si>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</si>
  <si>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</si>
  <si>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</si>
  <si>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</si>
  <si>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</si>
  <si>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</si>
  <si>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</si>
  <si>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</si>
  <si>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</si>
  <si>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</si>
  <si>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</si>
  <si>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</si>
  <si>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</si>
  <si>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</si>
  <si>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</si>
  <si>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</si>
  <si>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</si>
  <si>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</si>
  <si>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</si>
  <si>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</si>
  <si>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</si>
  <si>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</si>
  <si>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</si>
  <si>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</si>
  <si>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</si>
  <si>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</si>
  <si>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</si>
  <si>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</si>
  <si>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</si>
  <si>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</si>
  <si>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</si>
  <si>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</si>
  <si>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</si>
  <si>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</si>
  <si>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</si>
  <si>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</si>
  <si>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</si>
  <si>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</si>
  <si>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</si>
  <si>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</si>
  <si>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</si>
  <si>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</si>
  <si>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</si>
  <si>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</si>
  <si>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</si>
  <si>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</si>
  <si>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</si>
  <si>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</si>
  <si>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</si>
  <si>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</si>
  <si>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</si>
  <si>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</si>
  <si>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</si>
  <si>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</si>
  <si>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</si>
  <si>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</si>
  <si>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</si>
  <si>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</si>
  <si>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</si>
  <si>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</si>
  <si>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</si>
  <si>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</si>
  <si>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</si>
  <si>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</si>
  <si>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</si>
  <si>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</si>
  <si>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</si>
  <si>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</si>
  <si>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</si>
  <si>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</si>
  <si>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</si>
  <si>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</si>
  <si>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</si>
  <si>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</si>
  <si>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</si>
  <si>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</si>
  <si>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</si>
  <si>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</si>
  <si>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</si>
  <si>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</si>
  <si>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</si>
  <si>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</si>
  <si>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</si>
  <si>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</si>
  <si>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</si>
  <si>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</si>
  <si>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</si>
  <si>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</si>
  <si>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</si>
  <si>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</si>
  <si>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</si>
  <si>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</si>
  <si>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</si>
  <si>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</si>
  <si>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</si>
  <si>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</si>
  <si>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</si>
  <si>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</si>
  <si>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</si>
  <si>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</si>
  <si>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</si>
  <si>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</si>
  <si>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</si>
  <si>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</si>
  <si>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</si>
  <si>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</si>
  <si>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</si>
  <si>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</si>
  <si>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</si>
  <si>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</si>
  <si>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</si>
  <si>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</si>
  <si>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</si>
  <si>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</si>
  <si>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</si>
  <si>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</si>
  <si>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</si>
  <si>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</si>
  <si>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</si>
  <si>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</si>
  <si>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</si>
  <si>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</si>
  <si>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</si>
  <si>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</si>
  <si>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</si>
  <si>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</si>
  <si>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</si>
  <si>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</si>
  <si>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</si>
  <si>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</si>
  <si>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</si>
  <si>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</si>
  <si>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</si>
  <si>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</si>
  <si>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</si>
  <si>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</si>
  <si>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</si>
  <si>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</si>
  <si>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</si>
  <si>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</si>
  <si>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</si>
  <si>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</si>
  <si>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</si>
  <si>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</si>
  <si>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</si>
  <si>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</si>
  <si>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</si>
  <si>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</si>
  <si>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</si>
  <si>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</si>
  <si>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</si>
  <si>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</si>
  <si>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</si>
  <si>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</si>
  <si>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</si>
  <si>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</si>
  <si>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</si>
  <si>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</si>
  <si>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</si>
  <si>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</si>
  <si>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</si>
  <si>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</si>
  <si>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</si>
  <si>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</si>
  <si>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</si>
  <si>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</si>
  <si>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</si>
  <si>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</si>
  <si>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</si>
  <si>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</si>
  <si>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</si>
  <si>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</si>
  <si>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</si>
  <si>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</si>
  <si>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</si>
  <si>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</si>
  <si>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</si>
  <si>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</si>
  <si>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</si>
  <si>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</si>
  <si>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</si>
  <si>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</si>
  <si>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</si>
  <si>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</si>
  <si>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</si>
  <si>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</si>
  <si>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</si>
  <si>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</si>
  <si>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</si>
  <si>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</si>
  <si>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</si>
  <si>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</si>
  <si>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</si>
  <si>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</si>
  <si>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</si>
  <si>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</si>
  <si>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</si>
  <si>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</si>
  <si>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</si>
  <si>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</si>
  <si>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</si>
  <si>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</si>
  <si>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</si>
  <si>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</si>
  <si>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</si>
  <si>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</si>
  <si>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</si>
  <si>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</si>
  <si>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</si>
  <si>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</si>
  <si>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</si>
  <si>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</si>
  <si>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</si>
  <si>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</si>
  <si>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</si>
  <si>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</si>
  <si>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</si>
  <si>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</si>
  <si>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</si>
  <si>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</si>
  <si>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</si>
  <si>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</si>
  <si>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</si>
  <si>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</si>
  <si>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</si>
  <si>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</si>
  <si>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</si>
  <si>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</si>
  <si>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</si>
  <si>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</si>
  <si>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</si>
  <si>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</si>
  <si>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</si>
  <si>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</si>
  <si>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</si>
  <si>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</si>
  <si>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</si>
  <si>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</si>
  <si>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</si>
  <si>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</si>
  <si>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</si>
  <si>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</si>
  <si>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</si>
  <si>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</si>
  <si>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</si>
  <si>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</si>
  <si>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</si>
  <si>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</si>
  <si>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</si>
  <si>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</si>
  <si>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</si>
  <si>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</si>
  <si>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</si>
  <si>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</si>
  <si>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</si>
  <si>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</si>
  <si>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</si>
  <si>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</si>
  <si>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</si>
  <si>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</si>
  <si>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</si>
  <si>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</si>
  <si>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</si>
  <si>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</si>
  <si>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</si>
  <si>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</si>
  <si>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</si>
  <si>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</si>
  <si>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</si>
  <si>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</si>
  <si>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</si>
  <si>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</si>
  <si>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</si>
  <si>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</si>
  <si>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</si>
  <si>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</si>
  <si>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</si>
  <si>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</si>
  <si>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</si>
  <si>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</si>
  <si>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</si>
  <si>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</si>
  <si>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</si>
  <si>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</si>
  <si>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</si>
  <si>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</si>
  <si>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</si>
  <si>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</si>
  <si>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</si>
  <si>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</si>
  <si>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</si>
  <si>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</si>
  <si>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</si>
  <si>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</si>
  <si>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</si>
  <si>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</si>
  <si>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</si>
  <si>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</si>
  <si>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</si>
  <si>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</si>
  <si>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</si>
  <si>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</si>
  <si>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</si>
  <si>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</si>
  <si>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</si>
  <si>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</si>
  <si>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</si>
  <si>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</si>
  <si>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</si>
  <si>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</si>
  <si>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</si>
  <si>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</si>
  <si>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</si>
  <si>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</si>
  <si>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</si>
  <si>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</si>
  <si>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</si>
  <si>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</si>
  <si>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</si>
  <si>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</si>
  <si>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</si>
  <si>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</si>
  <si>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</si>
  <si>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</si>
  <si>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</si>
  <si>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</si>
  <si>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</si>
  <si>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</si>
  <si>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</si>
  <si>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</si>
  <si>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</si>
  <si>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</si>
  <si>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</si>
  <si>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</si>
  <si>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</si>
  <si>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</si>
  <si>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</si>
  <si>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</si>
  <si>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</si>
  <si>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</si>
  <si>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</si>
  <si>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</si>
  <si>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</si>
  <si>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</si>
  <si>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</si>
  <si>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</si>
  <si>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</si>
  <si>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</si>
  <si>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</si>
  <si>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</si>
  <si>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</si>
  <si>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</si>
  <si>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</si>
  <si>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</si>
  <si>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</si>
  <si>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</si>
  <si>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</si>
  <si>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</si>
  <si>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</si>
  <si>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</si>
  <si>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</si>
  <si>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</si>
  <si>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</si>
  <si>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</si>
  <si>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</si>
  <si>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</si>
  <si>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</si>
  <si>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</si>
  <si>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</si>
  <si>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</si>
  <si>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</si>
  <si>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</si>
  <si>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</si>
  <si>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</si>
  <si>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</si>
  <si>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</si>
  <si>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</si>
  <si>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</si>
  <si>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</si>
  <si>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</si>
  <si>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</si>
  <si>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</si>
  <si>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</si>
  <si>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</si>
  <si>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</si>
  <si>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</si>
  <si>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</si>
  <si>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</si>
  <si>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</si>
  <si>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</si>
  <si>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</si>
  <si>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</si>
  <si>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</si>
  <si>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</si>
  <si>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</si>
  <si>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</si>
  <si>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</si>
  <si>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</si>
  <si>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</si>
  <si>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</si>
  <si>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</si>
  <si>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</si>
  <si>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</si>
  <si>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</si>
  <si>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</si>
  <si>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</si>
  <si>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</si>
  <si>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</si>
  <si>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</si>
  <si>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</si>
  <si>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</si>
  <si>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</si>
  <si>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</si>
  <si>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</si>
  <si>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</si>
  <si>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</si>
  <si>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</si>
  <si>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</si>
  <si>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</si>
  <si>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</si>
  <si>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</si>
  <si>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</si>
  <si>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</si>
  <si>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</si>
  <si>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</si>
  <si>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</si>
  <si>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</si>
  <si>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</si>
  <si>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</si>
  <si>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</si>
  <si>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</si>
  <si>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</si>
  <si>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</si>
  <si>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</si>
  <si>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</si>
  <si>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</si>
  <si>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</si>
  <si>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</si>
  <si>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</si>
  <si>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</si>
  <si>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</si>
  <si>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</si>
  <si>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</si>
  <si>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</si>
  <si>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</si>
  <si>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</si>
  <si>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</si>
  <si>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</si>
  <si>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</si>
  <si>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</si>
  <si>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</si>
  <si>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</si>
  <si>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</si>
  <si>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</si>
  <si>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</si>
  <si>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</si>
  <si>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</si>
  <si>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</si>
  <si>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</si>
  <si>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</si>
  <si>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</si>
  <si>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</si>
  <si>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</si>
  <si>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</si>
  <si>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</si>
  <si>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</si>
  <si>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</si>
  <si>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</si>
  <si>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</si>
  <si>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</si>
  <si>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</si>
  <si>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</si>
  <si>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</si>
  <si>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</si>
  <si>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</si>
  <si>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</si>
  <si>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</si>
  <si>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</si>
  <si>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</si>
  <si>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</si>
  <si>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</si>
  <si>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</si>
  <si>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</si>
  <si>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</si>
  <si>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</si>
  <si>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</si>
  <si>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</si>
  <si>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</si>
  <si>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</si>
  <si>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</si>
  <si>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</si>
  <si>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</si>
  <si>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</si>
  <si>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</si>
  <si>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</si>
  <si>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</si>
  <si>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</si>
  <si>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</si>
  <si>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</si>
  <si>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</si>
  <si>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</si>
  <si>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</si>
  <si>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</si>
  <si>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</si>
  <si>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</si>
  <si>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</si>
  <si>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</si>
  <si>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</si>
  <si>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</si>
  <si>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</si>
  <si>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</si>
  <si>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</si>
  <si>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</si>
  <si>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</si>
  <si>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</si>
  <si>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</si>
  <si>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</si>
  <si>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</si>
  <si>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</si>
  <si>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</si>
  <si>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</si>
  <si>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</si>
  <si>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</si>
  <si>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</si>
  <si>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</si>
  <si>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</si>
  <si>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</si>
  <si>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</si>
  <si>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</si>
  <si>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</si>
  <si>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</si>
  <si>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</si>
  <si>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</si>
  <si>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</si>
  <si>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</si>
  <si>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</si>
  <si>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</si>
  <si>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</si>
  <si>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</si>
  <si>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</si>
  <si>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</si>
  <si>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</si>
  <si>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</si>
  <si>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</si>
  <si>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</si>
  <si>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</si>
  <si>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</si>
  <si>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</si>
  <si>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</si>
  <si>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</si>
  <si>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</si>
  <si>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</si>
  <si>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</si>
  <si>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</si>
  <si>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</si>
  <si>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</si>
  <si>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</si>
  <si>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</si>
  <si>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</si>
  <si>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</si>
  <si>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</si>
  <si>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</si>
  <si>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</si>
  <si>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</si>
  <si>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</si>
  <si>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</si>
  <si>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</si>
  <si>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</si>
  <si>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</si>
  <si>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</si>
  <si>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</si>
  <si>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</si>
  <si>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</si>
  <si>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</si>
  <si>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</si>
  <si>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</si>
  <si>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</si>
  <si>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</si>
  <si>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</si>
  <si>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</si>
  <si>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</si>
  <si>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</si>
  <si>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</si>
  <si>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</si>
  <si>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</si>
  <si>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</si>
  <si>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</si>
  <si>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</si>
  <si>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</si>
  <si>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</si>
  <si>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</si>
  <si>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</si>
  <si>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</si>
  <si>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</si>
  <si>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</si>
  <si>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</si>
  <si>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</si>
  <si>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</si>
  <si>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</si>
  <si>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</si>
  <si>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</si>
  <si>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</si>
  <si>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</si>
  <si>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</si>
  <si>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</si>
  <si>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</si>
  <si>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</si>
  <si>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</si>
  <si>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</si>
  <si>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</si>
  <si>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</si>
  <si>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</si>
  <si>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</si>
  <si>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</si>
  <si>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</si>
  <si>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</si>
  <si>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</si>
  <si>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</si>
  <si>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</si>
  <si>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</si>
  <si>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</si>
  <si>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</si>
  <si>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</si>
  <si>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</si>
  <si>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</si>
  <si>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</si>
  <si>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</si>
  <si>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</si>
  <si>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</si>
  <si>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</si>
  <si>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</si>
  <si>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</si>
  <si>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</si>
  <si>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</si>
  <si>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</si>
  <si>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</si>
  <si>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</si>
  <si>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</si>
  <si>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</si>
  <si>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</si>
  <si>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</si>
  <si>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</si>
  <si>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</si>
  <si>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</si>
  <si>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</si>
  <si>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</si>
  <si>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</si>
  <si>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</si>
  <si>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</si>
  <si>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</si>
  <si>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</si>
  <si>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</si>
  <si>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</si>
  <si>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</si>
  <si>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</si>
  <si>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</si>
  <si>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</si>
  <si>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</si>
  <si>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</si>
  <si>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</si>
  <si>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</si>
  <si>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</si>
  <si>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</si>
  <si>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</si>
  <si>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</si>
  <si>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</si>
  <si>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</si>
  <si>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</si>
  <si>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</si>
  <si>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</si>
  <si>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</si>
  <si>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</si>
  <si>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</si>
  <si>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</si>
  <si>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</si>
  <si>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</si>
  <si>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</si>
  <si>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</si>
  <si>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</si>
  <si>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</si>
  <si>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</si>
  <si>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</si>
  <si>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</si>
  <si>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</si>
  <si>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</si>
  <si>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</si>
  <si>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</si>
  <si>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</si>
  <si>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</si>
  <si>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</si>
  <si>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</si>
  <si>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</si>
  <si>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</si>
  <si>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</si>
  <si>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</si>
  <si>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</si>
  <si>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</si>
  <si>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</si>
  <si>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</si>
  <si>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</si>
  <si>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</si>
  <si>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</si>
  <si>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</si>
  <si>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</si>
  <si>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</si>
  <si>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</si>
  <si>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</si>
  <si>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</si>
  <si>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</si>
  <si>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</si>
  <si>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</si>
  <si>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</si>
  <si>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</si>
  <si>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</si>
  <si>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</si>
  <si>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</si>
  <si>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</si>
  <si>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</si>
  <si>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</si>
  <si>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</si>
  <si>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</si>
  <si>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</si>
  <si>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</si>
  <si>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</si>
  <si>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</si>
  <si>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</si>
  <si>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</si>
  <si>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</si>
  <si>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</si>
  <si>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</si>
  <si>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</si>
  <si>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</si>
  <si>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</si>
  <si>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</si>
  <si>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</si>
  <si>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</si>
  <si>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</si>
  <si>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</si>
  <si>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</si>
  <si>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</si>
  <si>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</si>
  <si>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</si>
  <si>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</si>
  <si>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</si>
  <si>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</si>
  <si>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</si>
  <si>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</si>
  <si>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</si>
  <si>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</si>
  <si>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</si>
  <si>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</si>
  <si>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</si>
  <si>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</si>
  <si>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</si>
  <si>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</si>
  <si>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</si>
  <si>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</si>
  <si>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</si>
  <si>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</si>
  <si>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</si>
  <si>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</si>
  <si>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</si>
  <si>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</si>
  <si>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</si>
  <si>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</si>
  <si>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</si>
  <si>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</si>
  <si>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</si>
  <si>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</si>
  <si>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</si>
  <si>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</si>
  <si>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</si>
  <si>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</si>
  <si>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</si>
  <si>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</si>
  <si>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</si>
  <si>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</si>
  <si>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</si>
  <si>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</si>
  <si>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</si>
  <si>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</si>
  <si>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</si>
  <si>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</si>
  <si>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</si>
  <si>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</si>
  <si>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</si>
  <si>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</si>
  <si>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</si>
  <si>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</si>
  <si>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</si>
  <si>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</si>
  <si>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</si>
  <si>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</si>
  <si>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</si>
  <si>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</si>
  <si>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</si>
  <si>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</si>
  <si>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</si>
  <si>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</si>
  <si>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</si>
  <si>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</si>
  <si>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</si>
  <si>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</si>
  <si>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</si>
  <si>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</si>
  <si>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</si>
  <si>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</si>
  <si>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</si>
  <si>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</si>
  <si>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</si>
  <si>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</si>
  <si>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</si>
  <si>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</si>
  <si>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</si>
  <si>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</si>
  <si>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</si>
  <si>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</si>
  <si>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</si>
  <si>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</si>
  <si>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</si>
  <si>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</si>
  <si>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</si>
  <si>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</si>
  <si>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</si>
  <si>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</si>
  <si>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</si>
  <si>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</si>
  <si>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</si>
  <si>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</si>
  <si>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</si>
  <si>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</si>
  <si>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</si>
  <si>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</si>
  <si>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</si>
  <si>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</si>
  <si>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</si>
  <si>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</si>
  <si>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</si>
  <si>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</si>
  <si>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</si>
  <si>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</si>
  <si>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</si>
  <si>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</si>
  <si>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</si>
  <si>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</si>
  <si>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</si>
  <si>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</si>
  <si>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</si>
  <si>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</si>
  <si>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</si>
  <si>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</si>
  <si>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</si>
  <si>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</si>
  <si>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</si>
  <si>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</si>
  <si>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</si>
  <si>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</si>
  <si>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</si>
  <si>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</si>
  <si>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</si>
  <si>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</si>
  <si>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</si>
  <si>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</si>
  <si>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</si>
  <si>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</si>
  <si>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</si>
  <si>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</si>
  <si>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</si>
  <si>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</si>
  <si>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</si>
  <si>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</si>
  <si>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</si>
  <si>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</si>
  <si>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</si>
  <si>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</si>
  <si>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</si>
  <si>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</si>
  <si>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</si>
  <si>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</si>
  <si>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</si>
  <si>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</si>
  <si>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</si>
  <si>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</si>
  <si>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</si>
  <si>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</si>
  <si>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</si>
  <si>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</si>
  <si>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</si>
  <si>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</si>
  <si>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</si>
  <si>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</si>
  <si>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</si>
  <si>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</si>
  <si>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</si>
  <si>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</si>
  <si>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</si>
  <si>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</si>
  <si>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</si>
  <si>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</si>
  <si>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</si>
  <si>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</si>
  <si>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</si>
  <si>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</si>
  <si>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</si>
  <si>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</si>
  <si>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</si>
  <si>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</si>
  <si>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</si>
  <si>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</si>
  <si>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</si>
  <si>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</si>
  <si>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</si>
  <si>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</si>
  <si>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</si>
  <si>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</si>
  <si>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</si>
  <si>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</si>
  <si>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</si>
  <si>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</si>
  <si>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</si>
  <si>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</si>
  <si>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</si>
  <si>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</si>
  <si>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</si>
  <si>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</si>
  <si>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</si>
  <si>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</si>
  <si>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</si>
  <si>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</si>
  <si>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</si>
  <si>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</si>
  <si>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</si>
  <si>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</si>
  <si>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</si>
  <si>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</si>
  <si>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</si>
  <si>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</si>
  <si>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</si>
  <si>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</si>
  <si>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</si>
  <si>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</si>
  <si>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</si>
  <si>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</si>
  <si>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</si>
  <si>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</si>
  <si>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</si>
  <si>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</si>
  <si>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</si>
  <si>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</si>
  <si>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</si>
  <si>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</si>
  <si>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</si>
  <si>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</si>
  <si>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</si>
  <si>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</si>
  <si>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</si>
  <si>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</si>
  <si>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</si>
  <si>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</si>
  <si>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</si>
  <si>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</si>
  <si>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</si>
  <si>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</si>
  <si>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</si>
  <si>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</si>
  <si>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</si>
  <si>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</si>
  <si>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</si>
  <si>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</si>
  <si>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</si>
  <si>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</si>
  <si>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</si>
  <si>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</si>
  <si>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</si>
  <si>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</si>
  <si>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</si>
  <si>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</si>
  <si>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</si>
  <si>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</si>
  <si>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</si>
  <si>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</si>
  <si>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</si>
  <si>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</si>
  <si>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</si>
  <si>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</si>
  <si>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</si>
  <si>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</si>
  <si>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</si>
  <si>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</si>
  <si>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</si>
  <si>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</si>
  <si>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</si>
  <si>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</si>
  <si>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</si>
  <si>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</si>
  <si>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</si>
  <si>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</si>
  <si>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</si>
  <si>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</si>
  <si>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</si>
  <si>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</si>
  <si>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</si>
  <si>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</si>
  <si>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</si>
  <si>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</si>
  <si>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</si>
  <si>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</si>
  <si>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</si>
  <si>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</si>
  <si>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</si>
  <si>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</si>
  <si>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</si>
  <si>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</si>
  <si>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</si>
  <si>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</si>
  <si>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</si>
  <si>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</si>
  <si>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</si>
  <si>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</si>
  <si>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</si>
  <si>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</si>
  <si>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</si>
  <si>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</si>
  <si>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</si>
  <si>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</si>
  <si>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</si>
  <si>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</si>
  <si>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</si>
  <si>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</si>
  <si>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</si>
  <si>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</si>
  <si>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</si>
  <si>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</si>
  <si>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</si>
  <si>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</si>
  <si>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</si>
  <si>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</si>
  <si>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</si>
  <si>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</si>
  <si>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</si>
  <si>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</si>
  <si>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</si>
  <si>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</si>
  <si>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</si>
  <si>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</si>
  <si>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</si>
  <si>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</si>
  <si>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</si>
  <si>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</si>
  <si>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</si>
  <si>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</si>
  <si>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</si>
  <si>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</si>
  <si>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</si>
  <si>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</si>
  <si>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</si>
  <si>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</si>
  <si>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</si>
  <si>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</si>
  <si>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</si>
  <si>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</si>
  <si>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</si>
  <si>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</si>
  <si>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</si>
  <si>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</si>
  <si>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</si>
  <si>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</si>
  <si>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</si>
  <si>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</si>
  <si>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</si>
  <si>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</si>
  <si>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</si>
  <si>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</si>
  <si>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</si>
  <si>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</si>
  <si>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</si>
  <si>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</si>
  <si>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</si>
  <si>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</si>
  <si>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</si>
  <si>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</si>
  <si>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</si>
  <si>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</si>
  <si>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</si>
  <si>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</si>
  <si>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</si>
  <si>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</si>
  <si>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</si>
  <si>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</si>
  <si>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</si>
  <si>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</si>
  <si>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</si>
  <si>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</si>
  <si>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</si>
  <si>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</si>
  <si>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</si>
  <si>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</si>
  <si>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</si>
  <si>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</si>
  <si>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</si>
  <si>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</si>
  <si>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</si>
  <si>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</si>
  <si>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</si>
  <si>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</si>
  <si>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</si>
  <si>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</si>
  <si>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</si>
  <si>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</si>
  <si>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</si>
  <si>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</si>
  <si>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</si>
  <si>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</si>
  <si>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</si>
  <si>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</si>
  <si>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</si>
  <si>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</si>
  <si>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</si>
  <si>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</si>
  <si>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</si>
  <si>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</si>
  <si>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</si>
  <si>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</si>
  <si>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</si>
  <si>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</si>
  <si>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</si>
  <si>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</si>
  <si>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</si>
  <si>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</si>
  <si>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</si>
  <si>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</si>
  <si>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</si>
  <si>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</si>
  <si>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</si>
  <si>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</si>
  <si>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</si>
  <si>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</si>
  <si>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</si>
  <si>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</si>
  <si>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</si>
  <si>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</si>
  <si>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</si>
  <si>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</si>
  <si>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</si>
  <si>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</si>
  <si>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</si>
  <si>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</si>
  <si>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</si>
  <si>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</si>
  <si>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</si>
  <si>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</si>
  <si>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</si>
  <si>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</si>
  <si>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</si>
  <si>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</si>
  <si>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</si>
  <si>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</si>
  <si>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</si>
  <si>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</si>
  <si>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</si>
  <si>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</si>
  <si>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</si>
  <si>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</si>
  <si>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</si>
  <si>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</si>
  <si>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</si>
  <si>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</si>
  <si>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</si>
  <si>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</si>
  <si>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</si>
  <si>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</si>
  <si>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</si>
  <si>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</si>
  <si>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</si>
  <si>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</si>
  <si>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</si>
  <si>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</si>
  <si>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</si>
  <si>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</si>
  <si>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</si>
  <si>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</si>
  <si>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</si>
  <si>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</si>
  <si>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</si>
  <si>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</si>
  <si>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</si>
  <si>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</si>
  <si>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</si>
  <si>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</si>
  <si>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</si>
  <si>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</si>
  <si>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</si>
  <si>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</si>
  <si>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</si>
  <si>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</si>
  <si>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</si>
  <si>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</si>
  <si>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</si>
  <si>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</si>
  <si>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</si>
  <si>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</si>
  <si>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</si>
  <si>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</si>
  <si>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</si>
  <si>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</si>
  <si>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</si>
  <si>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</si>
  <si>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</si>
  <si>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</si>
  <si>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</si>
  <si>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</si>
  <si>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</si>
  <si>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</si>
  <si>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</si>
  <si>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</si>
  <si>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</si>
  <si>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</si>
  <si>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</si>
  <si>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</si>
  <si>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</si>
  <si>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</si>
  <si>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</si>
  <si>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</si>
  <si>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</si>
  <si>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</si>
  <si>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</si>
  <si>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</si>
  <si>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</si>
  <si>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</si>
  <si>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</si>
  <si>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</si>
  <si>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</si>
  <si>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</si>
  <si>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</si>
  <si>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</si>
  <si>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</si>
  <si>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</si>
  <si>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</si>
  <si>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</si>
  <si>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</si>
  <si>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</si>
  <si>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</si>
  <si>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</si>
  <si>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</si>
  <si>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</si>
  <si>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</si>
  <si>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</si>
  <si>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</si>
  <si>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</si>
  <si>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</si>
  <si>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</si>
  <si>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</si>
  <si>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</si>
  <si>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</si>
  <si>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</si>
  <si>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</si>
  <si>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</si>
  <si>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</si>
  <si>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</si>
  <si>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</si>
  <si>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</si>
  <si>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</si>
  <si>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</si>
  <si>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</si>
  <si>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</si>
  <si>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</si>
  <si>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</si>
  <si>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</si>
  <si>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</si>
  <si>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</si>
  <si>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</si>
  <si>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</si>
  <si>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</si>
  <si>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</si>
  <si>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</si>
  <si>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</si>
  <si>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</si>
  <si>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</si>
  <si>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</si>
  <si>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</si>
  <si>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</si>
  <si>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</si>
  <si>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</si>
  <si>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</si>
  <si>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</si>
  <si>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</si>
  <si>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</si>
  <si>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</si>
  <si>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</si>
  <si>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</si>
  <si>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</si>
  <si>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</si>
  <si>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</si>
  <si>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</si>
  <si>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</si>
  <si>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</si>
  <si>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</si>
  <si>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</si>
  <si>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</si>
  <si>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</si>
  <si>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</si>
  <si>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</si>
  <si>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</si>
  <si>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</si>
  <si>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</si>
  <si>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</si>
  <si>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</si>
  <si>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</si>
  <si>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</si>
  <si>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</si>
  <si>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</si>
  <si>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</si>
  <si>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</si>
  <si>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</si>
  <si>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</si>
  <si>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</si>
  <si>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</si>
  <si>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</si>
  <si>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</si>
  <si>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</si>
  <si>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</si>
  <si>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</si>
  <si>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</si>
  <si>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</si>
  <si>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</si>
  <si>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</si>
  <si>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</si>
  <si>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</si>
  <si>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</si>
  <si>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</si>
  <si>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</si>
  <si>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</si>
  <si>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</si>
  <si>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</si>
  <si>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</si>
  <si>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</si>
  <si>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</si>
  <si>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</si>
  <si>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</si>
  <si>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</si>
  <si>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</si>
  <si>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</si>
  <si>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</si>
  <si>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</si>
  <si>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</si>
  <si>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</si>
  <si>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</si>
  <si>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</si>
  <si>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</si>
  <si>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</si>
  <si>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</si>
  <si>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</si>
  <si>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</si>
  <si>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</si>
  <si>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</si>
  <si>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</si>
  <si>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</si>
  <si>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</si>
  <si>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</si>
  <si>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</si>
  <si>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</si>
  <si>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</si>
  <si>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</si>
  <si>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</si>
  <si>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</si>
  <si>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</si>
  <si>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</si>
  <si>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</si>
  <si>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</si>
  <si>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</si>
  <si>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</si>
  <si>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</si>
  <si>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</si>
  <si>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</si>
  <si>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</si>
  <si>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</si>
  <si>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</si>
  <si>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</si>
  <si>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</si>
  <si>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</si>
  <si>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</si>
  <si>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</si>
  <si>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</si>
  <si>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</si>
  <si>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</si>
  <si>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</si>
  <si>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</si>
  <si>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</si>
  <si>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</si>
  <si>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</si>
  <si>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</si>
  <si>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</si>
  <si>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</si>
  <si>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</si>
  <si>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</si>
  <si>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</si>
  <si>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</si>
  <si>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</si>
  <si>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</si>
  <si>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</si>
  <si>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</si>
  <si>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</si>
  <si>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</si>
  <si>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</si>
  <si>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</si>
  <si>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</si>
  <si>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</si>
  <si>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</si>
  <si>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</si>
  <si>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</si>
  <si>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</si>
  <si>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</si>
  <si>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</si>
  <si>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</si>
  <si>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</si>
  <si>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</si>
  <si>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</si>
  <si>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</si>
  <si>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</si>
  <si>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</si>
  <si>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</si>
  <si>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</si>
  <si>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</si>
  <si>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</si>
  <si>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</si>
  <si>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</si>
  <si>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</si>
  <si>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</si>
  <si>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</si>
  <si>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</si>
  <si>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</si>
  <si>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</si>
  <si>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</si>
  <si>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</si>
  <si>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</si>
  <si>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</si>
  <si>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</si>
  <si>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</si>
  <si>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</si>
  <si>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</si>
  <si>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</si>
  <si>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</si>
  <si>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</si>
  <si>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</si>
  <si>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</si>
  <si>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</si>
  <si>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</si>
  <si>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</si>
  <si>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</si>
  <si>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</si>
  <si>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</si>
  <si>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</si>
  <si>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</si>
  <si>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</si>
  <si>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</si>
  <si>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</si>
  <si>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</si>
  <si>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</si>
  <si>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</si>
  <si>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</si>
  <si>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</si>
  <si>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</si>
  <si>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</si>
  <si>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</si>
  <si>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</si>
  <si>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</si>
  <si>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</si>
  <si>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</si>
  <si>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</si>
  <si>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</si>
  <si>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</si>
  <si>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</si>
  <si>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</si>
  <si>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</si>
  <si>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</si>
  <si>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</si>
  <si>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</si>
  <si>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</si>
  <si>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</si>
  <si>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</si>
  <si>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</si>
  <si>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</si>
  <si>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</si>
  <si>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</si>
  <si>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</si>
  <si>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</si>
  <si>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</si>
  <si>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</si>
  <si>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</si>
  <si>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</si>
  <si>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</si>
  <si>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</si>
  <si>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</si>
  <si>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</si>
  <si>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</si>
  <si>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</si>
  <si>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</si>
  <si>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</si>
  <si>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</si>
  <si>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</si>
  <si>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</si>
  <si>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</si>
  <si>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</si>
  <si>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</si>
  <si>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</si>
  <si>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</si>
  <si>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</si>
  <si>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</si>
  <si>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</si>
  <si>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</si>
  <si>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</si>
  <si>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</si>
  <si>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</si>
  <si>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</si>
  <si>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</si>
  <si>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</si>
  <si>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</si>
  <si>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</si>
  <si>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</si>
  <si>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</si>
  <si>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</si>
  <si>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</si>
  <si>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</si>
  <si>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</si>
  <si>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</si>
  <si>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</si>
  <si>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</si>
  <si>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</si>
  <si>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</si>
  <si>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</si>
  <si>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</si>
  <si>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</si>
  <si>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</si>
  <si>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</si>
  <si>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</si>
  <si>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</si>
  <si>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</si>
  <si>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</si>
  <si>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</si>
  <si>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</si>
  <si>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</si>
  <si>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</si>
  <si>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</si>
  <si>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</si>
  <si>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</si>
  <si>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</si>
  <si>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</si>
  <si>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</si>
  <si>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</si>
  <si>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</si>
  <si>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</si>
  <si>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</si>
  <si>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</si>
  <si>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</si>
  <si>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</si>
  <si>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</si>
  <si>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</si>
  <si>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</si>
  <si>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</si>
  <si>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</si>
  <si>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</si>
  <si>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</si>
  <si>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</si>
  <si>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</si>
  <si>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</si>
  <si>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</si>
  <si>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</si>
  <si>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</si>
  <si>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</si>
  <si>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</si>
  <si>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</si>
  <si>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</si>
  <si>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</si>
  <si>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</si>
  <si>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</si>
  <si>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</si>
  <si>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</si>
  <si>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</si>
  <si>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</si>
  <si>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</si>
  <si>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</si>
  <si>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</si>
  <si>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</si>
  <si>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</si>
  <si>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</si>
  <si>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</si>
  <si>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</si>
  <si>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</si>
  <si>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</si>
  <si>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</si>
  <si>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</si>
  <si>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</si>
  <si>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</si>
  <si>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</si>
  <si>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</si>
  <si>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</si>
  <si>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</si>
  <si>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</si>
  <si>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</si>
  <si>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</si>
  <si>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</si>
  <si>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</si>
  <si>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</si>
  <si>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</si>
  <si>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</si>
  <si>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</si>
  <si>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</si>
  <si>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</si>
  <si>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</si>
  <si>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</si>
  <si>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</si>
  <si>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</si>
  <si>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</si>
  <si>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</si>
  <si>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</si>
  <si>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</si>
  <si>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</si>
  <si>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</si>
  <si>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</si>
  <si>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</si>
  <si>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</si>
  <si>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</si>
  <si>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</si>
  <si>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</si>
  <si>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</si>
  <si>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</si>
  <si>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</si>
  <si>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</si>
  <si>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</si>
  <si>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</si>
  <si>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</si>
  <si>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</si>
  <si>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</si>
  <si>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</si>
  <si>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</si>
  <si>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</si>
  <si>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</si>
  <si>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</si>
  <si>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</si>
  <si>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</si>
  <si>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</si>
  <si>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</si>
  <si>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</si>
  <si>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</si>
  <si>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</si>
  <si>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</si>
  <si>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</si>
  <si>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</si>
  <si>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</si>
  <si>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</si>
  <si>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</si>
  <si>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</si>
  <si>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</si>
  <si>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</si>
  <si>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</si>
  <si>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</si>
  <si>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</si>
  <si>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</si>
  <si>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</si>
  <si>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</si>
  <si>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</si>
  <si>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</si>
  <si>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</si>
  <si>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</si>
  <si>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</si>
  <si>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</si>
  <si>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</si>
  <si>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</si>
  <si>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</si>
  <si>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</si>
  <si>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</si>
  <si>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</si>
  <si>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</si>
  <si>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</si>
  <si>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</si>
  <si>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</si>
  <si>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</si>
  <si>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</si>
  <si>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</si>
  <si>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</si>
  <si>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</si>
  <si>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</si>
  <si>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</si>
  <si>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</si>
  <si>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</si>
  <si>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</si>
  <si>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</si>
  <si>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</si>
  <si>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</si>
  <si>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</si>
  <si>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</si>
  <si>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</si>
  <si>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</si>
  <si>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</si>
  <si>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</si>
  <si>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</si>
  <si>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</si>
  <si>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</si>
  <si>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</si>
  <si>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</si>
  <si>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</si>
  <si>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</si>
  <si>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</si>
  <si>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</si>
  <si>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</si>
  <si>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</si>
  <si>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</si>
  <si>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</si>
  <si>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</si>
  <si>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</si>
  <si>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</si>
  <si>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</si>
  <si>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</si>
  <si>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</si>
  <si>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</si>
  <si>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</si>
  <si>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</si>
  <si>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</si>
  <si>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</si>
  <si>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</si>
  <si>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</si>
  <si>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</si>
  <si>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</si>
  <si>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</si>
  <si>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</si>
  <si>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</si>
  <si>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</si>
  <si>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</si>
  <si>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</si>
  <si>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</si>
  <si>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</si>
  <si>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</si>
  <si>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</si>
  <si>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</si>
  <si>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</si>
  <si>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</si>
  <si>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</si>
  <si>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</si>
  <si>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</si>
  <si>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</si>
  <si>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</si>
  <si>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</si>
  <si>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</si>
  <si>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</si>
  <si>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</si>
  <si>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</si>
  <si>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</si>
  <si>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</si>
  <si>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</si>
  <si>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</si>
  <si>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</si>
  <si>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</si>
  <si>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</si>
  <si>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</si>
  <si>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</si>
  <si>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</si>
  <si>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</si>
  <si>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</si>
  <si>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</si>
  <si>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</si>
  <si>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</si>
  <si>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</si>
  <si>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</si>
  <si>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</si>
  <si>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</si>
  <si>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</si>
  <si>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</si>
  <si>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</si>
  <si>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</si>
  <si>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</si>
  <si>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</si>
  <si>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</si>
  <si>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</si>
  <si>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</si>
  <si>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</si>
  <si>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</si>
  <si>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</si>
  <si>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</si>
  <si>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</si>
  <si>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</si>
  <si>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</si>
  <si>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</si>
  <si>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</si>
  <si>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</si>
  <si>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</si>
  <si>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</si>
  <si>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</si>
  <si>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</si>
  <si>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</si>
  <si>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</si>
  <si>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</si>
  <si>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</si>
  <si>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</si>
  <si>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</si>
  <si>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</si>
  <si>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</si>
  <si>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</si>
  <si>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</si>
  <si>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</si>
  <si>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</si>
  <si>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</si>
  <si>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</si>
  <si>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</si>
  <si>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</si>
  <si>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</si>
  <si>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</si>
  <si>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</si>
  <si>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</si>
  <si>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</si>
  <si>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</si>
  <si>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</si>
  <si>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</si>
  <si>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</si>
  <si>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</si>
  <si>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</si>
  <si>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</si>
  <si>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</si>
  <si>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</si>
  <si>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</si>
  <si>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</si>
  <si>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</si>
  <si>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</si>
  <si>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</si>
  <si>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</si>
  <si>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</si>
  <si>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</si>
  <si>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</si>
  <si>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</si>
  <si>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</si>
  <si>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</si>
  <si>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</si>
  <si>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</si>
  <si>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</si>
  <si>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</si>
  <si>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</si>
  <si>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</si>
  <si>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</si>
  <si>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</si>
  <si>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</si>
  <si>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</si>
  <si>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</si>
  <si>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</si>
  <si>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</si>
  <si>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</si>
  <si>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</si>
  <si>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</si>
  <si>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</si>
  <si>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</si>
  <si>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</si>
  <si>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</si>
  <si>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</si>
  <si>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</si>
  <si>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</si>
  <si>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</si>
  <si>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</si>
  <si>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</si>
  <si>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</si>
  <si>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</si>
  <si>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</si>
  <si>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</si>
  <si>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</si>
  <si>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</si>
  <si>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</si>
  <si>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</si>
  <si>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</si>
  <si>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</si>
  <si>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</si>
  <si>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</si>
  <si>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</si>
  <si>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</si>
  <si>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</si>
  <si>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</si>
  <si>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</si>
  <si>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</si>
  <si>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</si>
  <si>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</si>
  <si>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</si>
  <si>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</si>
  <si>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</si>
  <si>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</si>
  <si>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</si>
  <si>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</si>
  <si>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</si>
  <si>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</si>
  <si>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</si>
  <si>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</si>
  <si>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</si>
  <si>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</si>
  <si>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</si>
  <si>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</si>
  <si>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</si>
  <si>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</si>
  <si>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</si>
  <si>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</si>
  <si>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</si>
  <si>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</si>
  <si>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</si>
  <si>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</si>
  <si>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</si>
  <si>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</si>
  <si>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</si>
  <si>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</si>
  <si>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</si>
  <si>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</si>
  <si>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</si>
  <si>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</si>
  <si>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</si>
  <si>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</si>
  <si>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</si>
  <si>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</si>
  <si>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</si>
  <si>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</si>
  <si>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</si>
  <si>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</si>
  <si>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</si>
  <si>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</si>
  <si>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</si>
  <si>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</si>
  <si>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</si>
  <si>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</si>
  <si>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</si>
  <si>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</si>
  <si>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</si>
  <si>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</si>
  <si>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</si>
  <si>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</si>
  <si>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</si>
  <si>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</si>
  <si>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</si>
  <si>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</si>
  <si>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</si>
  <si>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</si>
  <si>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</si>
  <si>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</si>
  <si>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</si>
  <si>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</si>
  <si>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</si>
  <si>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</si>
  <si>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</si>
  <si>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</si>
  <si>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</si>
  <si>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</si>
  <si>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</si>
  <si>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</si>
  <si>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</si>
  <si>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</si>
  <si>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</si>
  <si>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</si>
  <si>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</si>
  <si>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</si>
  <si>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</si>
  <si>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</si>
  <si>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</si>
  <si>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</si>
  <si>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</si>
  <si>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</si>
  <si>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</si>
  <si>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</si>
  <si>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</si>
  <si>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</si>
  <si>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</si>
  <si>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</si>
  <si>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</si>
  <si>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</si>
  <si>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</si>
  <si>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</si>
  <si>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</si>
  <si>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</si>
  <si>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</si>
  <si>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</si>
  <si>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</si>
  <si>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</si>
  <si>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</si>
  <si>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</si>
  <si>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</si>
  <si>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</si>
  <si>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</si>
  <si>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</si>
  <si>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</si>
  <si>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</si>
  <si>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</si>
  <si>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</si>
  <si>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</si>
  <si>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</si>
  <si>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</si>
  <si>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</si>
  <si>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</si>
  <si>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</si>
  <si>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</si>
  <si>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</si>
  <si>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</si>
  <si>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</si>
  <si>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</si>
  <si>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</si>
  <si>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</si>
  <si>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</si>
  <si>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</si>
  <si>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</si>
  <si>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</si>
  <si>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</si>
  <si>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</si>
  <si>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</si>
  <si>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</si>
  <si>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</si>
  <si>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</si>
  <si>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</si>
  <si>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</si>
  <si>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</si>
  <si>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</si>
  <si>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</si>
  <si>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</si>
  <si>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</si>
  <si>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</si>
  <si>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</si>
  <si>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</si>
  <si>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</si>
  <si>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</si>
  <si>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</si>
  <si>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</si>
  <si>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</si>
  <si>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</si>
  <si>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</si>
  <si>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</si>
  <si>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</si>
  <si>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</si>
  <si>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</si>
  <si>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</si>
  <si>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</si>
  <si>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</si>
  <si>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</si>
  <si>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</si>
  <si>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</si>
  <si>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</si>
  <si>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</si>
  <si>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</si>
  <si>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</si>
  <si>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</si>
  <si>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</si>
  <si>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</si>
  <si>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</si>
  <si>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</si>
  <si>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</si>
  <si>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</si>
  <si>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</si>
  <si>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</si>
  <si>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</si>
  <si>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</si>
  <si>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</si>
  <si>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</si>
  <si>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</si>
  <si>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</si>
  <si>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</si>
  <si>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</si>
  <si>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</si>
  <si>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</si>
  <si>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</si>
  <si>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</si>
  <si>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</si>
  <si>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</si>
  <si>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</si>
  <si>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</si>
  <si>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</si>
  <si>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</si>
  <si>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</si>
  <si>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</si>
  <si>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</si>
  <si>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</si>
  <si>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</si>
  <si>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</si>
  <si>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</si>
  <si>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</si>
  <si>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</si>
  <si>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</si>
  <si>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</si>
  <si>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</si>
  <si>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</si>
  <si>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</si>
  <si>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</si>
  <si>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</si>
  <si>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</si>
  <si>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</si>
  <si>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</si>
  <si>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</si>
  <si>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</si>
  <si>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</si>
  <si>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</si>
  <si>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</si>
  <si>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</si>
  <si>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</si>
  <si>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</si>
  <si>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</si>
  <si>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</si>
  <si>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</si>
  <si>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</si>
  <si>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</si>
  <si>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</si>
  <si>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</si>
  <si>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</si>
  <si>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</si>
  <si>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</si>
  <si>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</si>
  <si>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</si>
  <si>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</si>
  <si>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</si>
  <si>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</si>
  <si>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</si>
  <si>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</si>
  <si>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</si>
  <si>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</si>
  <si>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</si>
  <si>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</si>
  <si>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</si>
  <si>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</si>
  <si>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</si>
  <si>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</si>
  <si>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</si>
  <si>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</si>
  <si>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</si>
  <si>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</si>
  <si>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</si>
  <si>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</si>
  <si>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</si>
  <si>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</si>
  <si>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</si>
  <si>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</si>
  <si>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</si>
  <si>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</si>
  <si>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</si>
  <si>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</si>
  <si>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</si>
  <si>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</si>
  <si>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</si>
  <si>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</si>
  <si>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</si>
  <si>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</si>
  <si>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</si>
  <si>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</si>
  <si>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</si>
  <si>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</si>
  <si>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</si>
  <si>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</si>
  <si>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</si>
  <si>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</si>
  <si>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</si>
  <si>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</si>
  <si>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</si>
  <si>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</si>
  <si>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</si>
  <si>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</si>
  <si>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</si>
  <si>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</si>
  <si>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</si>
  <si>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</si>
  <si>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</si>
  <si>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</si>
  <si>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</si>
  <si>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</si>
  <si>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</si>
  <si>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</si>
  <si>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</si>
  <si>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</si>
  <si>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</si>
  <si>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</si>
  <si>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</si>
  <si>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</si>
  <si>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</si>
  <si>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</si>
  <si>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</si>
  <si>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</si>
  <si>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</si>
  <si>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</si>
  <si>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</si>
  <si>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</si>
  <si>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</si>
  <si>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</si>
  <si>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</si>
  <si>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</si>
  <si>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</si>
  <si>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</si>
  <si>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</si>
  <si>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</si>
  <si>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</si>
  <si>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</si>
  <si>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</si>
  <si>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</si>
  <si>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</si>
  <si>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</si>
  <si>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</si>
  <si>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</si>
  <si>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</si>
  <si>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</si>
  <si>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</si>
  <si>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</si>
  <si>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</si>
  <si>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</si>
  <si>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</si>
  <si>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</si>
  <si>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</si>
  <si>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</si>
  <si>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</si>
  <si>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</si>
  <si>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</si>
  <si>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</si>
  <si>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</si>
  <si>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</si>
  <si>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</si>
  <si>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</si>
  <si>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</si>
  <si>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</si>
  <si>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</si>
  <si>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</si>
  <si>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</si>
  <si>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</si>
  <si>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</si>
  <si>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</si>
  <si>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</si>
  <si>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</si>
  <si>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</si>
  <si>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</si>
  <si>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</si>
  <si>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</si>
  <si>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</si>
  <si>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</si>
  <si>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</si>
  <si>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</si>
  <si>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</si>
  <si>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</si>
  <si>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</si>
  <si>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</si>
  <si>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</si>
  <si>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</si>
  <si>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</si>
  <si>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</si>
  <si>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</si>
  <si>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</si>
  <si>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</si>
  <si>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</si>
  <si>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</si>
  <si>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</si>
  <si>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</si>
  <si>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</si>
  <si>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</si>
  <si>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</si>
  <si>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</si>
  <si>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</si>
  <si>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</si>
  <si>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</si>
  <si>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</si>
  <si>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</si>
  <si>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</si>
  <si>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</si>
  <si>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</si>
  <si>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</si>
  <si>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</si>
  <si>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</si>
  <si>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</si>
  <si>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</si>
  <si>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</si>
  <si>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</si>
  <si>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</si>
  <si>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</si>
  <si>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</si>
  <si>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</si>
  <si>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</si>
  <si>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</si>
  <si>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</si>
  <si>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</si>
  <si>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</si>
  <si>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</si>
  <si>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</si>
  <si>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</si>
  <si>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</si>
  <si>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</si>
  <si>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</si>
  <si>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</si>
  <si>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</si>
  <si>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</si>
  <si>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</si>
  <si>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</si>
  <si>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</si>
  <si>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</si>
  <si>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</si>
  <si>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</si>
  <si>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</si>
  <si>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</si>
  <si>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</si>
  <si>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</si>
  <si>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</si>
  <si>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</si>
  <si>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</si>
  <si>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</si>
  <si>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</si>
  <si>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</si>
  <si>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</si>
  <si>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</si>
  <si>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</si>
  <si>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</si>
  <si>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</si>
  <si>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</si>
  <si>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</si>
  <si>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</si>
  <si>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</si>
  <si>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</si>
  <si>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</si>
  <si>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</si>
  <si>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</si>
  <si>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</si>
  <si>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</si>
  <si>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</si>
  <si>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</si>
  <si>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</si>
  <si>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</si>
  <si>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</si>
  <si>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</si>
  <si>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</si>
  <si>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</si>
  <si>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</si>
  <si>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</si>
  <si>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</si>
  <si>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</si>
  <si>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</si>
  <si>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</si>
  <si>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</si>
  <si>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</si>
  <si>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</si>
  <si>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</si>
  <si>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</si>
  <si>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</si>
  <si>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</si>
  <si>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</si>
  <si>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</si>
  <si>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</si>
  <si>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</si>
  <si>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</si>
  <si>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</si>
  <si>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</si>
  <si>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</si>
  <si>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</si>
  <si>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</si>
  <si>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</si>
  <si>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</si>
  <si>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</si>
  <si>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</si>
  <si>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</si>
  <si>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</si>
  <si>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</si>
  <si>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</si>
  <si>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</si>
  <si>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</si>
  <si>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</si>
  <si>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</si>
  <si>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</si>
  <si>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</si>
  <si>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</si>
  <si>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</si>
  <si>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</si>
  <si>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</si>
  <si>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</si>
  <si>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</si>
  <si>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</si>
  <si>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</si>
  <si>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</si>
  <si>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</si>
  <si>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</si>
  <si>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</si>
  <si>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</si>
  <si>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</si>
  <si>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</si>
  <si>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</si>
  <si>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</si>
  <si>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</si>
  <si>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</si>
  <si>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</si>
  <si>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</si>
  <si>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</si>
  <si>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</si>
  <si>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</si>
  <si>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</si>
  <si>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</si>
  <si>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</si>
  <si>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</si>
  <si>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</si>
  <si>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</si>
  <si>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</si>
  <si>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</si>
  <si>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</si>
  <si>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</si>
  <si>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</si>
  <si>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</si>
  <si>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</si>
  <si>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</si>
  <si>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</si>
  <si>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</si>
  <si>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</si>
  <si>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</si>
  <si>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</si>
  <si>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</si>
  <si>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</si>
  <si>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</si>
  <si>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</si>
  <si>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</si>
  <si>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</si>
  <si>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</si>
  <si>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</si>
  <si>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</si>
  <si>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</si>
  <si>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</si>
  <si>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</si>
  <si>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</si>
  <si>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</si>
  <si>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</si>
  <si>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</si>
  <si>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</si>
  <si>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</si>
  <si>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</si>
  <si>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</si>
  <si>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</si>
  <si>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</si>
  <si>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</si>
  <si>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</si>
  <si>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</si>
  <si>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</si>
  <si>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</si>
  <si>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</si>
  <si>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</si>
  <si>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</si>
  <si>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</si>
  <si>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</si>
  <si>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</si>
  <si>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</si>
  <si>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</si>
  <si>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</si>
  <si>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</si>
  <si>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</si>
  <si>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</si>
  <si>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</si>
  <si>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</si>
  <si>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</si>
  <si>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</si>
  <si>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</si>
  <si>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</si>
  <si>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</si>
  <si>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</si>
  <si>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</si>
  <si>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</si>
  <si>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</si>
  <si>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</si>
  <si>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</si>
  <si>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</si>
  <si>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</si>
  <si>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</si>
  <si>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</si>
  <si>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</si>
  <si>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</si>
  <si>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</si>
  <si>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</si>
  <si>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</si>
  <si>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</si>
  <si>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</si>
  <si>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</si>
  <si>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</si>
  <si>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</si>
  <si>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</si>
  <si>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</si>
  <si>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</si>
  <si>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</si>
  <si>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</si>
  <si>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</si>
  <si>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</si>
  <si>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</si>
  <si>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</si>
  <si>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</si>
  <si>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</si>
  <si>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</si>
  <si>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</si>
  <si>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</si>
  <si>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</si>
  <si>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</si>
  <si>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</si>
  <si>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</si>
  <si>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</si>
  <si>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</si>
  <si>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</si>
  <si>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</si>
  <si>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</si>
  <si>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</si>
  <si>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</si>
  <si>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</si>
  <si>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</si>
  <si>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</si>
  <si>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</si>
  <si>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</si>
  <si>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</si>
  <si>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</si>
  <si>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</si>
  <si>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</si>
  <si>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</si>
  <si>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</si>
  <si>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</si>
  <si>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</si>
  <si>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</si>
  <si>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</si>
  <si>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</si>
  <si>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</si>
  <si>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</si>
  <si>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</si>
  <si>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</si>
  <si>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</si>
  <si>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</si>
  <si>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</si>
  <si>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</si>
  <si>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</si>
  <si>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</si>
  <si>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</si>
  <si>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</si>
  <si>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</si>
  <si>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</si>
  <si>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</si>
  <si>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</si>
  <si>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</si>
  <si>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</si>
  <si>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</si>
  <si>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</si>
  <si>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</si>
  <si>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</si>
  <si>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</si>
  <si>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</si>
  <si>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</si>
  <si>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</si>
  <si>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</si>
  <si>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</si>
  <si>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</si>
  <si>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</si>
  <si>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</si>
  <si>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</si>
  <si>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</si>
  <si>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</si>
  <si>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</si>
  <si>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</si>
  <si>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</si>
  <si>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</si>
  <si>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</si>
  <si>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</si>
  <si>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</si>
  <si>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</si>
  <si>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</si>
  <si>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</si>
  <si>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</si>
  <si>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</si>
  <si>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</si>
  <si>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</si>
  <si>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</si>
  <si>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</si>
  <si>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</si>
  <si>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</si>
  <si>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</si>
  <si>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</si>
  <si>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</si>
  <si>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</si>
  <si>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</si>
  <si>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</si>
  <si>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</si>
  <si>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</si>
  <si>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</si>
  <si>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</si>
  <si>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</si>
  <si>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</si>
  <si>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</si>
  <si>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</si>
  <si>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</si>
  <si>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</si>
  <si>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</si>
  <si>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</si>
  <si>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</si>
  <si>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</si>
  <si>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</si>
  <si>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</si>
  <si>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</si>
  <si>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</si>
  <si>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</si>
  <si>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</si>
  <si>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</si>
  <si>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</si>
  <si>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</si>
  <si>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</si>
  <si>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</si>
  <si>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</si>
  <si>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</si>
  <si>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</si>
  <si>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</si>
  <si>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</si>
  <si>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</si>
  <si>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</si>
  <si>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</si>
  <si>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</si>
  <si>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</si>
  <si>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</si>
  <si>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</si>
  <si>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</si>
  <si>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</si>
  <si>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</si>
  <si>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</si>
  <si>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</si>
  <si>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</si>
  <si>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</si>
  <si>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</si>
  <si>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</si>
  <si>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</si>
  <si>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</si>
  <si>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</si>
  <si>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</si>
  <si>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</si>
  <si>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</si>
  <si>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</si>
  <si>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</si>
  <si>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</si>
  <si>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</si>
  <si>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</si>
  <si>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</si>
  <si>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</si>
  <si>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</si>
  <si>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</si>
  <si>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</si>
  <si>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</si>
  <si>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</si>
  <si>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</si>
  <si>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</si>
  <si>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</si>
  <si>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</si>
  <si>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</si>
  <si>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</si>
  <si>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</si>
  <si>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</si>
  <si>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</si>
  <si>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</si>
  <si>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</si>
  <si>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</si>
  <si>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</si>
  <si>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</si>
  <si>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</si>
  <si>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</si>
  <si>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</si>
  <si>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</si>
  <si>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</si>
  <si>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</si>
  <si>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</si>
  <si>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</si>
  <si>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</si>
  <si>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</si>
  <si>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</si>
  <si>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</si>
  <si>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</si>
  <si>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</si>
  <si>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</si>
  <si>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</si>
  <si>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</si>
  <si>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</si>
  <si>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</si>
  <si>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</si>
  <si>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</si>
  <si>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</si>
  <si>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</si>
  <si>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</si>
  <si>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</si>
  <si>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</si>
  <si>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</si>
  <si>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</si>
  <si>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</si>
  <si>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</si>
  <si>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</si>
  <si>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</si>
  <si>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</si>
  <si>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</si>
  <si>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</si>
  <si>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</si>
  <si>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</si>
  <si>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</si>
  <si>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</si>
  <si>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</si>
  <si>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</si>
  <si>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</si>
  <si>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</si>
  <si>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</si>
  <si>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</si>
  <si>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</si>
  <si>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</si>
  <si>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</si>
  <si>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</si>
  <si>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</si>
  <si>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</si>
  <si>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</si>
  <si>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</si>
  <si>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</si>
  <si>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</si>
  <si>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</si>
  <si>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</si>
  <si>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</si>
  <si>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</si>
  <si>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</si>
  <si>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</si>
  <si>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</si>
  <si>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</si>
  <si>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</si>
  <si>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</si>
  <si>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</si>
  <si>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</si>
  <si>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</si>
  <si>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</si>
  <si>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</si>
  <si>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</si>
  <si>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</si>
  <si>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</si>
  <si>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</si>
  <si>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</si>
  <si>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</si>
  <si>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</si>
  <si>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</si>
  <si>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</si>
  <si>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</si>
  <si>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</si>
  <si>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</si>
  <si>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</si>
  <si>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</si>
  <si>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</si>
  <si>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</si>
  <si>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</si>
  <si>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</si>
  <si>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</si>
  <si>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</si>
  <si>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</si>
  <si>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</si>
  <si>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</si>
  <si>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</si>
  <si>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</si>
  <si>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</si>
  <si>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</si>
  <si>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</si>
  <si>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</si>
  <si>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</si>
  <si>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</si>
  <si>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</si>
  <si>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</si>
  <si>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</si>
  <si>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</si>
  <si>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</si>
  <si>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</si>
  <si>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</si>
  <si>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</si>
  <si>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</si>
  <si>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</si>
  <si>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</si>
  <si>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</si>
  <si>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</si>
  <si>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</si>
  <si>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</si>
  <si>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</si>
  <si>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</si>
  <si>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</si>
  <si>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</si>
  <si>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</si>
  <si>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</si>
  <si>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</si>
  <si>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</si>
  <si>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</si>
  <si>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</si>
  <si>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</si>
  <si>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</si>
  <si>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</si>
  <si>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</si>
  <si>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</si>
  <si>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</si>
  <si>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</si>
  <si>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</si>
  <si>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</si>
  <si>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</si>
  <si>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</si>
  <si>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</si>
  <si>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</si>
  <si>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</si>
  <si>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</si>
  <si>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</si>
  <si>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</si>
  <si>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</si>
  <si>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</si>
  <si>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</si>
  <si>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</si>
  <si>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</si>
  <si>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</si>
  <si>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</si>
  <si>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</si>
  <si>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</si>
  <si>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</si>
  <si>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</si>
  <si>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</si>
  <si>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</si>
  <si>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</si>
  <si>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</si>
  <si>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</si>
  <si>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</si>
  <si>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</si>
  <si>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</si>
  <si>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</si>
  <si>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</si>
  <si>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</si>
  <si>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</si>
  <si>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</si>
  <si>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</si>
  <si>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</si>
  <si>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</si>
  <si>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</si>
  <si>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</si>
  <si>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</si>
  <si>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</si>
  <si>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</si>
  <si>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</si>
  <si>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</si>
  <si>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</si>
  <si>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</si>
  <si>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</si>
  <si>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</si>
  <si>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</si>
  <si>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</si>
  <si>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</si>
  <si>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</si>
  <si>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</si>
  <si>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</si>
  <si>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</si>
  <si>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</si>
  <si>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</si>
  <si>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</si>
  <si>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</si>
  <si>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</si>
  <si>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</si>
  <si>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</si>
  <si>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</si>
  <si>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</si>
  <si>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</si>
  <si>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</si>
  <si>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</si>
  <si>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</si>
  <si>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</si>
  <si>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</si>
  <si>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</si>
  <si>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</si>
  <si>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</si>
  <si>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</si>
  <si>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</si>
  <si>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</si>
  <si>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</si>
  <si>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</si>
  <si>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</si>
  <si>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</si>
  <si>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</si>
  <si>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</si>
  <si>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</si>
  <si>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</si>
  <si>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</si>
  <si>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</si>
  <si>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</si>
  <si>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</si>
  <si>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</si>
  <si>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</si>
  <si>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</si>
  <si>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</si>
  <si>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</si>
  <si>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</si>
  <si>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</si>
  <si>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</si>
  <si>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</si>
  <si>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</si>
  <si>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</si>
  <si>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</si>
  <si>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</si>
  <si>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</si>
  <si>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</si>
  <si>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</si>
  <si>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</si>
  <si>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</si>
  <si>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</si>
  <si>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</si>
  <si>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</si>
  <si>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</si>
  <si>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</si>
  <si>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</si>
  <si>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</si>
  <si>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</si>
  <si>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</si>
  <si>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</si>
  <si>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</si>
  <si>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</si>
  <si>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</si>
  <si>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</si>
  <si>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</si>
  <si>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</si>
  <si>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</si>
  <si>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</si>
  <si>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</si>
  <si>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</si>
  <si>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</si>
  <si>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</si>
  <si>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</si>
  <si>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</si>
  <si>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</si>
  <si>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</si>
  <si>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</si>
  <si>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</si>
  <si>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</si>
  <si>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</si>
  <si>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</si>
  <si>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</si>
  <si>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</si>
  <si>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</si>
  <si>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</si>
  <si>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</si>
  <si>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</si>
  <si>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</si>
  <si>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</si>
  <si>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</si>
  <si>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</si>
  <si>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</si>
  <si>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</si>
  <si>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</si>
  <si>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</si>
  <si>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</si>
  <si>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</si>
  <si>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</si>
  <si>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</si>
  <si>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</si>
  <si>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</si>
  <si>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</si>
  <si>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</si>
  <si>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</si>
  <si>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</si>
  <si>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</si>
  <si>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</si>
  <si>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</si>
  <si>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</si>
  <si>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</si>
  <si>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</si>
  <si>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</si>
  <si>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</si>
  <si>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</si>
  <si>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</si>
  <si>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</si>
  <si>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</si>
  <si>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</si>
  <si>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</si>
  <si>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</si>
  <si>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</si>
  <si>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</si>
  <si>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</si>
  <si>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</si>
  <si>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</si>
  <si>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</si>
  <si>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</si>
  <si>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</si>
  <si>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</si>
  <si>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</si>
  <si>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</si>
  <si>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</si>
  <si>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</si>
  <si>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</si>
  <si>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</si>
  <si>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</si>
  <si>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</si>
  <si>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</si>
  <si>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</si>
  <si>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</si>
  <si>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</si>
  <si>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</si>
  <si>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</si>
  <si>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</si>
  <si>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</si>
  <si>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</si>
  <si>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</si>
  <si>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</si>
  <si>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</si>
  <si>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</si>
  <si>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</si>
  <si>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</si>
  <si>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</si>
  <si>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</si>
  <si>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</si>
  <si>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</si>
  <si>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</si>
  <si>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</si>
  <si>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</si>
  <si>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</si>
  <si>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</si>
  <si>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</si>
  <si>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</si>
  <si>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</si>
  <si>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</si>
  <si>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</si>
  <si>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</si>
  <si>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</si>
  <si>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</si>
  <si>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</si>
  <si>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</si>
  <si>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</si>
  <si>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</si>
  <si>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</si>
  <si>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</si>
  <si>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</si>
  <si>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</si>
  <si>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</si>
  <si>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</si>
  <si>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</si>
  <si>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</si>
  <si>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</si>
  <si>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</si>
  <si>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</si>
  <si>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</si>
  <si>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</si>
  <si>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</si>
  <si>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</si>
  <si>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</si>
  <si>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</si>
  <si>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</si>
  <si>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</si>
  <si>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</si>
  <si>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</si>
  <si>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</si>
  <si>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</si>
  <si>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</si>
  <si>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</si>
  <si>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</si>
  <si>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</si>
  <si>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</si>
  <si>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</si>
  <si>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</si>
  <si>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</si>
  <si>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</si>
  <si>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</si>
  <si>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</si>
  <si>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</si>
  <si>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</si>
  <si>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</si>
  <si>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</si>
  <si>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</si>
  <si>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</si>
  <si>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</si>
  <si>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</si>
  <si>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</si>
  <si>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</si>
  <si>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</si>
  <si>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</si>
  <si>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</si>
  <si>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</si>
  <si>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</si>
  <si>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</si>
  <si>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</si>
  <si>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</si>
  <si>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</si>
  <si>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</si>
  <si>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</si>
  <si>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</si>
  <si>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</si>
  <si>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</si>
  <si>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</si>
  <si>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</si>
  <si>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</si>
  <si>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</si>
  <si>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</si>
  <si>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</si>
  <si>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</si>
  <si>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</si>
  <si>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</si>
  <si>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</si>
  <si>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</si>
  <si>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</si>
  <si>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</si>
  <si>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</si>
  <si>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</si>
  <si>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</si>
  <si>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</si>
  <si>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</si>
  <si>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</si>
  <si>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</si>
  <si>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</si>
  <si>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</si>
  <si>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</si>
  <si>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</si>
  <si>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</si>
  <si>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</si>
  <si>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</si>
  <si>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</si>
  <si>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</si>
  <si>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</si>
  <si>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</si>
  <si>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</si>
  <si>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</si>
  <si>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</si>
  <si>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</si>
  <si>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</si>
  <si>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</si>
  <si>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</si>
  <si>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</si>
  <si>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</si>
  <si>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</si>
  <si>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</si>
  <si>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</si>
  <si>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</si>
  <si>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</si>
  <si>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</si>
  <si>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</si>
  <si>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</si>
  <si>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</si>
  <si>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</si>
  <si>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</si>
  <si>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</si>
  <si>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</si>
  <si>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</si>
  <si>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</si>
  <si>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</si>
  <si>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</si>
  <si>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</si>
  <si>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</si>
  <si>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</si>
  <si>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</si>
  <si>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</si>
  <si>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</si>
  <si>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</si>
  <si>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</si>
  <si>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</si>
  <si>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</si>
  <si>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</si>
  <si>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</si>
  <si>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</si>
  <si>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</si>
  <si>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</si>
  <si>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</si>
  <si>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</si>
  <si>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</si>
  <si>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</si>
  <si>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</si>
  <si>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</si>
  <si>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</si>
  <si>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</si>
  <si>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</si>
  <si>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</si>
  <si>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</si>
  <si>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</si>
  <si>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</si>
  <si>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</si>
  <si>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</si>
  <si>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</si>
  <si>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</si>
  <si>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</si>
  <si>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</si>
  <si>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</si>
  <si>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</si>
  <si>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</si>
  <si>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</si>
  <si>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</si>
  <si>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</si>
  <si>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</si>
  <si>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</si>
  <si>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</si>
  <si>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</si>
  <si>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</si>
  <si>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</si>
  <si>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</si>
  <si>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</si>
  <si>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</si>
  <si>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</si>
  <si>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</si>
  <si>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</si>
  <si>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</si>
  <si>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</si>
  <si>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</si>
  <si>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</si>
  <si>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</si>
  <si>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</si>
  <si>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</si>
  <si>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</si>
  <si>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</si>
  <si>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</si>
  <si>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</si>
  <si>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</si>
  <si>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</si>
  <si>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</si>
  <si>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</si>
  <si>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</si>
  <si>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</si>
  <si>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</si>
  <si>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</si>
  <si>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</si>
  <si>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</si>
  <si>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</si>
  <si>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</si>
  <si>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</si>
  <si>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</si>
  <si>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</si>
  <si>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</si>
  <si>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</si>
  <si>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</si>
  <si>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</si>
  <si>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</si>
  <si>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</si>
  <si>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</si>
  <si>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</si>
  <si>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</si>
  <si>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</si>
  <si>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</si>
  <si>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</si>
  <si>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</si>
  <si>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</si>
  <si>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</si>
  <si>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</si>
  <si>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</si>
  <si>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</si>
  <si>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</si>
  <si>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</si>
  <si>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</si>
  <si>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</si>
  <si>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</si>
  <si>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</si>
  <si>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</si>
  <si>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</si>
  <si>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</si>
  <si>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</si>
  <si>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</si>
  <si>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</si>
  <si>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</si>
  <si>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</si>
  <si>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</si>
  <si>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</si>
  <si>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</si>
  <si>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</si>
  <si>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</si>
  <si>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</si>
  <si>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</si>
  <si>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</si>
  <si>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</si>
  <si>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</si>
  <si>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</si>
  <si>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</si>
  <si>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</si>
  <si>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</si>
  <si>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</si>
  <si>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</si>
  <si>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</si>
  <si>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</si>
  <si>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</si>
  <si>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</si>
  <si>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</si>
  <si>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</si>
  <si>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</si>
  <si>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</si>
  <si>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</si>
  <si>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</si>
  <si>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</si>
  <si>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</si>
  <si>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</si>
  <si>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</si>
  <si>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</si>
  <si>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</si>
  <si>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</si>
  <si>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</si>
  <si>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</si>
  <si>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</si>
  <si>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</si>
  <si>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</si>
  <si>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</si>
  <si>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</si>
  <si>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</si>
  <si>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</si>
  <si>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</si>
  <si>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</si>
  <si>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</si>
  <si>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</si>
  <si>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</si>
  <si>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</si>
  <si>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</si>
  <si>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</si>
  <si>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</si>
  <si>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</si>
  <si>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</si>
  <si>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</si>
  <si>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</si>
  <si>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</si>
  <si>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</si>
  <si>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</si>
  <si>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</si>
  <si>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</si>
  <si>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</si>
  <si>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</si>
  <si>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</si>
  <si>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</si>
  <si>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</si>
  <si>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</si>
  <si>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</si>
  <si>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</si>
  <si>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</si>
  <si>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</si>
  <si>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</si>
  <si>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</si>
  <si>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</si>
  <si>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</si>
  <si>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</si>
  <si>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</si>
  <si>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</si>
  <si>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</si>
  <si>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</si>
  <si>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</si>
  <si>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</si>
  <si>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</si>
  <si>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</si>
  <si>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</si>
  <si>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</si>
  <si>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</si>
  <si>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</si>
  <si>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</si>
  <si>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</si>
  <si>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</si>
  <si>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</si>
  <si>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</si>
  <si>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</si>
  <si>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</si>
  <si>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</si>
  <si>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</si>
  <si>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</si>
  <si>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</si>
  <si>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</si>
  <si>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</si>
  <si>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</si>
  <si>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</si>
  <si>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</si>
  <si>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</si>
  <si>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</si>
  <si>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</si>
  <si>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</si>
  <si>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</si>
  <si>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</si>
  <si>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</si>
  <si>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</si>
  <si>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</si>
  <si>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</si>
  <si>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</si>
  <si>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</si>
  <si>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</si>
  <si>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</si>
  <si>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</si>
  <si>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</si>
  <si>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</si>
  <si>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</si>
  <si>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</si>
  <si>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</si>
  <si>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</si>
  <si>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</si>
  <si>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</si>
  <si>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</si>
  <si>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</si>
  <si>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</si>
  <si>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</si>
  <si>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</si>
  <si>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</si>
  <si>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</si>
  <si>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</si>
  <si>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</si>
  <si>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</si>
  <si>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</si>
  <si>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</si>
  <si>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</si>
  <si>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</si>
  <si>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</si>
  <si>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</si>
  <si>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</si>
  <si>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</si>
  <si>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</si>
  <si>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</si>
  <si>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</si>
  <si>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</si>
  <si>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</si>
  <si>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</si>
  <si>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</si>
  <si>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</si>
  <si>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</si>
  <si>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</si>
  <si>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</si>
  <si>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</si>
  <si>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</si>
  <si>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</si>
  <si>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</si>
  <si>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</si>
  <si>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</si>
  <si>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</si>
  <si>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</si>
  <si>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</si>
  <si>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</si>
  <si>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</si>
  <si>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</si>
  <si>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</si>
  <si>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</si>
  <si>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</si>
  <si>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</si>
  <si>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</si>
  <si>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</si>
  <si>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</si>
  <si>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</si>
  <si>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</si>
  <si>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</si>
  <si>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</si>
  <si>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</si>
  <si>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</si>
  <si>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</si>
  <si>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</si>
  <si>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</si>
  <si>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</si>
  <si>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</si>
  <si>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</si>
  <si>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</si>
  <si>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</si>
  <si>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</si>
  <si>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</si>
  <si>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</si>
  <si>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</si>
  <si>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</si>
  <si>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</si>
  <si>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</si>
  <si>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</si>
  <si>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</si>
  <si>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</si>
  <si>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</si>
  <si>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</si>
  <si>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</si>
  <si>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</si>
  <si>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</si>
  <si>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</si>
  <si>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</si>
  <si>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</si>
  <si>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</si>
  <si>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</si>
  <si>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</si>
  <si>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</si>
  <si>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</si>
  <si>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</si>
  <si>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</si>
  <si>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</si>
  <si>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</si>
  <si>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</si>
  <si>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</si>
  <si>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</si>
  <si>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</si>
  <si>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</si>
  <si>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</si>
  <si>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</si>
  <si>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</si>
  <si>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</si>
  <si>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</si>
  <si>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</si>
  <si>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</si>
  <si>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</si>
  <si>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</si>
  <si>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</si>
  <si>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</si>
  <si>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</si>
  <si>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</si>
  <si>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</si>
  <si>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</si>
  <si>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</si>
  <si>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</si>
  <si>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</si>
  <si>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</si>
  <si>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</si>
  <si>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</si>
  <si>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</si>
  <si>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</si>
  <si>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</si>
  <si>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</si>
  <si>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</si>
  <si>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</si>
  <si>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</si>
  <si>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</si>
  <si>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</si>
  <si>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</si>
  <si>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</si>
  <si>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</si>
  <si>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</si>
  <si>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</si>
  <si>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</si>
  <si>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</si>
  <si>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</si>
  <si>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</si>
  <si>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</si>
  <si>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</si>
  <si>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</si>
  <si>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</si>
  <si>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</si>
  <si>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</si>
  <si>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</si>
  <si>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</si>
  <si>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</si>
  <si>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</si>
  <si>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</si>
  <si>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</si>
  <si>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</si>
  <si>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</si>
  <si>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</si>
  <si>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</si>
  <si>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</si>
  <si>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</si>
  <si>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</si>
  <si>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</si>
  <si>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</si>
  <si>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</si>
  <si>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</si>
  <si>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</si>
  <si>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</si>
  <si>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</si>
  <si>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</si>
  <si>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</si>
  <si>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</si>
  <si>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</si>
  <si>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</si>
  <si>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</si>
  <si>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</si>
  <si>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</si>
  <si>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</si>
  <si>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</si>
  <si>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</si>
  <si>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</si>
  <si>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</si>
  <si>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</si>
  <si>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</si>
  <si>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</si>
  <si>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</si>
  <si>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</si>
  <si>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</si>
  <si>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</si>
  <si>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</si>
  <si>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</si>
  <si>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</si>
  <si>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</si>
  <si>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</si>
  <si>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</si>
  <si>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</si>
  <si>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</si>
  <si>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</si>
  <si>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</si>
  <si>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</si>
  <si>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</si>
  <si>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</si>
  <si>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</si>
  <si>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</si>
  <si>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</si>
  <si>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</si>
  <si>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</si>
  <si>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</si>
  <si>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</si>
  <si>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</si>
  <si>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</si>
  <si>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</si>
  <si>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</si>
  <si>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</si>
  <si>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</si>
  <si>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</si>
  <si>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</si>
  <si>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</si>
  <si>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</si>
  <si>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</si>
  <si>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</si>
  <si>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</si>
  <si>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</si>
  <si>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</si>
  <si>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</si>
  <si>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</si>
  <si>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</si>
  <si>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</si>
  <si>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</si>
  <si>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</si>
  <si>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</si>
  <si>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</si>
  <si>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</si>
  <si>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</si>
  <si>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</si>
  <si>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</si>
  <si>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</si>
  <si>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</si>
  <si>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</si>
  <si>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</si>
  <si>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</si>
  <si>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</si>
  <si>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</si>
  <si>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</si>
  <si>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</si>
  <si>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</si>
  <si>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</si>
  <si>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</si>
  <si>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</si>
  <si>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</si>
  <si>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</si>
  <si>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</si>
  <si>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</si>
  <si>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</si>
  <si>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</si>
  <si>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</si>
  <si>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</si>
  <si>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</si>
  <si>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</si>
  <si>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</si>
  <si>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</si>
  <si>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</si>
  <si>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</si>
  <si>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</si>
  <si>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</si>
  <si>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</si>
  <si>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</si>
  <si>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</si>
  <si>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</si>
  <si>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</si>
  <si>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</si>
  <si>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</si>
  <si>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</si>
  <si>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</si>
  <si>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</si>
  <si>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</si>
  <si>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</si>
  <si>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</si>
  <si>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</si>
  <si>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</si>
  <si>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</si>
  <si>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</si>
  <si>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</si>
  <si>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</si>
  <si>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</si>
  <si>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</si>
  <si>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</si>
  <si>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</si>
  <si>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</si>
  <si>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</si>
  <si>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</si>
  <si>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</si>
  <si>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</si>
  <si>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</si>
  <si>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</si>
  <si>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</si>
  <si>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</si>
  <si>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</si>
  <si>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</si>
  <si>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</si>
  <si>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</si>
  <si>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</si>
  <si>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</si>
  <si>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</si>
  <si>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</si>
  <si>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</si>
  <si>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</si>
  <si>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</si>
  <si>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</si>
  <si>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</si>
  <si>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</si>
  <si>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</si>
  <si>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</si>
  <si>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</si>
  <si>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</si>
  <si>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</si>
  <si>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</si>
  <si>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</si>
  <si>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</si>
  <si>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</si>
  <si>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</si>
  <si>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</si>
  <si>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</si>
  <si>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</si>
  <si>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</si>
  <si>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</si>
  <si>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</si>
  <si>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</si>
  <si>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</si>
  <si>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</si>
  <si>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</si>
  <si>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</si>
  <si>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</si>
  <si>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</si>
  <si>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</si>
  <si>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</si>
  <si>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</si>
  <si>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</si>
  <si>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</si>
  <si>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</si>
  <si>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</si>
  <si>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</si>
  <si>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</si>
  <si>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</si>
  <si>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</si>
  <si>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</si>
  <si>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</si>
  <si>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</si>
  <si>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</si>
  <si>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</si>
  <si>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</si>
  <si>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</si>
  <si>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</si>
  <si>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</si>
  <si>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</si>
  <si>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</si>
  <si>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</si>
  <si>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</si>
  <si>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</si>
  <si>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</si>
  <si>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</si>
  <si>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</si>
  <si>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</si>
  <si>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</si>
  <si>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</si>
  <si>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</si>
  <si>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</si>
  <si>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</si>
  <si>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</si>
  <si>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</si>
  <si>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</si>
  <si>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</si>
  <si>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</si>
  <si>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</si>
  <si>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</si>
  <si>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</si>
  <si>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</si>
  <si>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</si>
  <si>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</si>
  <si>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</si>
  <si>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</si>
  <si>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</si>
  <si>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</si>
  <si>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</si>
  <si>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</si>
  <si>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</si>
  <si>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</si>
  <si>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</si>
  <si>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</si>
  <si>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</si>
  <si>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</si>
  <si>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</si>
  <si>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</si>
  <si>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</si>
  <si>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</si>
  <si>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</si>
  <si>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</si>
  <si>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</si>
  <si>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</si>
  <si>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</si>
  <si>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</si>
  <si>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</si>
  <si>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</si>
  <si>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</si>
  <si>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</si>
  <si>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</si>
  <si>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</si>
  <si>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</si>
  <si>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</si>
  <si>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</si>
  <si>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</si>
  <si>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</si>
  <si>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</si>
  <si>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</si>
  <si>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</si>
  <si>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</si>
  <si>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</si>
  <si>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</si>
  <si>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</si>
  <si>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</si>
  <si>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</si>
  <si>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</si>
  <si>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</si>
  <si>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</si>
  <si>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</si>
  <si>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</si>
  <si>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</si>
  <si>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</si>
  <si>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</si>
  <si>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</si>
  <si>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</si>
  <si>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</si>
  <si>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</si>
  <si>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</si>
  <si>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</si>
  <si>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</si>
  <si>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</si>
  <si>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</si>
  <si>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</si>
  <si>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</si>
  <si>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</si>
  <si>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</si>
  <si>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</si>
  <si>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</si>
  <si>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</si>
  <si>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</si>
  <si>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</si>
  <si>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</si>
  <si>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</si>
  <si>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</si>
  <si>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</si>
  <si>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</si>
  <si>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</si>
  <si>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</si>
  <si>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</si>
  <si>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</si>
  <si>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</si>
  <si>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</si>
  <si>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</si>
  <si>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</si>
  <si>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</si>
  <si>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</si>
  <si>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</si>
  <si>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</si>
  <si>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</si>
  <si>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</si>
  <si>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</si>
  <si>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</si>
  <si>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</si>
  <si>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</si>
  <si>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</si>
  <si>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</si>
  <si>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</si>
  <si>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</si>
  <si>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</si>
  <si>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</si>
  <si>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</si>
  <si>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</si>
  <si>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</si>
  <si>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</si>
  <si>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</si>
  <si>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</si>
  <si>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</si>
  <si>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</si>
  <si>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</si>
  <si>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</si>
  <si>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</si>
  <si>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</si>
  <si>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</si>
  <si>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</si>
  <si>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</si>
  <si>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</si>
  <si>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</si>
  <si>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</si>
  <si>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</si>
  <si>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</si>
  <si>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</si>
  <si>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</si>
  <si>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</si>
  <si>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</si>
  <si>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</si>
  <si>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</si>
  <si>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</si>
  <si>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</si>
  <si>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</si>
  <si>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</si>
  <si>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</si>
  <si>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</si>
  <si>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</si>
  <si>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</si>
  <si>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</si>
  <si>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</si>
  <si>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</si>
  <si>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</si>
  <si>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</si>
  <si>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</si>
  <si>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</si>
  <si>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</si>
  <si>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</si>
  <si>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</si>
  <si>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</si>
  <si>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</si>
  <si>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</si>
  <si>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</si>
  <si>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</si>
  <si>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</si>
  <si>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</si>
  <si>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</si>
  <si>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</si>
  <si>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</si>
  <si>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</si>
  <si>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</si>
  <si>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</si>
  <si>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</si>
  <si>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</si>
  <si>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</si>
  <si>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</si>
  <si>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</si>
  <si>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</si>
  <si>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</si>
  <si>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</si>
  <si>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</si>
  <si>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</si>
  <si>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</si>
  <si>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</si>
  <si>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</si>
  <si>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</si>
  <si>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</si>
  <si>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</si>
  <si>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</si>
  <si>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</si>
  <si>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</si>
  <si>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</si>
  <si>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</si>
  <si>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</si>
  <si>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</si>
  <si>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</si>
  <si>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</si>
  <si>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</si>
  <si>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</si>
  <si>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</si>
  <si>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</si>
  <si>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</si>
  <si>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</si>
  <si>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</si>
  <si>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</si>
  <si>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</si>
  <si>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</si>
  <si>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</si>
  <si>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</si>
  <si>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</si>
  <si>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</si>
  <si>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</si>
  <si>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</si>
  <si>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</si>
  <si>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</si>
  <si>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</si>
  <si>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</si>
  <si>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</si>
  <si>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</si>
  <si>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</si>
  <si>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</si>
  <si>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</si>
  <si>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</si>
  <si>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</si>
  <si>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</si>
  <si>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</si>
  <si>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</si>
  <si>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</si>
  <si>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</si>
  <si>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</si>
  <si>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</si>
  <si>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</si>
  <si>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</si>
  <si>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</si>
  <si>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</si>
  <si>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</si>
  <si>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</si>
  <si>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</si>
  <si>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</si>
  <si>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</si>
  <si>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</si>
  <si>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</si>
  <si>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</si>
  <si>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</si>
  <si>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</si>
  <si>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</si>
  <si>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</si>
  <si>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</si>
  <si>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</si>
  <si>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</si>
  <si>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</si>
  <si>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</si>
  <si>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</si>
  <si>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</si>
  <si>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</si>
  <si>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</si>
  <si>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</si>
  <si>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</si>
  <si>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</si>
  <si>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</si>
  <si>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</si>
  <si>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</si>
  <si>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</si>
  <si>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</si>
  <si>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</si>
  <si>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</si>
  <si>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</si>
  <si>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</si>
  <si>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</si>
  <si>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</si>
  <si>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</si>
  <si>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</si>
  <si>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</si>
  <si>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</si>
  <si>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</si>
  <si>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</si>
  <si>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</si>
  <si>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</si>
  <si>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</si>
  <si>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</si>
  <si>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</si>
  <si>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</si>
  <si>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</si>
  <si>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</si>
  <si>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</si>
  <si>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</si>
  <si>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</si>
  <si>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</si>
  <si>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</si>
  <si>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</si>
  <si>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</si>
  <si>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</si>
  <si>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</si>
  <si>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</si>
  <si>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</si>
  <si>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</si>
  <si>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</si>
  <si>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</si>
  <si>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</si>
  <si>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</si>
  <si>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</si>
  <si>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</si>
  <si>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</si>
  <si>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</si>
  <si>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</si>
  <si>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</si>
  <si>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</si>
  <si>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</si>
  <si>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</si>
  <si>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</si>
  <si>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</si>
  <si>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</si>
  <si>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</si>
  <si>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</si>
  <si>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</si>
  <si>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</si>
  <si>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</si>
  <si>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</si>
  <si>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</si>
  <si>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</si>
  <si>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</si>
  <si>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</si>
  <si>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</si>
  <si>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</si>
  <si>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</si>
  <si>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</si>
  <si>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</si>
  <si>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</si>
  <si>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</si>
  <si>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</si>
  <si>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</si>
  <si>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</si>
  <si>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</si>
  <si>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</si>
  <si>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</si>
  <si>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</si>
  <si>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</si>
  <si>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</si>
  <si>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</si>
  <si>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</si>
  <si>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</si>
  <si>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</si>
  <si>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</si>
  <si>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</si>
  <si>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</si>
  <si>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</si>
  <si>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</si>
  <si>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</si>
  <si>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</si>
  <si>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</si>
  <si>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</si>
  <si>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</si>
  <si>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</si>
  <si>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</si>
  <si>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</si>
  <si>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</si>
  <si>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</si>
  <si>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</si>
  <si>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</si>
  <si>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</si>
  <si>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</si>
  <si>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</si>
  <si>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</si>
  <si>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</si>
  <si>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</si>
  <si>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</si>
  <si>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</si>
  <si>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</si>
  <si>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</si>
  <si>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</si>
  <si>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</si>
  <si>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</si>
  <si>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</si>
  <si>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</si>
  <si>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</si>
  <si>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</si>
  <si>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</si>
  <si>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</si>
  <si>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</si>
  <si>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</si>
  <si>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</si>
  <si>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</si>
  <si>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</si>
  <si>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</si>
  <si>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</si>
  <si>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</si>
  <si>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</si>
  <si>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</si>
  <si>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</si>
  <si>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</si>
  <si>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</si>
  <si>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</si>
  <si>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</si>
  <si>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</si>
  <si>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</si>
  <si>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</si>
  <si>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</si>
  <si>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</si>
  <si>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</si>
  <si>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</si>
  <si>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</si>
  <si>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</si>
  <si>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</si>
  <si>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</si>
  <si>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</si>
  <si>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</si>
  <si>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</si>
  <si>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</si>
  <si>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</si>
  <si>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</si>
  <si>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</si>
  <si>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</si>
  <si>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</si>
  <si>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</si>
  <si>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</si>
  <si>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</si>
  <si>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</si>
  <si>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</si>
  <si>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</si>
  <si>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</si>
  <si>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</si>
  <si>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</si>
  <si>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</si>
  <si>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</si>
  <si>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</si>
  <si>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</si>
  <si>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</si>
  <si>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</si>
  <si>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</si>
  <si>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</si>
  <si>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</si>
  <si>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</si>
  <si>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</si>
  <si>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</si>
  <si>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</si>
  <si>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</si>
  <si>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</si>
  <si>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</si>
  <si>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</si>
  <si>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</si>
  <si>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</si>
  <si>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</si>
  <si>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</si>
  <si>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</si>
  <si>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</si>
  <si>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</si>
  <si>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</si>
  <si>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</si>
  <si>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</si>
  <si>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</si>
  <si>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</si>
  <si>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</si>
  <si>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</si>
  <si>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</si>
  <si>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</si>
  <si>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</si>
  <si>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</si>
  <si>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</si>
  <si>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</si>
  <si>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</si>
  <si>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</si>
  <si>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</si>
  <si>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</si>
  <si>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</si>
  <si>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</si>
  <si>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</si>
  <si>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</si>
  <si>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</si>
  <si>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</si>
  <si>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</si>
  <si>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</si>
  <si>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</si>
  <si>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</si>
  <si>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</si>
  <si>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</si>
  <si>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</si>
  <si>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</si>
  <si>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</si>
  <si>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</si>
  <si>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</si>
  <si>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</si>
  <si>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</si>
  <si>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</si>
  <si>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</si>
  <si>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</si>
  <si>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</si>
  <si>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</si>
  <si>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</si>
  <si>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</si>
  <si>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</si>
  <si>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</si>
  <si>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</si>
  <si>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</si>
  <si>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</si>
  <si>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</si>
  <si>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</si>
  <si>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</si>
  <si>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</si>
  <si>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</si>
  <si>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</si>
  <si>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</si>
  <si>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</si>
  <si>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</si>
  <si>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</si>
  <si>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</si>
  <si>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</si>
  <si>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</si>
  <si>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</si>
  <si>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</si>
  <si>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</si>
  <si>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</si>
  <si>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</si>
  <si>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</si>
  <si>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</si>
  <si>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</si>
  <si>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</si>
  <si>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</si>
  <si>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</si>
  <si>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</si>
  <si>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</si>
  <si>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</si>
  <si>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</si>
  <si>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</si>
  <si>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</si>
  <si>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</si>
  <si>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</si>
  <si>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</si>
  <si>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</si>
  <si>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</si>
  <si>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</si>
  <si>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</si>
  <si>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</si>
  <si>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</si>
  <si>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</si>
  <si>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</si>
  <si>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</si>
  <si>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</si>
  <si>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</si>
  <si>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</si>
  <si>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</si>
  <si>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</si>
  <si>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</si>
  <si>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</si>
  <si>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</si>
  <si>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</si>
  <si>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</si>
  <si>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</si>
  <si>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</si>
  <si>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</si>
  <si>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</si>
  <si>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</si>
  <si>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</si>
  <si>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</si>
  <si>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</si>
  <si>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</si>
  <si>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</si>
  <si>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</si>
  <si>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</si>
  <si>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</si>
  <si>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</si>
  <si>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</si>
  <si>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</si>
  <si>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</si>
  <si>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</si>
  <si>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</si>
  <si>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</si>
  <si>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</si>
  <si>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</si>
  <si>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</si>
  <si>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</si>
  <si>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</si>
  <si>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</si>
  <si>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</si>
  <si>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</si>
  <si>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</si>
  <si>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</si>
  <si>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</si>
  <si>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</si>
  <si>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</si>
  <si>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</si>
  <si>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</si>
  <si>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</si>
  <si>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</si>
  <si>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</si>
  <si>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</si>
  <si>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</si>
  <si>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</si>
  <si>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</si>
  <si>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</si>
  <si>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</si>
  <si>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</si>
  <si>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</si>
  <si>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</si>
  <si>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</si>
  <si>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</si>
  <si>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</si>
  <si>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</si>
  <si>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</si>
  <si>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</si>
  <si>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</si>
  <si>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</si>
  <si>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</si>
  <si>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</si>
  <si>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</si>
  <si>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</si>
  <si>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</si>
  <si>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</si>
  <si>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</si>
  <si>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</si>
  <si>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</si>
  <si>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</si>
  <si>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</si>
  <si>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</si>
  <si>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</si>
  <si>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</si>
  <si>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</si>
  <si>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</si>
  <si>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</si>
  <si>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</si>
  <si>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</si>
  <si>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</si>
  <si>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</si>
  <si>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</si>
  <si>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</si>
  <si>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</si>
  <si>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</si>
  <si>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</si>
  <si>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</si>
  <si>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</si>
  <si>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</si>
  <si>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</si>
  <si>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</si>
  <si>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</si>
  <si>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</si>
  <si>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</si>
  <si>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</si>
  <si>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</si>
  <si>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</si>
  <si>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</si>
  <si>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</si>
  <si>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</si>
  <si>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</si>
  <si>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</si>
  <si>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</si>
  <si>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</si>
  <si>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</si>
  <si>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</si>
  <si>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</si>
  <si>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</si>
  <si>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</si>
  <si>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</si>
  <si>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</si>
  <si>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</si>
  <si>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</si>
  <si>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</si>
  <si>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</si>
  <si>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</si>
  <si>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</si>
  <si>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</si>
  <si>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</si>
  <si>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</si>
  <si>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</si>
  <si>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</si>
  <si>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</si>
  <si>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</si>
  <si>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</si>
  <si>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</si>
  <si>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</si>
  <si>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</si>
  <si>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</si>
  <si>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</si>
  <si>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</si>
  <si>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</si>
  <si>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</si>
  <si>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</si>
  <si>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</si>
  <si>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</si>
  <si>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</si>
  <si>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</si>
  <si>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</si>
  <si>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</si>
  <si>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</si>
  <si>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</si>
  <si>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</si>
  <si>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</si>
  <si>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</si>
  <si>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</si>
  <si>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</si>
  <si>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</si>
  <si>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</si>
  <si>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</si>
  <si>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</si>
  <si>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</si>
  <si>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</si>
  <si>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</si>
  <si>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</si>
  <si>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</si>
  <si>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</si>
  <si>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</si>
  <si>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</si>
  <si>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</si>
  <si>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</si>
  <si>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</si>
  <si>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</si>
  <si>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</si>
  <si>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</si>
  <si>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</si>
  <si>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</si>
  <si>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</si>
  <si>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</si>
  <si>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</si>
  <si>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</si>
  <si>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</si>
  <si>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</si>
  <si>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</si>
  <si>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</si>
  <si>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</si>
  <si>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</si>
  <si>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</si>
  <si>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</si>
  <si>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</si>
  <si>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</si>
  <si>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</si>
  <si>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</si>
  <si>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</si>
  <si>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</si>
  <si>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</si>
  <si>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</si>
  <si>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</si>
  <si>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</si>
  <si>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</si>
  <si>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</si>
  <si>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</si>
  <si>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</si>
  <si>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</si>
  <si>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</si>
  <si>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</si>
  <si>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</si>
  <si>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</si>
  <si>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</si>
  <si>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</si>
  <si>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</si>
  <si>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</si>
  <si>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</si>
  <si>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</si>
  <si>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</si>
  <si>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</si>
  <si>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</si>
  <si>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</si>
  <si>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</si>
  <si>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</si>
  <si>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</si>
  <si>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</si>
  <si>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</si>
  <si>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</si>
  <si>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</si>
  <si>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</si>
  <si>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</si>
  <si>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</si>
  <si>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</si>
  <si>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</si>
  <si>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</si>
  <si>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</si>
  <si>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</si>
  <si>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</si>
  <si>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</si>
  <si>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</si>
  <si>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</si>
  <si>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</si>
  <si>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</si>
  <si>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</si>
  <si>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</si>
  <si>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</si>
  <si>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</si>
  <si>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</si>
  <si>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</si>
  <si>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</si>
  <si>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</si>
  <si>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</si>
  <si>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</si>
  <si>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</si>
  <si>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</si>
  <si>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</si>
  <si>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</si>
  <si>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</si>
  <si>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</si>
  <si>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</si>
  <si>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</si>
  <si>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</si>
  <si>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</si>
  <si>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</si>
  <si>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</si>
  <si>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</si>
  <si>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</si>
  <si>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</si>
  <si>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</si>
  <si>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</si>
  <si>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</si>
  <si>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</si>
  <si>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</si>
  <si>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</si>
  <si>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</si>
  <si>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</si>
  <si>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</si>
  <si>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</si>
  <si>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</si>
  <si>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</si>
  <si>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</si>
  <si>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</si>
  <si>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</si>
  <si>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</si>
  <si>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</si>
  <si>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</si>
  <si>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</si>
  <si>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</si>
  <si>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</si>
  <si>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</si>
  <si>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</si>
  <si>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</si>
  <si>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</si>
  <si>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</si>
  <si>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</si>
  <si>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</si>
  <si>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</si>
  <si>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</si>
  <si>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</si>
  <si>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</si>
  <si>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</si>
  <si>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</si>
  <si>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</si>
  <si>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</si>
  <si>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</si>
  <si>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</si>
  <si>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</si>
  <si>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</si>
  <si>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</si>
  <si>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</si>
  <si>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</si>
  <si>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</si>
  <si>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</si>
  <si>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</si>
  <si>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</si>
  <si>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</si>
  <si>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</si>
  <si>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</si>
  <si>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</si>
  <si>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</si>
  <si>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</si>
  <si>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</si>
  <si>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</si>
  <si>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</si>
  <si>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</si>
  <si>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</si>
  <si>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</si>
  <si>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</si>
  <si>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</si>
  <si>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</si>
  <si>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</si>
  <si>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</si>
  <si>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</si>
  <si>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</si>
  <si>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</si>
  <si>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</si>
  <si>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</si>
  <si>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</si>
  <si>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</si>
  <si>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</si>
  <si>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</si>
  <si>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</si>
  <si>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</si>
  <si>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</si>
  <si>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</si>
  <si>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</si>
  <si>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</si>
  <si>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</si>
  <si>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</si>
  <si>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</si>
  <si>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</si>
  <si>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</si>
  <si>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</si>
  <si>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</si>
  <si>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</si>
  <si>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</si>
  <si>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</si>
  <si>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</si>
  <si>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</si>
  <si>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</si>
  <si>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</si>
  <si>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</si>
  <si>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</si>
  <si>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</si>
  <si>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</si>
  <si>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</si>
  <si>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</si>
  <si>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</si>
  <si>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</si>
  <si>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</si>
  <si>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</si>
  <si>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</si>
  <si>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</si>
  <si>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</si>
  <si>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</si>
  <si>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</si>
  <si>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</si>
  <si>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</si>
  <si>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</si>
  <si>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</si>
  <si>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</si>
  <si>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</si>
  <si>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</si>
  <si>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</si>
  <si>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</si>
  <si>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</si>
  <si>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</si>
  <si>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</si>
  <si>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</si>
  <si>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</si>
  <si>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</si>
  <si>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</si>
  <si>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</si>
  <si>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</si>
  <si>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</si>
  <si>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</si>
  <si>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</si>
  <si>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</si>
  <si>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</si>
  <si>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</si>
  <si>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</si>
  <si>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</si>
  <si>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</si>
  <si>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</si>
  <si>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</si>
  <si>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</si>
  <si>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</si>
  <si>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</si>
  <si>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</si>
  <si>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</si>
  <si>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</si>
  <si>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</si>
  <si>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</si>
  <si>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</si>
  <si>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</si>
  <si>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</si>
  <si>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</si>
  <si>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</si>
  <si>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</si>
  <si>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</si>
  <si>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</si>
  <si>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</si>
  <si>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</si>
  <si>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</si>
  <si>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</si>
  <si>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</si>
  <si>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</si>
  <si>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</si>
  <si>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</si>
  <si>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</si>
  <si>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</si>
  <si>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</si>
  <si>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</si>
  <si>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</si>
  <si>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</si>
  <si>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</si>
  <si>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</si>
  <si>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</si>
  <si>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</si>
  <si>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</si>
  <si>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</si>
  <si>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</si>
  <si>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</si>
  <si>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</si>
  <si>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</si>
  <si>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</si>
  <si>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</si>
  <si>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</si>
  <si>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</si>
  <si>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</si>
  <si>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</si>
  <si>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</si>
  <si>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</si>
  <si>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</si>
  <si>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</si>
  <si>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</si>
  <si>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</si>
  <si>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</si>
  <si>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</si>
  <si>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</si>
  <si>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</si>
  <si>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</si>
  <si>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</si>
  <si>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</si>
  <si>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</si>
  <si>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</si>
  <si>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</si>
  <si>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</si>
  <si>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</si>
  <si>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</si>
  <si>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</si>
  <si>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</si>
  <si>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</si>
  <si>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</si>
  <si>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</si>
  <si>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</si>
  <si>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</si>
  <si>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</si>
  <si>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</si>
  <si>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</si>
  <si>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</si>
  <si>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</si>
  <si>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</si>
  <si>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</si>
  <si>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</si>
  <si>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</si>
  <si>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</si>
  <si>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</si>
  <si>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</si>
  <si>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</si>
  <si>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</si>
  <si>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</si>
  <si>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</si>
  <si>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</si>
  <si>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</si>
  <si>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</si>
  <si>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</si>
  <si>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</si>
  <si>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</si>
  <si>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</si>
  <si>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</si>
  <si>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</si>
  <si>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</si>
  <si>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</si>
  <si>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</si>
  <si>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</si>
  <si>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</si>
  <si>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</si>
  <si>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</si>
  <si>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</si>
  <si>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</si>
  <si>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</si>
  <si>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</si>
  <si>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</si>
  <si>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</si>
  <si>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</si>
  <si>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</si>
  <si>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</si>
  <si>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</si>
  <si>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</si>
  <si>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</si>
  <si>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</si>
  <si>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</si>
  <si>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</si>
  <si>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</si>
  <si>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</si>
  <si>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</si>
  <si>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</si>
  <si>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</si>
  <si>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</si>
  <si>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</si>
  <si>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</si>
  <si>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</si>
  <si>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</si>
  <si>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</si>
  <si>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</si>
  <si>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</si>
  <si>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</si>
  <si>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</si>
  <si>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</si>
  <si>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</si>
  <si>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</si>
  <si>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</si>
  <si>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</si>
  <si>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</si>
  <si>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</si>
  <si>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</si>
  <si>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</si>
  <si>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</si>
  <si>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</si>
  <si>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</si>
  <si>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</si>
  <si>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</si>
  <si>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</si>
  <si>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</si>
  <si>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</si>
  <si>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</si>
  <si>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</si>
  <si>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</si>
  <si>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</si>
  <si>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</si>
  <si>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</si>
  <si>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</si>
  <si>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</si>
  <si>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</si>
  <si>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</si>
  <si>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</si>
  <si>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</si>
  <si>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</si>
  <si>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</si>
  <si>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</si>
  <si>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</si>
  <si>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</si>
  <si>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</si>
  <si>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</si>
  <si>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</si>
  <si>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</si>
  <si>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</si>
  <si>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</si>
  <si>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</si>
  <si>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</si>
  <si>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</si>
  <si>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</si>
  <si>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</si>
  <si>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</si>
  <si>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</si>
  <si>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</si>
  <si>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</si>
  <si>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</si>
  <si>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</si>
  <si>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</si>
  <si>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</si>
  <si>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</si>
  <si>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</si>
  <si>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</si>
  <si>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</si>
  <si>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</si>
  <si>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</si>
  <si>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</si>
  <si>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</si>
  <si>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</si>
  <si>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</si>
  <si>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</si>
  <si>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</si>
  <si>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</si>
  <si>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</si>
  <si>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</si>
  <si>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</si>
  <si>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</si>
  <si>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</si>
  <si>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</si>
  <si>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</si>
  <si>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</si>
  <si>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</si>
  <si>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</si>
  <si>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</si>
  <si>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</si>
  <si>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</si>
  <si>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</si>
  <si>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</si>
  <si>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</si>
  <si>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</si>
  <si>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</si>
  <si>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</si>
  <si>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</si>
  <si>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</si>
  <si>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</si>
  <si>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</si>
  <si>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</si>
  <si>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</si>
  <si>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</si>
  <si>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</si>
  <si>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</si>
  <si>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</si>
  <si>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</si>
  <si>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</si>
  <si>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</si>
  <si>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</si>
  <si>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</si>
  <si>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</si>
  <si>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</si>
  <si>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</si>
  <si>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</si>
  <si>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</si>
  <si>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</si>
  <si>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</si>
  <si>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</si>
  <si>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</si>
  <si>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</si>
  <si>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</si>
  <si>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</si>
  <si>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</si>
  <si>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</si>
  <si>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</si>
  <si>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</si>
  <si>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</si>
  <si>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</si>
  <si>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</si>
  <si>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</si>
  <si>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</si>
  <si>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</si>
  <si>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</si>
  <si>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</si>
  <si>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</si>
  <si>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</si>
  <si>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</si>
  <si>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</si>
  <si>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</si>
  <si>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</si>
  <si>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</si>
  <si>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</si>
  <si>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</si>
  <si>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</si>
  <si>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</si>
  <si>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</si>
  <si>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</si>
  <si>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</si>
  <si>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</si>
  <si>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</si>
  <si>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</si>
  <si>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</si>
  <si>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</si>
  <si>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</si>
  <si>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</si>
  <si>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</si>
  <si>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</si>
  <si>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</si>
  <si>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</si>
  <si>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</si>
  <si>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</si>
  <si>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</si>
  <si>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</si>
  <si>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</si>
  <si>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</si>
  <si>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</si>
  <si>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</si>
  <si>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</si>
  <si>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</si>
  <si>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</si>
  <si>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</si>
  <si>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</si>
  <si>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</si>
  <si>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</si>
  <si>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</si>
  <si>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</si>
  <si>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</si>
  <si>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</si>
  <si>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</si>
  <si>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</si>
  <si>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</si>
  <si>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</si>
  <si>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</si>
  <si>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</si>
  <si>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</si>
  <si>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</si>
  <si>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</si>
  <si>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</si>
  <si>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</si>
  <si>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</si>
  <si>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</si>
  <si>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</si>
  <si>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</si>
  <si>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</si>
  <si>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</si>
  <si>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</si>
  <si>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</si>
  <si>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</si>
  <si>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</si>
  <si>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</si>
  <si>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</si>
  <si>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</si>
  <si>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</si>
  <si>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</si>
  <si>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</si>
  <si>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</si>
  <si>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</si>
  <si>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</si>
  <si>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</si>
  <si>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</si>
  <si>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</si>
  <si>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</si>
  <si>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</si>
  <si>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</si>
  <si>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</si>
  <si>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</si>
  <si>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</si>
  <si>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</si>
  <si>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</si>
  <si>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</si>
  <si>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</si>
  <si>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</si>
  <si>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</si>
  <si>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</si>
  <si>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</si>
  <si>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</si>
  <si>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</si>
  <si>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</si>
  <si>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</si>
  <si>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</si>
  <si>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</si>
  <si>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</si>
  <si>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</si>
  <si>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</si>
  <si>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</si>
  <si>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</si>
  <si>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</si>
  <si>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</si>
  <si>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</si>
  <si>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</si>
  <si>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</si>
  <si>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</si>
  <si>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</si>
  <si>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</si>
  <si>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</si>
  <si>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</si>
  <si>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</si>
  <si>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</si>
  <si>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</si>
  <si>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</si>
  <si>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</si>
  <si>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</si>
  <si>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</si>
  <si>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</si>
  <si>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</si>
  <si>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</si>
  <si>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</si>
  <si>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</si>
  <si>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</si>
  <si>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</si>
  <si>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</si>
  <si>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</si>
  <si>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</si>
  <si>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Parent Category</t>
  </si>
  <si>
    <t>Sub-Category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</si>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</sst>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Segoe U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 applyAlignment="1">
      <alignment horizontal="left"/>
    </xf>
    <xf numFmtId="9" fontId="1" fillId="0" borderId="0" xfId="0" applyNumberFormat="1" applyFont="1" applyAlignment="1">
      <alignment horizontal="center"/>
    </xf>
    <xf numFmtId="0" fontId="3" fillId="0" borderId="0" xfId="0" applyFont="1" applyAlignment="1">
      <alignment horizontal="left" vertical="center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fgColor auto="1"/>
          <bgColor rgb="FFFFBA6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BA67"/>
      <color rgb="FFFFCC66"/>
      <color rgb="FFFF9933"/>
      <color rgb="FFFF4B4B"/>
      <color rgb="FFFF5757"/>
      <color rgb="FFFF9966"/>
      <color rgb="FFFF3737"/>
      <color rgb="FFFF2121"/>
      <color rgb="FFFF1515"/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[Kickstarter_Projects.xlsx]Parent Category Statistics!PivotTable1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8C5-422E-B4DA-443B7A85C724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8C5-422E-B4DA-443B7A85C724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8C5-422E-B4DA-443B7A85C724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8C5-422E-B4DA-443B7A85C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1842032"/>
        <c:axId val="1893638512"/>
      </c:barChart>
      <c:catAx>
        <c:axId val="164184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638512"/>
        <c:crosses val="autoZero"/>
        <c:auto val="1"/>
        <c:lblAlgn val="ctr"/>
        <c:lblOffset val="100"/>
        <c:noMultiLvlLbl val="0"/>
      </c:catAx>
      <c:valAx>
        <c:axId val="189363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4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8D-4799-AA2E-54929D9E5EE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8D-4799-AA2E-54929D9E5EE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8D-4799-AA2E-54929D9E5EE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8D-4799-AA2E-54929D9E5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1119504"/>
        <c:axId val="2101354560"/>
      </c:barChart>
      <c:catAx>
        <c:axId val="204111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54560"/>
        <c:crosses val="autoZero"/>
        <c:auto val="1"/>
        <c:lblAlgn val="ctr"/>
        <c:lblOffset val="100"/>
        <c:noMultiLvlLbl val="0"/>
      </c:catAx>
      <c:valAx>
        <c:axId val="21013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11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182673077989833E-2"/>
          <c:y val="0.1359644859207414"/>
          <c:w val="0.78874806945016185"/>
          <c:h val="0.7433831264919045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F-4399-8EDA-ED7F81D1EC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F-4399-8EDA-ED7F81D1EC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9F-4399-8EDA-ED7F81D1E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181328"/>
        <c:axId val="1822142896"/>
      </c:lineChart>
      <c:catAx>
        <c:axId val="187718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142896"/>
        <c:crosses val="autoZero"/>
        <c:auto val="1"/>
        <c:lblAlgn val="ctr"/>
        <c:lblOffset val="100"/>
        <c:noMultiLvlLbl val="0"/>
      </c:catAx>
      <c:valAx>
        <c:axId val="18221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18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C-40D1-B069-3E35A6988964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AC-40D1-B069-3E35A6988964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AC-40D1-B069-3E35A698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325088"/>
        <c:axId val="1157617520"/>
      </c:lineChart>
      <c:catAx>
        <c:axId val="142432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617520"/>
        <c:crosses val="autoZero"/>
        <c:auto val="1"/>
        <c:lblAlgn val="ctr"/>
        <c:lblOffset val="100"/>
        <c:noMultiLvlLbl val="0"/>
      </c:catAx>
      <c:valAx>
        <c:axId val="115761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32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0</xdr:row>
      <xdr:rowOff>87630</xdr:rowOff>
    </xdr:from>
    <xdr:to>
      <xdr:col>18</xdr:col>
      <xdr:colOff>236220</xdr:colOff>
      <xdr:row>26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D2804-E55F-4057-8EB9-01E518EDA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0</xdr:row>
      <xdr:rowOff>41910</xdr:rowOff>
    </xdr:from>
    <xdr:to>
      <xdr:col>19</xdr:col>
      <xdr:colOff>7620</xdr:colOff>
      <xdr:row>26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6FA52-D763-4BF5-A733-FB2B31C47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198120</xdr:colOff>
      <xdr:row>0</xdr:row>
      <xdr:rowOff>137160</xdr:rowOff>
    </xdr:from>
    <xdr:to>
      <xdr:col>16</xdr:col>
      <xdr:colOff>213360</xdr:colOff>
      <xdr:row>26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80770-E3FE-4280-B045-FEACADFBC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1097280</xdr:colOff>
      <xdr:row>13</xdr:row>
      <xdr:rowOff>163830</xdr:rowOff>
    </xdr:from>
    <xdr:to>
      <xdr:col>7</xdr:col>
      <xdr:colOff>243840</xdr:colOff>
      <xdr:row>36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FC7646-CAFE-4383-B7B4-73C25C724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Zelaya" refreshedDate="44148.739538888891" createdVersion="6" refreshedVersion="6" minRefreshableVersion="3" recordCount="4114" xr:uid="{993946BA-96B1-49A6-9EC0-D0D71100A5E7}">
  <cacheSource type="worksheet">
    <worksheetSource ref="A1:T4115" sheet="Kickstarter Projects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Zelaya" refreshedDate="44148.740913657406" createdVersion="6" refreshedVersion="6" minRefreshableVersion="3" recordCount="4114" xr:uid="{41E39A60-4F25-44CC-AF31-D0B25E89B45A}">
  <cacheSource type="worksheet">
    <worksheetSource ref="A1:T4115" sheet="Kickstarter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17582417582416"/>
    <d v="2015-06-22T00:10:11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101265822785"/>
    <d v="2017-01-31T14:24:43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d v="2016-02-05T16:51:23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66666666666666"/>
    <d v="2014-07-08T12:21:47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028169014085"/>
    <d v="2015-11-19T20:01:19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0425531914893"/>
    <d v="2016-07-12T22:23:27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7931034482759"/>
    <d v="2014-06-04T01:44:10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456140350877"/>
    <d v="2016-05-26T01:07:4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333333333335"/>
    <d v="2016-04-08T22:40:12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499500000000001"/>
    <d v="2016-03-18T02:29:04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421052631578"/>
    <d v="2014-05-21T01:37:59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3333333333329"/>
    <d v="2016-07-21T18:41:02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1305925030231"/>
    <d v="2014-06-01T17:07:05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431372549019"/>
    <d v="2016-05-18T16:15:09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0731707317074"/>
    <d v="2014-06-18T00:38:08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55102040816325"/>
    <d v="2015-09-09T09:24:18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285714285716"/>
    <d v="2014-05-01T19:06:51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4444444444443"/>
    <d v="2014-10-05T17:33:42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4122807017543"/>
    <d v="2014-08-18T13:00:56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36363636363633"/>
    <d v="2015-06-20T19:35:34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d v="2015-07-15T18:11:52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009900990099"/>
    <d v="2014-08-27T15:03:09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d v="2014-12-16T21:52:20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347826086956"/>
    <d v="2015-04-03T18:41:41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6149825783982"/>
    <d v="2015-08-13T19:41:03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2857142857146"/>
    <d v="2015-11-10T00:36:01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0526315789474"/>
    <d v="2014-07-08T12:22:24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6666666666667"/>
    <d v="2014-10-17T03:57:13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056338028169"/>
    <d v="2015-11-16T23:08:04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3931623931625"/>
    <d v="2014-06-22T16:09:28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264150943396"/>
    <d v="2014-07-22T07:01:55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d v="2016-01-07T19:00:34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4943820224717"/>
    <d v="2016-04-01T15:03:37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d v="2015-10-09T15:51:41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2352941176471"/>
    <d v="2014-07-21T07:43:21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4285714285715"/>
    <d v="2015-04-04T07:00:14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090909090909"/>
    <d v="2015-03-05T07:22:05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383399209487"/>
    <d v="2015-01-28T16:37:59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181818181818"/>
    <d v="2013-04-11T01:22:24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89861751152074"/>
    <d v="2014-04-25T01:07:48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875"/>
    <d v="2014-05-30T05:08:08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d v="2014-09-05T13:39:14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479289940828"/>
    <d v="2014-11-28T15:20:26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121673003802"/>
    <d v="2014-06-12T18:58:06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d v="2014-08-23T02:22:17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d v="2016-03-28T14:58:27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444444444446"/>
    <d v="2015-11-15T23:09:34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65000000000009"/>
    <d v="2014-10-20T19:40:0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15789473684212"/>
    <d v="2015-01-29T12:24:20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d v="2015-09-24T04:14:05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d v="2014-12-22T18:04:18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3613445378151"/>
    <d v="2015-07-11T22:17:17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076923076923"/>
    <d v="2014-06-17T16:50:46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1111111111111"/>
    <d v="2014-03-21T13:10:45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d v="2015-11-25T17:07:01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5348837209303"/>
    <d v="2016-05-06T23:15:16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16091954022987"/>
    <d v="2015-05-25T13:10:24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173913043478"/>
    <d v="2015-03-26T19:59:22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333333333334"/>
    <d v="2014-10-20T17:52:52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242424242418"/>
    <d v="2015-08-14T05:39:36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0092592592593"/>
    <d v="2014-03-03T21:38:37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130434782606"/>
    <d v="2013-05-15T19:32:37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08333333333329"/>
    <d v="2013-02-06T19:11:18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4531249999998"/>
    <d v="2013-12-04T21:53:3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66666666666671"/>
    <d v="2013-06-08T00:26:21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263157894737"/>
    <d v="2014-07-15T19:42:34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0769230769226"/>
    <d v="2016-06-18T20:23:40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d v="2012-06-15T14:00:04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4444444444443"/>
    <d v="2014-01-24T13:39:51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27134831460668"/>
    <d v="2011-08-31T04:30:25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11764705882355"/>
    <d v="2011-07-06T21:30:45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1875"/>
    <d v="2012-03-29T06:30:57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0731707317074"/>
    <d v="2012-10-26T00:14:41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d v="2011-02-13T18:09:44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1034482758618"/>
    <d v="2015-12-22T11:41:35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57446808510639"/>
    <d v="2013-03-24T05:01:12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66666666666668"/>
    <d v="2011-10-28T16:35:58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4615384615387"/>
    <d v="2012-03-29T03:28:3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d v="2016-08-22T17:32:01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d v="2014-03-26T18:38:13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2978723404256"/>
    <d v="2013-11-05T02:00:56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d v="2012-07-10T03:48:47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05000000000003"/>
    <d v="2011-09-09T19:41:01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6923076923077"/>
    <d v="2015-02-07T14:46:29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d v="2011-04-15T18:11:26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14285714285708"/>
    <d v="2011-08-24T03:00:37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470588235293"/>
    <d v="2015-10-14T13:20:45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d v="2010-05-24T12:56:43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d v="2014-05-27T15:48:51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8571428571429"/>
    <d v="2013-05-08T18:03:12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75"/>
    <d v="2011-06-12T07:08:19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d v="2011-03-17T09:39:24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2558139534883"/>
    <d v="2016-12-17T04:46:23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3333333333334"/>
    <d v="2012-06-05T20:35:37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d v="2014-03-18T17:13:42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04761904761905"/>
    <d v="2012-01-27T00:07:21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88235294117645"/>
    <d v="2010-05-26T15:54:01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25"/>
    <d v="2011-06-12T03:14:42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66666666666664"/>
    <d v="2012-11-01T19:04:34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76666666666664"/>
    <d v="2013-12-23T21:39:5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d v="2012-10-15T18:04:46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d v="2012-12-31T18:38:30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307692307692"/>
    <d v="2010-11-23T03:08:53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897959183673468"/>
    <d v="2014-02-12T19:20:30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d v="2011-03-10T16:41:06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3333333333333"/>
    <d v="2016-04-25T17:23:40"/>
    <d v="2016-05-14T00:00:00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111111111111"/>
    <d v="2012-03-19T18:38:21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7681159420291"/>
    <d v="2011-04-02T23:34:4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3404255319153"/>
    <d v="2013-04-01T14:42:50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02127659574465"/>
    <d v="2011-01-27T00:37:10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4615384615387"/>
    <d v="2013-10-10T22:47:33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754716981132"/>
    <d v="2015-05-01T07:59:47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d v="2014-03-20T01:01:58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d v="2011-07-29T18:12:08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1428571428569"/>
    <d v="2011-11-14T06:34:48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27272727272727"/>
    <d v="2012-01-10T17:44:04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8947368421052"/>
    <d v="2011-02-21T11:55:55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8962962962963"/>
    <d v="2010-03-11T20:02:24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230769230768"/>
    <d v="2011-06-29T01:17:16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0540540540545"/>
    <d v="2011-07-15T01:39:46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d v="2016-09-03T01:11:47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d v="2015-04-02T16:55:10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d v="2016-08-11T10:21:47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66666666666668"/>
    <d v="2014-09-22T18:46:04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d v="2015-04-20T22:17:22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66666666666666"/>
    <d v="2016-12-05T23:51:20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230769230769"/>
    <d v="2015-05-11T14:08:57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d v="2015-03-04T14:59:01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6666666666669"/>
    <d v="2016-09-15T05:28:13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d v="2014-08-31T22:29:43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d v="2014-05-19T21:58:12"/>
    <d v="2014-06-16T20:16:0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d v="2016-06-20T20:06:0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06172839506178"/>
    <d v="2014-09-23T19:30:07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d v="2016-05-01T19:23:04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d v="2015-08-05T21:50:18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d v="2014-05-29T09:09:57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d v="2015-04-02T09:50:34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d v="2015-08-23T13:46:33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41379310344826"/>
    <d v="2015-07-01T06:10:41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d v="2015-07-02T22:06:12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d v="2015-02-18T04:45:32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78571428571431"/>
    <d v="2015-04-16T03:40:23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d v="2014-10-26T21:26:18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d v="2016-07-08T01:32:22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45945945945944"/>
    <d v="2015-02-12T18:17:52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55555555555557"/>
    <d v="2015-07-15T13:00:52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3333333333336"/>
    <d v="2016-11-19T00:23:18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d v="2014-11-26T18:25:40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d v="2016-01-28T06:45:36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3333333333334"/>
    <d v="2014-11-25T04:07:50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283582089555"/>
    <d v="2015-03-27T03:53:02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d v="2015-04-19T13:13:1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d v="2014-08-24T01:51:40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d v="2014-10-21T14:04:04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3333333333334"/>
    <d v="2015-04-21T13:08:15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d v="2015-06-13T13:25:3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d v="2014-06-04T02:59: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d v="2016-01-27T21:52:52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d v="2014-09-22T01:50:2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d v="2016-05-24T10:25:45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d v="2015-06-16T21:54:51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d v="2014-06-02T16:29:55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d v="2014-07-15T03:02:36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d v="2015-08-27T23:04:14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28571428571431"/>
    <d v="2014-07-21T18:18:21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d v="2015-12-13T15:48:44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d v="2016-12-17T01:49:22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d v="2015-06-05T22:15:35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333333333333"/>
    <d v="2015-02-17T20:02:50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d v="2014-09-18T12:07:3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d v="2015-07-31T23:28:03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d v="2016-06-13T04:20:14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d v="2015-02-12T09:28:43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d v="2015-01-29T13:45:08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d v="2015-03-09T18:12:56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4615384615387"/>
    <d v="2014-08-04T18:40:11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d v="2015-07-06T19:46:39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d v="2015-03-07T01:08:46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d v="2015-10-27T22:55:45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d v="2016-02-03T01:55:55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46153846153847"/>
    <d v="2015-03-04T23:47:23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d v="2015-05-23T17:48:15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d v="2016-12-08T00:17:12"/>
    <d v="2017-01-07T00:17:12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d v="2014-10-27T19:26:50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d v="2014-07-05T18:59:22"/>
    <d v="2014-09-01T03:59:0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d v="2016-07-19T21:52:19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d v="2017-02-01T19:30:34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d v="2015-06-27T05:37:3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d v="2014-08-06T04:23:35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d v="2016-07-05T16:34:37"/>
    <d v="2016-09-03T16:34:37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d v="2016-06-06T15:37:26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d v="2015-08-23T10:35:38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66666666666667"/>
    <d v="2014-09-17T19:00:3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d v="2014-09-29T22:26:06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d v="2016-01-06T23:55:31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d v="2015-05-11T16:05:32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0526315789474"/>
    <d v="2015-09-12T13:01:38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d v="2017-01-06T20:21:40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d v="2014-09-05T09:12:02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d v="2016-08-02T02:58:22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08333333333337"/>
    <d v="2014-08-16T02:00:03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85714285714285"/>
    <d v="2015-01-19T19:38:49"/>
    <d v="2015-02-08T19:38:4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d v="2015-09-08T22:16:04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d v="2014-11-30T20:21:04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368136117556"/>
    <d v="2016-07-05T14:00:03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0588235294116"/>
    <d v="2015-09-01T15:10:22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d v="2016-07-16T00:06:23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4615384615384"/>
    <d v="2014-12-05T04:43:58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d v="2014-11-16T08:52:47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d v="2015-06-10T22:08:55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18181818181813"/>
    <d v="2015-09-02T01:33:12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333333333334"/>
    <d v="2015-08-20T03:50:17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d v="2016-02-16T21:08:40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d v="2015-07-17T14:15:47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d v="2015-01-05T15:22:29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d v="2016-01-06T05:31:22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3833333333336"/>
    <d v="2015-03-03T23:00:37"/>
    <d v="2015-04-22T22:00:37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8947368421052"/>
    <d v="2014-11-27T15:22:29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d v="2015-03-16T15:04:49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8684210526316"/>
    <d v="2016-02-29T07:50:25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d v="2015-07-10T15:27:10"/>
    <d v="2015-08-20T20:06:0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d v="2015-01-27T20:06:04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d v="2015-01-27T18:28:38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d v="2016-04-22T01:09:10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d v="2015-05-11T05:38:46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d v="2016-03-09T23:04:14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d v="2015-04-12T15:59:04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d v="2015-06-09T21:27:21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d v="2015-04-02T16:28:25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d v="2016-01-14T22:24:57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d v="2015-05-05T18:39:11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d v="2015-12-03T23:00:5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4285714285714"/>
    <d v="2015-01-28T19:49:06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d v="2016-08-30T21:52:52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d v="2015-05-12T00:50:59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d v="2015-06-09T21:48:17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d v="2015-11-13T02:01:39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d v="2016-01-08T13:51:09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d v="2016-12-09T23:06:00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d v="2015-10-20T02:38:50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4759124087591"/>
    <d v="2013-03-21T17:00:11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255319148936"/>
    <d v="2014-11-06T16:45:04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19801980198025"/>
    <d v="2011-11-15T11:49:50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195121951219505"/>
    <d v="2014-01-23T01:08:24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398809523809526"/>
    <d v="2010-02-04T07:45:59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0833333333336"/>
    <d v="2012-07-17T01:16:2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8789237668158"/>
    <d v="2010-10-29T08:43:25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4516129032258"/>
    <d v="2010-09-09T14:30:14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205479452056"/>
    <d v="2011-11-23T18:35:09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1063829787232"/>
    <d v="2010-06-03T22:10:20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2837528604122"/>
    <d v="2013-05-07T13:34:51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77922077922075"/>
    <d v="2012-04-14T18:54:06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4444444444443"/>
    <d v="2010-03-29T15:54:18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5714285714286"/>
    <d v="2012-01-16T15:37:15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8643312101911"/>
    <d v="2015-09-16T22:51:50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18404255319146"/>
    <d v="2011-02-14T12:38:02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56363636363631"/>
    <d v="2013-02-14T18:27:47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0405357142856"/>
    <d v="2016-04-19T15:02:42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45930232558146"/>
    <d v="2011-05-19T01:14:26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4609341825902"/>
    <d v="2015-03-09T17:42:4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0909090909091"/>
    <d v="2010-06-01T18:07:59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3636363636364"/>
    <d v="2012-04-18T21:15:04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d v="2011-01-12T05:57:08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4485981308412"/>
    <d v="2012-08-28T22:54:54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45054945054949"/>
    <d v="2012-04-11T14:53:15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75862068965523"/>
    <d v="2010-03-30T05:53:50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16666666666664"/>
    <d v="2010-01-27T04:11:47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78424242424248"/>
    <d v="2014-05-26T10:51:39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018018018018"/>
    <d v="2011-09-23T03:39:3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1735588972423"/>
    <d v="2017-01-23T04:43:42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0983606557376"/>
    <d v="2011-04-04T20:47:5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160278745645"/>
    <d v="2013-12-04T02:24:2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2461538461546"/>
    <d v="2010-02-26T21:36:31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67711864406776"/>
    <d v="2011-06-03T11:57:46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d v="2012-03-01T21:53:49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298192771084331"/>
    <d v="2012-10-11T00:46:06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25806451612897"/>
    <d v="2012-02-28T01:57:54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4794952681391"/>
    <d v="2015-04-23T21:23:39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16867469879512"/>
    <d v="2012-09-12T00:58:59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85606557377056"/>
    <d v="2017-01-24T05:51:36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48948106591868"/>
    <d v="2014-04-15T14:10:35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3417721518989"/>
    <d v="2009-05-17T03:55:13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8547486033519"/>
    <d v="2010-01-16T22:04:5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269801980198"/>
    <d v="2011-05-12T17:02:24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66394736842106"/>
    <d v="2011-12-27T17:43:00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01438721136763"/>
    <d v="2013-08-20T18:08:48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148148148148"/>
    <d v="2013-02-08T19:35:24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89655172413794"/>
    <d v="2012-10-02T06:40:18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4812080536913"/>
    <d v="2012-05-22T04:03:13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1551724137936"/>
    <d v="2013-10-03T10:57:14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76190476190476"/>
    <d v="2010-12-14T08:51:37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28125"/>
    <d v="2013-04-12T18:27:26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2231237322514"/>
    <d v="2011-09-26T19:16:39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137404580153"/>
    <d v="2014-03-21T16:01:54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d v="2010-06-14T02:01:3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204511278196"/>
    <d v="2013-09-02T00:06:49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8953488372092"/>
    <d v="2012-08-13T11:24:43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4647887323943"/>
    <d v="2015-03-26T17:28:21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4351395730705"/>
    <d v="2014-03-11T11:07:2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1188524590166"/>
    <d v="2010-10-18T05:24:20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37785234899329"/>
    <d v="2011-03-24T23:02:18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496215139442228"/>
    <d v="2013-02-07T17:42:15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18518518518519"/>
    <d v="2012-01-25T20:33:58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2682926829265"/>
    <d v="2012-05-03T01:42:26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243243243244"/>
    <d v="2012-07-24T02:16:37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19576719576722"/>
    <d v="2012-02-09T15:07:29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2499999999997"/>
    <d v="2013-02-28T20:05:33"/>
    <d v="2013-03-20T19:05:33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17361111111114"/>
    <d v="2013-01-08T22:40:01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2871287128714"/>
    <d v="2011-01-24T16:40:10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57983193277315"/>
    <d v="2012-08-13T18:02:14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4722222222222"/>
    <d v="2011-10-05T04:23:43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22"/>
    <d v="2011-11-21T05:16:32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01369863013697"/>
    <d v="2013-03-15T21:03:5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02702702702709"/>
    <d v="2010-06-28T05:28:14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095833333333331"/>
    <d v="2013-01-30T19:59:48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8888888888889"/>
    <d v="2012-07-23T18:32:14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265822784811"/>
    <d v="2014-11-07T22:09:57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699367088607602"/>
    <d v="2013-11-11T16:14:43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0281690140848"/>
    <d v="2013-02-25T00:55:51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058823529412"/>
    <d v="2009-11-06T20:07:0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139240506328"/>
    <d v="2015-11-23T13:13:53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314540059347"/>
    <d v="2016-10-04T10:43:06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301075268816"/>
    <d v="2016-04-13T13:40:48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8620689655173"/>
    <d v="2016-11-23T07:42:46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170731707317"/>
    <d v="2015-06-29T15:01:48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1195652173907"/>
    <d v="2016-11-15T04:30:33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7167680278018"/>
    <d v="2017-02-09T07:33: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058823529412"/>
    <d v="2015-02-23T05:38:49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4578313253012"/>
    <d v="2015-10-01T22:43:0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365269461078"/>
    <d v="2015-10-14T11:12:07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352941176471"/>
    <d v="2013-04-15T12:22:43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56164383561648"/>
    <d v="2016-05-17T13:57:14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063063063063"/>
    <d v="2015-09-16T16:19:37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203007518798"/>
    <d v="2016-03-08T15:16:31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217391304347"/>
    <d v="2015-04-07T16:22:37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875"/>
    <d v="2015-04-07T17:41:5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49046653144013"/>
    <d v="2015-10-14T14:18:38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04838709677421"/>
    <d v="2015-02-12T03:05:08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.000169491525426"/>
    <d v="2016-07-08T18:08:10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65168539325836"/>
    <d v="2015-03-30T18:14:28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4782608695653"/>
    <d v="2017-02-06T16:03:27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09090909090907"/>
    <d v="2014-09-12T21:06:38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083076923075"/>
    <d v="2016-03-30T18:44:25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3339694656486"/>
    <d v="2014-10-14T17:42:25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298245614035"/>
    <d v="2015-04-17T23:18:1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0335195530723"/>
    <d v="2015-04-20T22:39:50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79148936170213"/>
    <d v="2015-09-14T12:00:21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361477572559"/>
    <d v="2015-10-15T11:53:29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d v="2015-07-22T14:05:16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899281437125751"/>
    <d v="2017-01-25T11:58:28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1900452488688"/>
    <d v="2016-08-04T01:35:09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2863070539416"/>
    <d v="2016-02-27T23:09:14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55244755244753"/>
    <d v="2014-09-08T04:01:08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394779771615"/>
    <d v="2015-10-20T19:00:19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4827586206897"/>
    <d v="2016-03-09T19:52:01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0606060606059"/>
    <d v="2014-10-31T07:03:14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1340206185566"/>
    <d v="2016-02-15T19:16:33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d v="2015-03-15T05:19: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4868913857678"/>
    <d v="2016-05-17T20:38:41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3178807947019"/>
    <d v="2014-10-23T01:41:30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2758620689654"/>
    <d v="2015-06-08T21:33:0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189265536722"/>
    <d v="2014-10-24T00:01:46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488372093022"/>
    <d v="2014-07-17T05:03:11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4615384615387"/>
    <d v="2010-03-18T17:52:16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4159292035398"/>
    <d v="2014-05-21T20:37:52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3846153846152"/>
    <d v="2014-01-29T14:33:19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343283582089"/>
    <d v="2012-04-20T19:01:58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4882352941176"/>
    <d v="2013-03-22T13:51:18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05660377359"/>
    <d v="2015-02-08T14:32:02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4970059880241"/>
    <d v="2011-12-16T13:14:2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1860465116281"/>
    <d v="2016-12-07T19:05:0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5517890772127"/>
    <d v="2012-12-18T18:25:39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77777777777779"/>
    <d v="2016-02-25T13:50:44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87640449438209"/>
    <d v="2012-06-18T21:53:18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1724137931032"/>
    <d v="2011-08-02T21:20:31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d v="2014-01-18T23:38:31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3333333333336"/>
    <d v="2016-07-25T10:51:5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1804511278195"/>
    <d v="2015-10-15T06:01:08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397590361445786"/>
    <d v="2016-01-01T13:43:2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5906040268456"/>
    <d v="2012-03-19T16:31:12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020408163265"/>
    <d v="2015-12-29T17:16:32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274900398407"/>
    <d v="2012-06-25T16:45:17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2727272727266"/>
    <d v="2012-08-23T17:01:40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0833333333336"/>
    <d v="2014-04-26T02:49:19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0469973890339"/>
    <d v="2014-12-07T18:45:47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79535864978902"/>
    <d v="2014-10-22T14:01:41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0769230769234"/>
    <d v="2015-07-26T22:49:51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039145907473"/>
    <d v="2015-07-15T16:14:18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45070422535215"/>
    <d v="2016-06-28T01:49:40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107284768211"/>
    <d v="2014-02-04T01:30:50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d v="2015-04-18T00:52:52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5906735751295"/>
    <d v="2011-11-18T01:00:5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16504854368927"/>
    <d v="2011-08-08T17:12:51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48433048432"/>
    <d v="2013-09-09T17:00:52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d v="2016-02-17T19:38:02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19836956521746"/>
    <d v="2012-03-22T21:49:20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2653061224488"/>
    <d v="2012-06-22T13:33:2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0043668122275"/>
    <d v="2010-07-20T18:38:04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044776119403"/>
    <d v="2015-03-15T19:02:06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263157894738"/>
    <d v="2016-11-13T21:01:07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306451612902"/>
    <d v="2014-04-16T15:15:47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109589041093"/>
    <d v="2011-07-08T20:12:50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3720930232556"/>
    <d v="2015-10-15T12:56:57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85714285714283"/>
    <d v="2011-06-24T07:27:21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4391143911439"/>
    <d v="2014-01-07T15:04:22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d v="2014-02-04T02:02:19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3714285714292"/>
    <d v="2011-04-05T03:53:57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18181818181813"/>
    <d v="2011-09-20T20:54:10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473684210527"/>
    <d v="2013-09-26T17:39:50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d v="2016-06-22T20:42:24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8571428571428"/>
    <d v="2015-04-19T23:33:17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8838174273859"/>
    <d v="2013-11-20T04:13:24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4545454545456"/>
    <d v="2012-07-09T17:49:38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0818713450297"/>
    <d v="2012-06-19T21:03:31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0769230769226"/>
    <d v="2013-09-12T01:31:05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809523809524"/>
    <d v="2014-09-22T20:26:42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86800000000004"/>
    <d v="2014-01-09T09:30:31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307692307693"/>
    <d v="2013-03-27T23:17:40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d v="2015-06-23T06:46:37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6849315068493"/>
    <d v="2013-04-30T20:13:07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3333333333333"/>
    <d v="2014-02-12T05:40:31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66666666666664"/>
    <d v="2015-06-22T11:47:36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3333333333336"/>
    <d v="2014-08-12T06:14:57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6923076923077"/>
    <d v="2013-05-06T22:13:50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d v="2012-01-26T09:01:39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d v="2015-09-28T20:40:04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25"/>
    <d v="2016-01-31T17:05:14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d v="2015-10-08T21:49:00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d v="2014-05-19T18:24:05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d v="2009-09-14T21:38:02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d v="2013-08-27T02:34:27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75"/>
    <d v="2016-06-05T20:54:43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d v="2015-08-22T17:26:21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d v="2015-08-12T15:07:02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d v="2013-10-29T20:01:42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d v="2013-08-14T17:56:20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d v="2013-07-01T08:41:53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d v="2016-08-09T07:38:46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4545454545453"/>
    <d v="2015-10-19T06:15:5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d v="2014-10-07T18:16:58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d v="2016-02-23T23:39:13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d v="2013-10-03T19:03:16"/>
    <d v="2013-11-02T19:03:16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8823529411762"/>
    <d v="2015-01-20T21:19:43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d v="2014-01-11T00:21:41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d v="2011-12-17T21:46:01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d v="2015-05-06T08:02:5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75"/>
    <d v="2015-02-02T02:00:20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d v="2013-02-26T13:19:23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02500000000001"/>
    <d v="2014-04-24T18:11:35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d v="2013-09-17T13:38:05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1428571428569"/>
    <d v="2014-01-15T22:43:2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d v="2013-12-26T17:09: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d v="2015-04-13T16:53:35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d v="2015-02-03T19:47:59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d v="2014-10-26T17:12:51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d v="2012-03-03T00:03:42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33333333333332"/>
    <d v="2013-09-30T16:40:01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d v="2014-07-17T18:25:12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55102040816325"/>
    <d v="2013-04-14T16:47:40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d v="2011-09-14T15:22:07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d v="2014-04-30T13:01:15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d v="2013-05-13T20:19:27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d v="2011-06-11T03:02:21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3636363636364"/>
    <d v="2011-07-26T17:02:3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d v="2016-04-28T20:22:15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d v="2014-06-11T02:52:54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d v="2012-08-08T22:37:44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102564102564"/>
    <d v="2012-08-14T16:18:54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d v="2012-05-12T04:01:23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d v="2014-07-07T23:45:24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d v="2013-11-27T04:01:29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6470588235294"/>
    <d v="2014-03-05T17:19:39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d v="2014-07-24T22:08:38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d v="2014-08-18T16:45:19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d v="2017-01-18T07:53:49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d v="2015-04-06T02:04:03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69274193548388"/>
    <d v="2014-04-28T23:24:01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d v="2012-03-19T20:02:14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d v="2015-03-02T21:51:49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d v="2014-09-22T09:47:15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57142857142856"/>
    <d v="2013-07-10T12:00:15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2857142857139"/>
    <d v="2012-09-10T16:08:09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d v="2016-03-18T21:31:30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4489795918366"/>
    <d v="2012-11-30T04:44:32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45454545454545"/>
    <d v="2015-09-25T22:32:52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0080000000007"/>
    <d v="2013-04-17T12:08:19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d v="2014-05-02T22:37:19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d v="2016-10-26T14:16:34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d v="2016-12-10T01:18:20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66666666666671"/>
    <d v="2011-12-05T11:33:36"/>
    <d v="2012-01-05T11:33:0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d v="2012-07-23T23:14:45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d v="2015-12-28T23:34:59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d v="2016-08-14T00:50:30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d v="2015-04-20T17:25:38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3333333333334"/>
    <d v="2014-06-09T19:56:05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d v="2015-06-16T19:51:4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d v="2013-12-12T22:21:14"/>
    <d v="2014-02-10T22:21:14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d v="2014-11-02T00:54:25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090909090909"/>
    <d v="2011-11-11T18:17:29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61538461538467"/>
    <d v="2009-08-18T21:29:28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d v="2010-03-10T21:15:51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d v="2011-06-09T05:37:3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d v="2012-02-17T13:17:05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66666666666666"/>
    <d v="2014-12-18T12:38:2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d v="2012-02-10T23:36:27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42857142857144"/>
    <d v="2015-11-10T02:21:26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d v="2013-07-11T13:15:20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d v="2012-09-04T23:00:5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333333333334"/>
    <d v="2012-03-27T00:35:01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d v="2015-05-29T15:09:30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d v="2016-01-31T04:13:59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d v="2013-03-07T07:16:22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d v="2016-10-06T17:48:47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235294117646"/>
    <d v="2016-07-01T15:41:45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66666666666668"/>
    <d v="2014-07-10T14:44:07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2941176470586"/>
    <d v="2015-11-19T11:46:41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d v="2015-03-28T18:41:20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3333333333329"/>
    <d v="2017-01-03T14:46:01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d v="2015-08-07T14:47:04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8571428571428"/>
    <d v="2012-11-05T09:23:41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4705882352942"/>
    <d v="2015-11-10T16:51:01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28571428571431"/>
    <d v="2016-10-03T02:13:39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6774193548387"/>
    <d v="2016-03-01T00:58:45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85714285714292"/>
    <d v="2015-08-22T03:11:16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58076923076924"/>
    <d v="2016-05-02T17:12:49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d v="2014-07-30T09:37:21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7826086956516"/>
    <d v="2015-07-07T14:12:24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29113924050631"/>
    <d v="2017-01-18T04:56:06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3333333333336"/>
    <d v="2015-05-31T22:05:07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4444444444443"/>
    <d v="2016-12-21T00:44:54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172413793103"/>
    <d v="2015-06-02T14:11:08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d v="2016-11-02T01:33:49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42774566473983"/>
    <d v="2016-04-13T00:10:08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235294117646"/>
    <d v="2016-04-22T10:26:05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333333333331"/>
    <d v="2015-09-23T19:27:50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45762711864408"/>
    <d v="2016-12-07T13:05:0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410256410257"/>
    <d v="2015-06-24T08:16:47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47457627118644"/>
    <d v="2015-10-05T18:26:31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1666666666668"/>
    <d v="2016-04-13T19:04:23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1000000000001"/>
    <d v="2016-06-14T01:11:47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d v="2015-01-05T19:36:46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d v="2015-09-29T01:07:14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d v="2016-03-04T17:41:56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d v="2014-10-02T02:12:42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d v="2016-06-04T15:46:00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0588235294116"/>
    <d v="2015-10-06T14:13:09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d v="2015-09-02T16:01:55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d v="2016-01-11T16:42:44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d v="2015-09-29T21:40: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d v="2015-06-08T15:17:02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d v="2017-01-18T16:17:25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3571428571428"/>
    <d v="2015-06-18T06:37:04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d v="2015-11-10T14:48:16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d v="2014-10-15T17:16:31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363636363636"/>
    <d v="2014-09-19T16:26:12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d v="2016-05-13T08:29:03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d v="2015-12-07T20:38:37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d v="2016-11-02T22:36:43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d v="2015-02-22T21:11:45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d v="2015-11-13T06:47:40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d v="2014-11-17T18:30:45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d v="2015-09-21T15:48:33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d v="2016-11-18T09:20:15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d v="2015-01-18T01:40:47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d v="2016-02-11T22:37:55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d v="2015-06-10T18:50:49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d v="2016-06-14T16:25:33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d v="2014-12-02T20:13:14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d v="2015-12-10T22:07:03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d v="2015-12-02T20:20:12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d v="2016-01-19T19:09:29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d v="2015-07-07T19:35:23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d v="2015-10-05T17:11:28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4444444444443"/>
    <d v="2014-11-20T01:12:11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d v="2016-09-19T10:38:27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d v="2015-05-14T16:37:23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d v="2015-01-27T11:19:12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d v="2016-03-21T14:08:22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d v="2015-08-14T13:53:13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d v="2014-11-25T20:27:03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d v="2016-08-23T21:47:47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d v="2015-07-03T00:18:24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d v="2015-02-20T17:45:19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d v="2015-02-17T22:31:27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d v="2015-02-14T17:11:56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d v="2015-10-06T09:22:57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d v="2015-01-16T20:30:07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8571428571428"/>
    <d v="2015-03-17T18:10:33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d v="2016-09-18T18:28:06"/>
    <d v="2016-11-17T19:28:06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d v="2015-06-23T14:44:5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77777777777779"/>
    <d v="2016-01-08T13:18:51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d v="2015-06-22T13:02:10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d v="2014-11-03T05:34:20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d v="2015-03-07T16:15:45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d v="2016-03-17T18:43:26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d v="2015-03-20T01:40:38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d v="2016-10-03T21:31:32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d v="2016-06-24T16:55:35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d v="2014-11-05T00:03:01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d v="2015-02-12T19:30:02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d v="2015-03-10T19:09:22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3333333333332"/>
    <d v="2014-11-26T20:35:39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d v="2015-05-19T19:03:35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86153846153846"/>
    <d v="2014-07-15T15:20:2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d v="2014-07-29T00:50:56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75"/>
    <d v="2015-07-09T08:35:08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d v="2015-04-08T15:36:49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d v="2015-10-23T19:48:56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d v="2015-05-16T22:06:20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d v="2015-10-30T00:49:04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d v="2015-03-23T19:56:26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d v="2015-11-20T13:27:17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d v="2016-08-03T00:45:46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388429752066"/>
    <d v="2015-08-31T11:55:20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d v="2016-05-25T01:29:00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d v="2015-08-26T02:55:59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d v="2017-01-26T09:01:47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d v="2015-03-24T08:14:03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d v="2015-11-09T19:26:43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d v="2014-09-26T15:36:30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d v="2014-07-11T17:12:18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d v="2016-06-07T23:42:17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88888888888886"/>
    <d v="2016-06-11T18:35:38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d v="2015-04-28T00:13:17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d v="2015-04-14T23:44:01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d v="2017-02-24T21:29:37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025641025641"/>
    <d v="2015-07-13T13:25:39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d v="2016-01-15T07:21:51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d v="2014-06-13T16:37:37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6666666666667"/>
    <d v="2016-04-14T15:18:28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d v="2015-08-07T14:52:01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66666666666671"/>
    <d v="2016-04-29T18:32:09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d v="2015-10-26T15:49:25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d v="2016-05-17T07:11:02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d v="2015-01-27T22:17:09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d v="2015-03-13T02:12:42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d v="2015-05-07T10:55:50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d v="2017-01-27T23:05:18"/>
    <d v="2017-02-25T23:04:0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d v="2017-01-24T14:14:22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d v="2014-08-14T13:59:55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d v="2016-11-09T10:05:15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1746031746033"/>
    <d v="2015-07-14T13:40:48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592456301748"/>
    <d v="2015-07-14T15:37:54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2631578947367"/>
    <d v="2015-04-06T15:24:35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6268364348675"/>
    <d v="2014-09-16T15:58:59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18987341772153"/>
    <d v="2016-07-13T00:37:54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4444444444445"/>
    <d v="2014-07-12T20:27:47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117647058823"/>
    <d v="2016-02-16T18:25:49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d v="2014-09-09T16:38:2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0731707317074"/>
    <d v="2014-08-26T21:53:33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25"/>
    <d v="2014-10-20T00:53:04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238095238094"/>
    <d v="2014-11-13T00:25:1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285714285714"/>
    <d v="2016-11-01T16:34:10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0623306233065"/>
    <d v="2015-07-14T14:50:40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3376110562684"/>
    <d v="2015-06-08T22:58:33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86861313868614"/>
    <d v="2015-02-10T22:58:32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3563218390805"/>
    <d v="2016-02-17T19:18:39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454545454547"/>
    <d v="2015-11-23T20:17:52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3695652173913"/>
    <d v="2015-06-24T03:51:29"/>
    <d v="2015-07-26T18:00:00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666666666666"/>
    <d v="2015-07-24T14:14:55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4444444444443"/>
    <d v="2014-10-10T17:47:59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55555555555555"/>
    <d v="2016-09-23T15:29:19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d v="2014-12-17T10:30:47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d v="2015-06-18T20:14:16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2413793103448"/>
    <d v="2015-03-14T15:59:35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333333333334"/>
    <d v="2016-11-14T17:04:21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d v="2014-07-18T19:58:18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2857142857142"/>
    <d v="2016-09-19T08:57:43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d v="2015-03-27T19:57:02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d v="2016-06-06T15:00:58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4.99677419354839"/>
    <d v="2016-05-16T17:02:0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33333333333"/>
    <d v="2014-12-11T16:37:32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29767441860465"/>
    <d v="2014-12-01T05:16:04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3333333333329"/>
    <d v="2014-07-18T20:10:17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d v="2014-06-13T02:47:07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69230769230766"/>
    <d v="2014-12-02T22:20:04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1666666666664"/>
    <d v="2015-01-08T18:26:21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d v="2016-05-14T09:41:35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7647058823529"/>
    <d v="2016-04-21T09:02:1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0425531914893"/>
    <d v="2016-07-05T16:41:4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116279069767"/>
    <d v="2014-08-13T12:02:11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d v="2016-09-26T19:20:04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d v="2017-02-12T18:22:0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3333333333329"/>
    <d v="2016-09-21T21:36:04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259259259259"/>
    <d v="2014-06-19T11:21:31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d v="2014-11-28T20:47:52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d v="2015-07-04T16:09:30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666666666663"/>
    <d v="2016-12-07T18:00:53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d v="2015-09-15T02:30:53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4732142857144"/>
    <d v="2016-11-01T16:01:37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88235294117652"/>
    <d v="2016-07-28T15:14:01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d v="2015-06-03T00:40:46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4975124378109452"/>
    <d v="2016-11-22T09:01:03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8513513513513"/>
    <d v="2015-03-31T19:23:47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85714285714292"/>
    <d v="2017-01-02T15:55:59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57142857142861"/>
    <d v="2014-10-01T12:30:20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d v="2014-06-25T22:15:02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2105263157894"/>
    <d v="2016-01-19T12:33:09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8965517241384"/>
    <d v="2014-08-15T22:20:45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184269662923"/>
    <d v="2013-10-16T11:39:08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d v="2016-12-11T16:31:21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333333333331"/>
    <d v="2014-06-23T15:54:40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191891891892"/>
    <d v="2016-10-25T17:26:27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142857142857"/>
    <d v="2016-12-07T22:49:09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d v="2016-12-22T04:37:48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d v="2016-12-22T11:47:58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d v="2016-11-02T23:53:03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69868421052631"/>
    <d v="2016-11-22T15:55:2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48509485094849"/>
    <d v="2014-07-15T13:56:40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d v="2014-11-05T00:59:1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d v="2014-07-17T23:38:22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3372781065095"/>
    <d v="2016-11-04T11:01:08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d v="2016-01-15T16:20:3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d v="2016-05-06T12:42:12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21428571428569"/>
    <d v="2016-12-30T18:54:42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d v="2015-09-26T02:10:40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875"/>
    <d v="2014-10-28T15:48:27"/>
    <d v="2014-12-01T00:00:0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d v="2014-08-06T20:30:02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d v="2017-01-17T20:17:27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d v="2016-02-09T00:57:56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7317073170728"/>
    <d v="2012-01-01T15:34:51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2857142857139"/>
    <d v="2014-06-17T13:43:27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2549019607843"/>
    <d v="2012-03-09T19:19:38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d v="2015-06-29T19:35:49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2944055944056"/>
    <d v="2011-05-31T15:19:23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5714285714286"/>
    <d v="2015-11-13T15:01:52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28571428571431"/>
    <d v="2013-03-13T01:01:27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0201342281877"/>
    <d v="2012-12-04T00:29:09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03461538461535"/>
    <d v="2011-07-07T20:05:57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d v="2012-07-21T04:27:41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66037735849054"/>
    <d v="2011-11-07T17:53:11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d v="2011-12-02T19:05:47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d v="2013-07-31T10:11:01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2485207100591"/>
    <d v="2013-11-20T10:04:52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298245614036"/>
    <d v="2015-04-08T03:57:00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0786026200875"/>
    <d v="2014-11-03T00:42:26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4629629629629"/>
    <d v="2013-11-01T17:37:20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66666666666664"/>
    <d v="2014-01-28T06:36:2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8780487804876"/>
    <d v="2014-10-31T14:29:54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5323741007192"/>
    <d v="2014-07-09T12:03:4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7894736842104"/>
    <d v="2015-06-07T03:31:22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2340425531913"/>
    <d v="2013-05-07T15:33:26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1304347826093"/>
    <d v="2014-02-19T22:01:5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d v="2012-03-22T17:01:25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16129032258064"/>
    <d v="2012-11-13T22:58:23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29729729729726"/>
    <d v="2013-04-03T13:44:0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06185567010309"/>
    <d v="2012-09-05T01:01:49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2727272727273"/>
    <d v="2014-12-15T13:10:19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6818181818182"/>
    <d v="2014-07-11T20:19:26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3636363636368"/>
    <d v="2016-12-29T22:35:30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1186440677965"/>
    <d v="2013-01-25T21:04:32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38709677419352"/>
    <d v="2011-06-19T15:07:55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047619047619"/>
    <d v="2016-09-26T10:06:57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d v="2015-01-15T14:09:51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46938775510203"/>
    <d v="2012-12-06T17:58:41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66029411764708"/>
    <d v="2013-04-19T14:31:17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4545454545453"/>
    <d v="2011-02-16T18:24:19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d v="2012-11-22T01:18:34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d v="2010-09-08T20:04:2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4747474747474"/>
    <d v="2014-05-30T07:55:3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d v="2016-10-27T18:20:13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66666666666664"/>
    <d v="2014-01-03T18:02:06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d v="2016-11-16T20:36:10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d v="2013-07-16T10:43:28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d v="2015-08-11T04:09:21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295454545454547"/>
    <d v="2014-09-19T13:01:24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d v="2015-01-17T18:48:03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d v="2015-04-21T03:26:50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d v="2013-11-16T04:58:10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46153846153847"/>
    <d v="2013-11-26T23:54:54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d v="2013-01-15T23:59:29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d v="2015-12-11T19:46:42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d v="2009-09-12T01:21:59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d v="2015-04-06T17:39:45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d v="2014-01-24T18:43:38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d v="2011-11-16T01:26:3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2807017543863"/>
    <d v="2015-09-03T16:27:25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d v="2013-07-01T23:32:5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d v="2014-03-31T16:51:20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66666666666671"/>
    <d v="2010-09-15T16:25:05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d v="2011-04-03T16:10:25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09200000000001"/>
    <d v="2013-05-09T00:01:14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d v="2012-07-26T18:11:4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85714285714288"/>
    <d v="2012-03-19T18:34:09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d v="2014-02-05T03:35:19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2758620689655"/>
    <d v="2013-01-29T14:15:1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272727272728"/>
    <d v="2012-03-15T01:20:34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88235294117652"/>
    <d v="2013-10-02T15:03:46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441176470588"/>
    <d v="2012-05-30T00:09:4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5714285714286"/>
    <d v="2013-01-03T04:28:00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47820512820508"/>
    <d v="2013-01-02T01:08:59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59375"/>
    <d v="2013-10-10T18:44:06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1833333333339"/>
    <d v="2013-10-08T20:58:03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25937499999995"/>
    <d v="2013-06-17T17:47:24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226415094338"/>
    <d v="2011-07-12T02:45:37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4347826086953"/>
    <d v="2012-02-24T14:42:46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111111111111"/>
    <d v="2013-08-16T21:11:25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36619718309856"/>
    <d v="2012-03-28T23:51:28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18390804597703"/>
    <d v="2014-08-31T14:09:47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0714285714286"/>
    <d v="2012-03-28T16:00:46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d v="2014-08-12T10:24:14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3921568627444"/>
    <d v="2011-06-01T19:05:20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6666666666663"/>
    <d v="2012-08-02T00:32:04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0526315789474"/>
    <d v="2011-05-02T22:47:58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d v="2011-07-06T02:32:06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d v="2011-05-27T19:45:12"/>
    <d v="2011-07-16T23:00:00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7605633802818"/>
    <d v="2011-08-08T16:35:39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1929824561397"/>
    <d v="2017-01-24T15:05:11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d v="2014-11-19T02:24:46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2692307692308"/>
    <d v="2013-12-20T20:00:30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d v="2012-08-02T01:21:02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d v="2013-06-18T15:26:42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06060606060606"/>
    <d v="2013-01-08T00:25:5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4.999375000000001"/>
    <d v="2012-06-20T23:02:45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4285714285715"/>
    <d v="2011-05-16T17:50:01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d v="2014-10-02T22:01:43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d v="2013-03-08T20:54:03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19999999999987"/>
    <d v="2012-01-17T14:23:31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4210526315791"/>
    <d v="2012-07-30T21:11:21"/>
    <d v="2012-08-07T17:01:00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1428571428573"/>
    <d v="2013-12-11T23:57:34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263157894737"/>
    <d v="2014-05-09T20:12:22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d v="2015-03-30T22:07:45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1594202898547"/>
    <d v="2012-09-05T22:44:10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15151515151516"/>
    <d v="2015-02-20T23:20:52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16666666666663"/>
    <d v="2010-03-13T05:48:38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080808080808"/>
    <d v="2012-10-04T07:21:24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7755102040816"/>
    <d v="2012-03-05T00:55:30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1818181818183"/>
    <d v="2012-01-19T11:21:4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d v="2012-06-13T01:13:02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d v="2016-05-14T19:14:00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5625"/>
    <d v="2013-02-20T12:37:05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d v="2012-03-28T15:31:34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3896103896105"/>
    <d v="2011-11-22T16:12:15"/>
    <d v="2012-01-21T08:13:00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048780487805"/>
    <d v="2014-03-20T21:04:35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d v="2013-05-28T19:44:52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25"/>
    <d v="2012-04-06T10:59:18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0695652173914"/>
    <d v="2013-09-07T01:21:58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2903225806448"/>
    <d v="2014-04-01T23:57:42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2131147540981"/>
    <d v="2011-12-18T21:33:05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37812499999997"/>
    <d v="2012-08-23T18:19:16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7715789473684"/>
    <d v="2016-08-25T05:26:27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3617021276597"/>
    <d v="2014-10-11T20:07:43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1794871794876"/>
    <d v="2013-09-09T14:13:03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02362204724407"/>
    <d v="2016-11-21T06:11:20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28930817610062"/>
    <d v="2014-09-23T16:25:52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05706214689269"/>
    <d v="2016-07-27T04:56:36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3404255319148"/>
    <d v="2014-02-24T09:24:15"/>
    <d v="2014-03-10T14:00:00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d v="2015-06-10T19:09:36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d v="2015-03-15T19:00:33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04347826086959"/>
    <d v="2015-02-16T03:34:24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69172932330824"/>
    <d v="2016-03-23T19:51:57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1428571428572"/>
    <d v="2016-06-01T21:07:33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58064516129032"/>
    <d v="2016-10-13T19:19:55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d v="2015-01-17T19:58:29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23246492986"/>
    <d v="2016-11-28T05:05:46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4893617021278"/>
    <d v="2016-06-24T03:00:17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4285714285715"/>
    <d v="2016-08-27T07:29:1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d v="2015-10-14T13:57:11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37763157894737"/>
    <d v="2015-03-16T17:53:3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4489795918366"/>
    <d v="2015-05-04T19:41:08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16666666666664"/>
    <d v="2013-10-23T11:35:13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d v="2016-08-17T23:10:04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d v="2013-10-12T13:19:08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d v="2012-01-13T02:49:26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77215189873415"/>
    <d v="2013-09-24T02:33:58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d v="2012-11-17T18:33:17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181818181818"/>
    <d v="2015-01-21T15:18:38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181818181819"/>
    <d v="2009-10-02T02:31:46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d v="2013-12-08T00:39:5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6666666666669"/>
    <d v="2013-03-09T20:17:37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d v="2013-08-02T00:32:03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3333333333332"/>
    <d v="2013-10-30T13:28:15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d v="2011-01-24T19:48:47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d v="2012-10-02T04:00:40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1904761904759"/>
    <d v="2013-04-04T14:00:3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d v="2015-09-01T17:22:11"/>
    <d v="2015-09-21T17:22:11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77777777777779"/>
    <d v="2013-01-02T11:55:27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86206896551722"/>
    <d v="2013-11-19T18:56:00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d v="2010-11-23T05:35:24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66666666666665"/>
    <d v="2012-05-08T19:55:05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25"/>
    <d v="2012-09-27T07:42:18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d v="2011-11-30T06:01:26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1428571428573"/>
    <d v="2011-08-04T20:39:10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75"/>
    <d v="2016-01-02T22:27:15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d v="2012-03-13T19:15:46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d v="2016-12-09T22:35:11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d v="2016-08-21T20:53:33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d v="2012-04-27T23:00:55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d v="2011-07-27T18:04:45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d v="2014-09-05T18:49:03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d v="2013-10-22T16:46:19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88888888888889"/>
    <d v="2014-07-22T00:45:30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35294117647"/>
    <d v="2010-05-06T04:48:03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d v="2015-03-02T21:32:4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132075471697"/>
    <d v="2016-05-06T23:33:30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57142857142858"/>
    <d v="2010-09-10T03:03:49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d v="2015-08-02T20:57:0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d v="2012-10-29T16:31:48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d v="2011-12-01T18:11:50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d v="2011-04-13T02:22:42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d v="2016-02-29T20:23:22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d v="2010-04-23T19:28:34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d v="2014-07-09T23:10:2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d v="2012-08-28T19:06:20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3333333333336"/>
    <d v="2015-12-04T01:55:37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66666666666664"/>
    <d v="2010-11-25T05:45:26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d v="2014-02-11T04:33:10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d v="2011-08-12T04:37:03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d v="2010-06-11T19:14:15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d v="2012-06-21T16:34:00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d v="2017-01-02T13:05:19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d v="2014-01-03T00:07:25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d v="2012-10-12T02:37:27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3333333333329"/>
    <d v="2012-04-05T03:20:19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d v="2012-07-26T18:19:07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66666666666664"/>
    <d v="2012-01-29T16:18:34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d v="2010-09-13T20:28:54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d v="2014-06-12T22:38:50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d v="2014-11-01T21:59:21"/>
    <d v="2014-12-01T22:59:2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d v="2012-11-14T15:24:05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d v="2013-10-15T16:07:02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d v="2011-10-31T04:06:16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333333333334"/>
    <d v="2014-08-27T12:43:13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d v="2014-10-22T23:02:0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d v="2013-01-14T22:37:49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d v="2013-10-28T21:08:31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d v="2010-06-09T00:28:50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d v="2012-04-14T19:44:55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d v="2012-09-28T20:41:53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d v="2012-03-10T05:42:4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d v="2010-05-14T21:58:26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4285714285715"/>
    <d v="2014-02-10T08:38:22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3333333333331"/>
    <d v="2013-02-05T23:15:45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d v="2014-03-13T04:03:29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66666666666664"/>
    <d v="2014-04-04T17:41:2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d v="2015-12-30T08:00:29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d v="2011-12-06T00:34:49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d v="2013-10-04T19:09:1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d v="2012-08-03T11:30:4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d v="2013-05-22T18:18:58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8571428571429"/>
    <d v="2015-06-27T00:12:06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1612903225808"/>
    <d v="2017-01-11T02:19:05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d v="2016-01-13T20:14:20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3333333333332"/>
    <d v="2016-10-30T16:01:45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0625"/>
    <d v="2016-03-15T14:00:50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d v="2016-12-28T20:57:06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d v="2016-08-10T18:00:48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d v="2016-05-01T18:45:06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d v="2016-02-11T19:52:44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d v="2015-12-23T01:02:56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16666666666664"/>
    <d v="2015-12-18T18:01:01"/>
    <d v="2016-01-17T18:01:01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636363636363"/>
    <d v="2016-04-20T15:41:12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57142857142861"/>
    <d v="2016-10-19T14:43:3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d v="2014-12-26T03:56:39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1780821917803"/>
    <d v="2015-07-09T20:00:39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36559139785"/>
    <d v="2016-08-04T07:05:00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47058823529413"/>
    <d v="2015-02-25T21:55:59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85714285714285"/>
    <d v="2016-10-17T13:15:33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3529411764703"/>
    <d v="2015-03-19T19:16:03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2573099415205"/>
    <d v="2014-12-20T04:11:05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276595744681"/>
    <d v="2017-01-31T15:02:35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454545454547"/>
    <d v="2017-01-05T16:38:55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43243243243242"/>
    <d v="2016-01-04T17:05:53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88888888888886"/>
    <d v="2016-09-12T15:15:19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0344827586206"/>
    <d v="2015-07-23T15:05:19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66666666666664"/>
    <d v="2016-09-24T00:24:06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d v="2016-09-06T15:15:32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7530864197531"/>
    <d v="2016-02-22T06:06:14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d v="2014-07-16T20:20:34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272727272727"/>
    <d v="2017-01-07T07:16:47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d v="2016-12-17T05:17:33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d v="2015-04-17T17:01:00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888888888889"/>
    <d v="2014-08-05T20:46:38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75"/>
    <d v="2015-09-10T00:21:3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3333333333329"/>
    <d v="2016-02-24T17:59:16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25"/>
    <d v="2016-04-29T16:43:0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d v="2015-06-30T01:24:57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d v="2016-01-22T22:36:3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3739837398377"/>
    <d v="2016-01-26T07:25:01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3916666666667"/>
    <d v="2016-05-16T10:00:28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35483870967744"/>
    <d v="2014-10-16T21:42:02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d v="2014-07-10T22:43:42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d v="2016-09-02T18:04:46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329608938548"/>
    <d v="2016-07-23T16:01:25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3333333333336"/>
    <d v="2015-02-26T02:46:48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86956521739125"/>
    <d v="2015-12-01T23:13:30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695652173913"/>
    <d v="2015-11-16T18:25:00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1951219512195"/>
    <d v="2014-05-14T07:04:10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d v="2016-09-01T08:33:45"/>
    <d v="2016-10-01T08:33:45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0625"/>
    <d v="2016-08-29T22:24:55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d v="2014-08-04T18:49:24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85714285714285"/>
    <d v="2016-06-17T18:09:48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d v="2016-03-08T22:11:59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59693877551021"/>
    <d v="2016-10-09T23:09:28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454545454544"/>
    <d v="2014-10-09T06:18:50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66666666666671"/>
    <d v="2014-11-04T22:34:40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d v="2014-06-27T20:47:40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25"/>
    <d v="2014-10-29T02:28:1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2794759825327"/>
    <d v="2015-10-05T04:03:21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7499999999999"/>
    <d v="2014-10-14T07:11:30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d v="2017-01-14T01:26: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d v="2016-12-16T17:16:53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4545454545453"/>
    <d v="2015-11-17T16:25:14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6666666666666"/>
    <d v="2017-02-14T17:01:01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3684210526314"/>
    <d v="2016-01-19T17:00:27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055900621118"/>
    <d v="2015-09-29T14:59:43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d v="2014-12-04T00:57:52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4736842105263"/>
    <d v="2016-11-02T14:00:23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d v="2016-11-28T19:25:15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d v="2016-05-20T14:30:46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d v="2016-07-10T19:54:22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d v="2014-11-03T21:33:15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561935483872"/>
    <d v="2016-12-10T10:34: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1111111111111"/>
    <d v="2015-12-01T20:00:56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d v="2014-11-12T00:03:35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d v="2015-10-26T21:04:5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8947368421052"/>
    <d v="2016-02-22T02:34: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1830985915492"/>
    <d v="2015-10-12T16:12:15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4285714285708"/>
    <d v="2016-06-14T11:48:53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d v="2015-01-05T23:22:2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d v="2015-05-03T01:40:09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79728033472804"/>
    <d v="2015-09-24T06:02:5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4054054054053"/>
    <d v="2015-04-17T15:31:17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06106870229007"/>
    <d v="2015-05-21T22:04:21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762295081967"/>
    <d v="2016-01-01T13:56:03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8571428571432"/>
    <d v="2015-02-14T20:00:37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1803278688523"/>
    <d v="2016-02-26T09:46:5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66666666666671"/>
    <d v="2014-09-23T00:49:0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88235294117644"/>
    <d v="2017-01-20T15:03:25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2411347517727"/>
    <d v="2015-02-09T17:05:07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1446540880502"/>
    <d v="2016-08-29T11:35:49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484848484848"/>
    <d v="2015-11-16T18:20:10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29583333333335"/>
    <d v="2016-05-24T16:00:25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2592592592595"/>
    <d v="2016-11-14T17:34:40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7168674698795"/>
    <d v="2016-07-04T04:00:0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5789473684211"/>
    <d v="2015-01-12T15:23:40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3127962085309"/>
    <d v="2012-12-06T10:46:30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1904761904762"/>
    <d v="2015-04-25T19:44:22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3770491803279"/>
    <d v="2016-02-18T05:33:43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66666666666667"/>
    <d v="2016-11-18T02:37:26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d v="2016-07-28T17:00:09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d v="2014-07-11T01:26:32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d v="2014-07-31T16:42:28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36301369863014"/>
    <d v="2015-04-20T06:04:15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d v="2015-01-07T22:13:21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d v="2014-07-24T20:59:10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d v="2015-11-11T20:26:00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d v="2014-10-06T19:38:35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d v="2016-08-16T01:16:29"/>
    <d v="2016-09-25T01:16:29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d v="2016-01-13T10:20:45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d v="2015-08-15T19:07:57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d v="2014-07-30T00:20:25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d v="2016-04-23T19:08:15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d v="2017-02-09T04:08:52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d v="2014-07-11T20:26:39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d v="2016-02-06T23:49:0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d v="2015-02-23T17:16:17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d v="2016-11-04T20:54:43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d v="2015-02-12T21:37:23"/>
    <d v="2015-03-26T00:00:0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d v="2015-02-11T18:57:36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d v="2015-03-16T21:54:53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d v="2016-03-03T06:38:28"/>
    <d v="2016-05-02T01:00:0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d v="2016-07-05T19:22:21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d v="2016-08-01T00:44:22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66666666666671"/>
    <d v="2013-05-23T05:28:23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d v="2014-01-22T09:08:42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28378378378379"/>
    <d v="2013-06-20T23:06:22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d v="2013-11-21T20:32:11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d v="2016-03-11T08:54:24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6190476190474"/>
    <d v="2013-10-25T05:30:5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d v="2012-09-11T00:17:02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d v="2015-10-18T18:04:53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d v="2014-01-06T19:58:17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d v="2011-09-16T23:09:01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6666666666666"/>
    <d v="2013-12-05T04:09:05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d v="2012-04-06T21:41:56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1025641025643"/>
    <d v="2014-07-18T09:04:10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76047904191617"/>
    <d v="2015-12-15T04:00:11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d v="2011-06-07T04:42:01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66666666666664"/>
    <d v="2016-04-19T13:35:36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81632653061224"/>
    <d v="2014-04-11T03:18:53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d v="2014-12-29T22:14:52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66666666666668"/>
    <d v="2012-07-11T21:44:48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d v="2014-06-03T15:49:43"/>
    <d v="2014-08-02T15:49:4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d v="2014-07-09T21:53:2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d v="2016-02-13T16:06:15"/>
    <d v="2016-03-14T15:06:15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d v="2014-07-25T20:48:11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d v="2014-05-16T17:08:0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1727891156463"/>
    <d v="2014-03-25T19:11:07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59183673469386"/>
    <d v="2015-05-27T04:32:55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d v="2015-04-29T04:27:33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d v="2016-03-11T19:41:12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d v="2012-12-07T00:37:18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25"/>
    <d v="2016-01-27T23:22:17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.00037037037038"/>
    <d v="2011-09-09T17:07:13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0851063829789"/>
    <d v="2013-07-31T12:53:40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6896551724142"/>
    <d v="2014-09-03T12:25:54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42857142857144"/>
    <d v="2014-01-21T19:01:1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4545454545453"/>
    <d v="2014-03-14T18:18:15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d v="2015-04-13T20:04:28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d v="2016-01-15T02:39:31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3333333333333"/>
    <d v="2016-06-17T18:32:18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08333333333332"/>
    <d v="2013-10-30T01:05:25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d v="2016-04-19T05:19:50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297297297297291"/>
    <d v="2014-05-12T09:50:21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d v="2014-02-22T03:15:27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1428571428573"/>
    <d v="2012-03-05T17:46:15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d v="2014-06-23T20:40:24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95238095238"/>
    <d v="2012-02-13T15:17:15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d v="2016-10-19T18:03:10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1818181818183"/>
    <d v="2012-11-07T22:23:42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d v="2015-12-09T04:53:10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371794871794"/>
    <d v="2014-11-20T18:13:31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d v="2014-07-15T23:27:00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33333333333335"/>
    <d v="2013-09-09T08:18:07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d v="2016-02-29T16:41:3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2"/>
    <d v="2012-04-10T20:20:08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75"/>
    <d v="2015-11-25T14:21:53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3333333333336"/>
    <d v="2014-03-06T03:59:39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d v="2014-03-24T19:01:04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d v="2011-09-13T20:56:4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d v="2016-02-12T22:25:16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d v="2013-05-16T16:53:45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666666666666665"/>
    <d v="2014-03-20T12:34:08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4285714285715"/>
    <d v="2015-03-31T16:00:51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d v="2015-07-27T14:58:50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d v="2016-06-14T07:51:34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4782608695652"/>
    <d v="2014-10-14T20:30:00"/>
    <d v="2014-11-14T21:30:0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d v="2014-07-08T15:35:17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d v="2016-05-06T06:21:33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666666666666665"/>
    <d v="2014-09-26T23:55:0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d v="2015-11-24T21:47:48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1538461538461"/>
    <d v="2016-12-02T02:46:11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d v="2014-07-01T09:46:21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d v="2014-11-15T06:50:28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d v="2016-07-07T23:44:54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d v="2015-11-19T16:07:09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051282051282"/>
    <d v="2016-03-24T19:40:21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d v="2017-01-01T21:45:31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d v="2014-12-02T08:20:26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d v="2015-07-07T11:05:21"/>
    <d v="2015-08-06T11:05:21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d v="2015-06-09T16:47:30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d v="2015-01-18T00:08:47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d v="2015-11-17T04:38:46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d v="2015-03-30T04:22:00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d v="2014-08-03T17:56:32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66666666666664"/>
    <d v="2014-03-25T22:52:53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d v="2014-08-20T23:19:43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3333333333332"/>
    <d v="2016-11-01T04:06:21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d v="2016-05-17T17:02:46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d v="2015-11-09T22:54:35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d v="2015-08-08T02:27:43"/>
    <d v="2015-09-07T02:27:43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3333333333334"/>
    <d v="2015-04-15T17:01: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d v="2015-05-19T17:08:25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333333333333"/>
    <d v="2015-08-07T02:36:46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d v="2014-07-15T18:20:08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d v="2015-01-25T01:42:42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3333333333336"/>
    <d v="2014-10-06T15:04:40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66666666666666"/>
    <d v="2014-11-09T02:12:0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d v="2015-05-30T17:26:05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89473684210527"/>
    <d v="2015-02-26T03:43:06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d v="2015-04-28T15:06:29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d v="2014-08-25T16:24:24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d v="2014-07-10T17:22:00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d v="2016-05-19T17:23:02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d v="2014-06-02T05:08:50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75"/>
    <d v="2015-05-26T11:39:02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875"/>
    <d v="2014-08-12T17:38:15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d v="2016-08-23T01:17:45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66666666666667"/>
    <d v="2015-01-23T08:29:23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d v="2015-04-30T21:26:11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d v="2014-10-26T19:18:47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d v="2014-07-21T16:22:3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d v="2015-06-29T04:27:37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1578947368418"/>
    <d v="2016-04-08T20:12:07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d v="2015-06-15T17:28:59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d v="2017-01-11T00:28:18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d v="2014-09-15T15:51:36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d v="2014-07-17T21:44:12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d v="2015-09-28T17:17:07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17647058823536"/>
    <d v="2014-05-22T19:21:54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33333333333333"/>
    <d v="2015-01-30T08:08:4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d v="2016-12-24T19:51:28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d v="2016-10-13T20:40:2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2666666666665"/>
    <d v="2017-01-06T14:23:31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3873873873873"/>
    <d v="2015-05-06T20:45:49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1300813008127"/>
    <d v="2015-04-29T20:43:15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5714285714284"/>
    <d v="2015-04-15T21:28:43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76470588235291"/>
    <d v="2016-12-07T16:49:00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069767441861"/>
    <d v="2016-06-08T23:29:55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d v="2014-08-01T15:58:45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2424242424249"/>
    <d v="2016-02-19T14:29:20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d v="2017-01-12T12:09:38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67032967032964"/>
    <d v="2016-02-09T18:37:3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4565826330531"/>
    <d v="2015-03-09T11:42:59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d v="2015-10-21T08:20:53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39453125"/>
    <d v="2015-11-18T19:38:59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d v="2016-05-13T15:57:14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16766467065865"/>
    <d v="2015-11-25T14:51:26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222222222223"/>
    <d v="2015-06-06T18:30:00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3980582524272"/>
    <d v="2015-03-26T11:27:36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1801801801809"/>
    <d v="2016-06-15T14:34:06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0442804428046"/>
    <d v="2015-05-28T06:55:54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4653465346534"/>
    <d v="2015-05-01T14:45:27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8947368421052"/>
    <d v="2015-10-20T17:57:13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387096774192"/>
    <d v="2015-05-14T12:09:11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375"/>
    <d v="2017-02-06T18:37:33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7588652482269"/>
    <d v="2016-03-01T10:19:33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6666666666666"/>
    <d v="2016-02-23T17:01:04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d v="2017-01-26T20:18:25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1553398058253"/>
    <d v="2015-05-08T22:36:12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d v="2016-05-25T20:47:4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7469879518069"/>
    <d v="2015-11-10T22:48:15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27777777777779"/>
    <d v="2016-12-27T18:08:20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d v="2015-04-10T20:10:05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2003642987251"/>
    <d v="2014-04-30T22:09:16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2882882882882"/>
    <d v="2015-08-31T14:47:37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377049180329"/>
    <d v="2016-06-14T19:25:40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34831460674"/>
    <d v="2015-10-01T15:53:20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166007905139"/>
    <d v="2016-09-20T11:05:13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7857142857143"/>
    <d v="2015-07-26T15:05:12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796213592233013"/>
    <d v="2016-11-06T11:24:48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68115942028984"/>
    <d v="2016-03-01T17:17:27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465968586388"/>
    <d v="2016-10-11T04:15:09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88888888888886"/>
    <d v="2014-04-07T13:11:42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d v="2013-08-23T21:44:38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24999999999997"/>
    <d v="2014-03-17T20:59:41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d v="2014-07-07T22:03:36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1666666666664"/>
    <d v="2011-07-30T17:30:0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d v="2012-03-17T11:02:07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d v="2011-01-25T23:20: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d v="2015-07-08T22:36:08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d v="2013-08-20T20:21:10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33333333333332"/>
    <d v="2012-01-31T22:46:14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d v="2015-01-03T18:55:42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d v="2013-11-05T03:14:59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d v="2012-07-20T16:19:24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d v="2012-08-04T06:47:45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3333333333336"/>
    <d v="2011-07-07T14:38:56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d v="2011-12-06T23:06:07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25"/>
    <d v="2013-05-15T00:57:37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17647058823536"/>
    <d v="2014-10-11T20:06:20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d v="2011-08-27T03:58:2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d v="2011-05-08T21:06:11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3333333333333"/>
    <d v="2013-03-22T19:48:43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058823529412"/>
    <d v="2014-05-15T14:23:54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d v="2011-10-22T01:02:29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d v="2013-04-06T07:00:55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4237288135599"/>
    <d v="2014-05-08T15:45:53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6913580246914"/>
    <d v="2012-06-07T17:46:51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007874015748"/>
    <d v="2014-07-23T15:25:31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0540540540547"/>
    <d v="2011-07-27T19:32:47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0212765957444"/>
    <d v="2013-09-26T23:42:49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322081575246"/>
    <d v="2014-08-04T18:48:27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89361702127653"/>
    <d v="2010-11-05T14:54:46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697247706422019"/>
    <d v="2013-11-01T20:17:32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0831024930734"/>
    <d v="2012-01-13T22:03:51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02272727272734"/>
    <d v="2011-02-13T02:03:10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75462686567165"/>
    <d v="2013-08-01T14:40:12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45833333333332"/>
    <d v="2014-05-07T23:17:44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89189189189186"/>
    <d v="2014-01-27T20:13:4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2307692307693"/>
    <d v="2013-12-30T08:13:47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38095238095232"/>
    <d v="2014-01-17T18:18:1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d v="2014-02-22T02:01:10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3529411764707"/>
    <d v="2013-09-30T15:54:43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4393939393942"/>
    <d v="2010-10-14T15:43:3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d v="2013-12-12T21:02:25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5534591194968"/>
    <d v="2013-06-24T14:02:38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307692307692"/>
    <d v="2013-08-21T20:17:27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5533980582525"/>
    <d v="2016-03-16T19:45:12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1656804733723"/>
    <d v="2012-01-25T20:34:02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032258064515"/>
    <d v="2013-10-14T16:24:19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d v="2010-04-06T17:52:59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66666666666671"/>
    <d v="2014-08-01T17:31:31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3254817987149"/>
    <d v="2012-07-26T16:33:45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2107969151669"/>
    <d v="2013-07-03T20:49:47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6808823529412"/>
    <d v="2009-07-13T16:54:07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3946731234868"/>
    <d v="2012-07-31T13:29:0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05263157894738"/>
    <d v="2014-05-27T13:19:26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55396825396824"/>
    <d v="2014-02-12T02:22:50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7523076923076"/>
    <d v="2010-12-01T18:10:54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2972972972973"/>
    <d v="2013-07-08T17:50:36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1532846715323"/>
    <d v="2013-11-08T11:24:15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1818181818187"/>
    <d v="2013-02-15T17:13:09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d v="2016-12-08T05:38:02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69841269841272"/>
    <d v="2015-06-05T13:59:3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d v="2015-02-04T09:13:47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d v="2015-04-13T14:54:16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68852459016395"/>
    <d v="2016-07-10T03:42:43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7692307692308"/>
    <d v="2016-12-05T03:14:05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86046511627907"/>
    <d v="2015-03-23T14:45:31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142857142857"/>
    <d v="2015-03-01T15:39:5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153846153846"/>
    <d v="2015-09-09T18:20:28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166666666667"/>
    <d v="2015-10-15T16:49:31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d v="2015-10-01T10:53:17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28125"/>
    <d v="2015-06-29T13:44:57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3913043478258"/>
    <d v="2016-02-23T01:12:53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37815126050418"/>
    <d v="2016-04-01T17:55:58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4242424242422"/>
    <d v="2016-03-29T16:20:32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d v="2015-06-14T19:32:3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d v="2016-04-23T16:12:18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2068965517238"/>
    <d v="2015-07-10T17:59:38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d v="2016-11-01T01:23:31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4166666666671"/>
    <d v="2016-07-15T10:35:20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346153846155"/>
    <d v="2017-01-12T04:40:05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16279069767444"/>
    <d v="2016-06-22T15:58:28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0393258426967"/>
    <d v="2014-11-04T10:58:54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333333333334"/>
    <d v="2016-01-18T12:04:39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4736842105264"/>
    <d v="2016-08-29T14:43:32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142857142859"/>
    <d v="2015-09-10T21:11:08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666666666666"/>
    <d v="2016-07-05T16:00:5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d v="2016-10-26T19:15:19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d v="2015-03-19T16:52:0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1639344262296"/>
    <d v="2016-02-02T17:01:54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363636363637"/>
    <d v="2016-08-22T16:04:20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35483870967"/>
    <d v="2015-10-01T11:57:28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d v="2016-01-24T23:05:09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2631578947364"/>
    <d v="2016-05-30T05:39:06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07407407407405"/>
    <d v="2014-12-12T01:02:52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3333333333329"/>
    <d v="2014-06-26T19:29:25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6666666666666"/>
    <d v="2016-12-01T16:34:06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5714285714289"/>
    <d v="2016-11-23T17:58:57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d v="2015-04-21T15:45:25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2727272727273"/>
    <d v="2016-03-22T16:45:46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66666666666664"/>
    <d v="2016-09-13T15:12:32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d v="2016-11-30T02:03:5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2727272727273"/>
    <d v="2014-12-01T19:00:28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85365853658537"/>
    <d v="2015-04-29T16:17:15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333333333333"/>
    <d v="2016-08-30T15:25:34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3333333333336"/>
    <d v="2014-10-23T05:19:05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d v="2016-06-01T06:38:29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d v="2016-07-18T12:05:54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d v="2016-12-28T01:26:48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d v="2014-06-16T02:33:45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2463768115945"/>
    <d v="2016-02-10T18:34:47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d v="2015-11-05T22:28:22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2767857142856"/>
    <d v="2014-11-12T20:43:48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428571428573"/>
    <d v="2017-02-01T13:51:19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6666666666663"/>
    <d v="2015-07-03T19:17:13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48648648648646"/>
    <d v="2014-10-24T15:31:55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d v="2014-07-16T14:17:33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130434782606"/>
    <d v="2016-08-30T14:58:37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d v="2015-06-17T19:35:39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5603715170279"/>
    <d v="2016-06-21T12:38:0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2589928057551"/>
    <d v="2016-06-01T18:57:19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d v="2014-06-09T19:32:39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49664429530202"/>
    <d v="2013-05-28T01:49:11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1935483870968"/>
    <d v="2015-02-05T15:18:45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230769230768"/>
    <d v="2014-11-20T12:08:53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0465116279073"/>
    <d v="2015-11-09T07:58:55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698717948717942"/>
    <d v="2015-11-26T00:18:54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7500000000001"/>
    <d v="2016-01-13T17:45:44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3568281938327"/>
    <d v="2015-07-15T13:52:46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0952380952381"/>
    <d v="2013-02-04T02:49:48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1875"/>
    <d v="2016-05-12T19:22:59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47107438016529"/>
    <d v="2012-10-31T06:06:4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3218390804603"/>
    <d v="2013-06-05T00:56:00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53846153846152"/>
    <d v="2013-01-30T23:05:3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67346938775512"/>
    <d v="2011-05-26T13:42:03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0526315789473"/>
    <d v="2011-05-05T19:33:10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4074074074076"/>
    <d v="2012-07-05T21:37:0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2575757575758"/>
    <d v="2014-05-22T17:12:52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d v="2013-07-09T22:25:31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d v="2016-01-27T20:15:27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166666666669"/>
    <d v="2014-11-08T16:41:46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130434782609"/>
    <d v="2015-02-14T17:35:52"/>
    <d v="2015-03-16T16:35:52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35306122448986"/>
    <d v="2014-10-12T23:54:23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77777777777774"/>
    <d v="2015-10-15T00:04:10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0689655172413"/>
    <d v="2015-05-22T04:34:54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67068965517228"/>
    <d v="2014-03-12T14:15:46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d v="2013-10-01T00:04:5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142857142857"/>
    <d v="2015-04-07T18:12:22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d v="2012-06-12T17:45:3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230769230768"/>
    <d v="2016-11-30T22:50:3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0606060606062"/>
    <d v="2016-02-24T03:53:08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1559633027523"/>
    <d v="2016-12-16T01:35:19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07142857142854"/>
    <d v="2016-11-03T16:03:2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0967741935484"/>
    <d v="2017-01-12T05:16:10"/>
    <d v="2017-02-03T04:11:00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78947368421051"/>
    <d v="2016-07-17T18:13:30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07284768211923"/>
    <d v="2015-05-06T11:47:56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d v="2015-05-17T18:18:26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56164383561648"/>
    <d v="2016-11-29T05:08:45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2162162162161"/>
    <d v="2013-04-06T19:12:16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47311827956992"/>
    <d v="2016-12-03T01:47:58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36507936507937"/>
    <d v="2015-06-05T17:38:42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4104477611943"/>
    <d v="2016-03-04T16:32:01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d v="2015-06-29T15:31:29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4102564102569"/>
    <d v="2015-05-02T22:06:35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1874999999998"/>
    <d v="2016-09-21T14:45:17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2352941176471"/>
    <d v="2016-07-14T11:32:37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8947368421052"/>
    <d v="2015-03-24T19:16:46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4615384615387"/>
    <d v="2015-07-08T15:36:58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17307692307693"/>
    <d v="2016-02-01T03:43:06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2692307692307"/>
    <d v="2016-07-02T16:22:0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2352941176471"/>
    <d v="2017-01-17T03:28:46"/>
    <d v="2017-03-01T03:00:00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56097560975611"/>
    <d v="2016-12-15T21:48:01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1780821917803"/>
    <d v="2015-01-14T23:58:02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56962025316452"/>
    <d v="2016-09-27T22:01:50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46153846153845"/>
    <d v="2016-06-05T20:58:54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01086956521742"/>
    <d v="2014-09-07T00:06:13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5294117647058"/>
    <d v="2016-05-08T08:11:13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0833333333331"/>
    <d v="2013-05-05T23:54:34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0442477876105"/>
    <d v="2015-03-02T01:16:51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66666666666664"/>
    <d v="2013-06-26T01:30:35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d v="2015-01-28T12:14:45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764705882352944"/>
    <d v="2014-10-29T16:20:01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d v="2015-10-20T10:23:27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d v="2014-07-18T12:52:58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d v="2015-10-14T20:55:56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d v="2014-11-02T03:12:15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d v="2016-04-19T07:38:4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33333333333335"/>
    <d v="2015-01-09T01:25:00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15384615384617"/>
    <d v="2014-11-04T01:31:39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d v="2015-12-22T10:29:30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d v="2016-12-04T06:04:27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88888888888886"/>
    <d v="2015-07-07T16:13:11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d v="2015-10-22T22:13:39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d v="2015-08-16T03:36:14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d v="2016-01-26T10:57:14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d v="2016-09-09T10:56:5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d v="2016-06-03T16:01:26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d v="2015-01-09T21:58:29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d v="2016-08-22T05:45:04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d v="2015-12-02T08:38:51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142857142857"/>
    <d v="2016-11-02T17:13:22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d v="2015-03-30T03:09:19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d v="2015-06-25T09:22:00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d v="2016-08-19T20:26:25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d v="2016-03-03T09:06:57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d v="2015-03-11T01:27:22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d v="2014-11-18T19:31:28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319148936171"/>
    <d v="2015-10-27T05:03:36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d v="2015-06-20T18:43:48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d v="2016-10-30T15:01:15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454545454545"/>
    <d v="2015-05-18T18:24:38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d v="2015-09-11T18:43:40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d v="2016-01-22T08:24:17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181818181818"/>
    <d v="2014-06-06T12:45:39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d v="2016-03-28T20:54:59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d v="2015-02-05T19:55:01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d v="2016-04-26T17:57:43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333333333337"/>
    <d v="2015-07-13T18:22:49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d v="2016-04-25T15:29:18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d v="2016-12-03T22:13:29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d v="2015-07-14T20:57:42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d v="2015-05-15T13:00:5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d v="2016-04-01T10:44:38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d v="2016-06-08T17:32:14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d v="2015-04-21T22:28:3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d v="2015-03-23T19:28:25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d v="2016-01-21T04:06:37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d v="2014-10-19T23:00:59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d v="2014-06-28T16:52:43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d v="2017-03-01T16:42:27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d v="2016-04-03T20:48:00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d v="2014-07-12T16:08:40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3333333333336"/>
    <d v="2016-12-04T16:02:45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d v="2015-10-12T21:30:44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d v="2014-07-11T16:56:00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d v="2015-11-04T04:54:56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d v="2014-10-03T21:31:38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6673529411765"/>
    <d v="2014-09-17T15:29:14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37999999999999"/>
    <d v="2013-03-11T15:54:31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d v="2013-02-21T21:52:18"/>
    <d v="2013-04-07T20:52:18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71794871794869"/>
    <d v="2013-01-17T15:52:38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2732513451197"/>
    <d v="2012-02-20T17:37:32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8266129032254"/>
    <d v="2015-12-02T04:07:4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d v="2012-01-25T19:14:45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1126279863482"/>
    <d v="2011-04-13T00:20:49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417445482865"/>
    <d v="2013-01-16T14:21:4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2839506172838"/>
    <d v="2012-12-07T19:51:03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77551020408163"/>
    <d v="2015-03-10T22:58:54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0238095238095"/>
    <d v="2013-09-16T13:01:43"/>
    <d v="2013-10-16T13:01:43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2553191489363"/>
    <d v="2012-01-31T23:30:39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15789473684212"/>
    <d v="2013-08-14T17:28:12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3356009070289"/>
    <d v="2014-11-17T17:21:03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3275109170302"/>
    <d v="2011-08-11T01:00:22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495934959349597"/>
    <d v="2011-10-24T14:46:44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87190495010373"/>
    <d v="2013-04-30T20:55:13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5774647887324"/>
    <d v="2014-04-25T17:53:0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57795275590544"/>
    <d v="2013-07-09T22:24:59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d v="2013-10-03T22:09:05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d v="2012-08-15T20:35:36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d v="2016-06-27T04:37:55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d v="2012-05-24T04:49:23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d v="2015-05-06T19:06:13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d v="2015-01-28T04:02:41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d v="2016-07-03T22:01:11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d v="2013-12-06T13:31:00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d v="2012-10-16T14:40:52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0526315789474"/>
    <d v="2013-09-03T13:27:54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d v="2014-12-18T17:07:23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d v="2011-05-19T21:14:06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d v="2013-05-17T20:47:55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4545454545453"/>
    <d v="2015-03-04T17:20:13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d v="2011-07-28T18:57:11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d v="2014-07-18T11:24:19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d v="2013-06-19T15:25:22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d v="2014-07-20T23:36:1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d v="2016-06-06T00:10:33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3333333333334"/>
    <d v="2013-04-01T21:42:37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1073446327684"/>
    <d v="2015-06-08T14:00:23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35866261398181"/>
    <d v="2016-02-26T13:01:20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492957746479"/>
    <d v="2016-08-24T08:20:01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59851301115239"/>
    <d v="2014-05-13T15:47: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37681159420288"/>
    <d v="2016-02-14T10:38:23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0465116279073"/>
    <d v="2014-06-24T18:51:44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d v="2010-03-17T10:48:29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3744075829388"/>
    <d v="2014-05-27T14:44:41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397959183674"/>
    <d v="2017-01-16T12:48:05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1506172839506"/>
    <d v="2014-06-19T09:14:38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75728155339809"/>
    <d v="2015-10-19T14:00:04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79104477611939"/>
    <d v="2017-01-06T16:25:39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093023255814"/>
    <d v="2014-06-16T15:17:46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431818181819"/>
    <d v="2015-08-18T14:20:40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027027027029"/>
    <d v="2016-02-15T06:04:57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137931034483"/>
    <d v="2016-09-06T11:11:32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07317073170732"/>
    <d v="2014-11-05T13:35:53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2966101694915"/>
    <d v="2014-05-01T19:40:52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56896551724131"/>
    <d v="2014-05-23T17:48:03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2694610778443"/>
    <d v="2014-11-12T20:35:13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4680851063831"/>
    <d v="2016-05-03T04:01:3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391592920354"/>
    <d v="2014-09-17T19:55:39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4024896265561"/>
    <d v="2014-11-21T18:01:56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8571428571428"/>
    <d v="2017-01-21T12:01:30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15357142857138"/>
    <d v="2016-07-19T16:52:18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39285714285708"/>
    <d v="2015-12-01T06:37:27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2142857142863"/>
    <d v="2017-02-14T14:24:46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3750000000003"/>
    <d v="2017-01-01T17:35:22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666666666666"/>
    <d v="2015-02-17T15:05:20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1990846681922"/>
    <d v="2015-09-28T18:24:55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3835616438359"/>
    <d v="2014-10-29T19:15:26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16326530612244"/>
    <d v="2016-01-22T11:24:25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081081081081"/>
    <d v="2016-03-14T00:02:57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05149051490511"/>
    <d v="2015-08-05T16:11:02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4545454545456"/>
    <d v="2016-04-24T19:53:51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15406593406595"/>
    <d v="2015-07-28T19:15:10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75"/>
    <d v="2016-07-01T07:33:4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7391304347825"/>
    <d v="2014-12-08T18:46:10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4859154929582"/>
    <d v="2016-12-01T22:03: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0816326530611"/>
    <d v="2014-10-27T00:10:16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d v="2014-12-01T17:05:38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d v="2015-06-15T23:55:00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d v="2014-10-23T12:13:54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d v="2015-02-18T01:13: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d v="2015-01-27T21:13:54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2727272727273"/>
    <d v="2014-07-19T05:06:39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d v="2017-02-16T10:14:42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d v="2015-10-09T21:10:20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d v="2015-10-04T03:15:5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28571428571429"/>
    <d v="2016-04-12T10:47:14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d v="2015-04-27T19:47:19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875"/>
    <d v="2014-09-10T16:31:48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d v="2015-08-03T06:47:27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d v="2015-07-03T06:03:10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d v="2015-08-25T14:43:52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16666666666664"/>
    <d v="2016-06-04T03:40:24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d v="2014-08-20T15:40:33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66666666666666"/>
    <d v="2015-06-30T09:32:39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d v="2015-04-14T01:16:3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d v="2014-10-24T00:29:53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d v="2013-10-08T01:00:03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d v="2009-09-23T13:35:16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d v="2014-01-13T17:49:11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d v="2015-04-27T08:48:29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d v="2011-05-09T17:31:01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084745762711"/>
    <d v="2016-06-28T22:00:04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3076923076923"/>
    <d v="2014-02-01T22:29:05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d v="2014-11-19T01:29:45"/>
    <d v="2014-12-24T01:29:4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d v="2013-04-25T16:18:34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69230769230766"/>
    <d v="2016-03-09T19:31:22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d v="2015-05-20T18:28:03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d v="2016-02-04T00:47:39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3333333333329"/>
    <d v="2017-02-20T00:00:02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3333333333329"/>
    <d v="2015-01-13T22:15:29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7142857142856"/>
    <d v="2014-06-09T12:34:56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d v="2015-05-16T21:06:08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d v="2012-05-25T20:20:48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d v="2010-08-09T01:34:51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d v="2013-07-26T23:54:51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d v="2012-03-22T01:12:06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d v="2015-11-17T10:46:30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d v="2015-08-30T18:57:33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d v="2014-08-26T21:43:11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d v="2014-05-20T15:35:01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d v="2016-12-03T21:29:28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d v="2015-03-06T02:30:22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d v="2014-11-13T22:49:25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d v="2015-01-01T05:59:59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d v="2015-09-09T23:38:06"/>
    <d v="2015-10-09T23:38:06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d v="2015-08-24T20:34:24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78260869565219"/>
    <d v="2016-03-04T17:25:4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d v="2015-02-11T01:44:45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d v="2015-01-29T20:17:35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d v="2016-03-16T17:06:22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d v="2014-05-21T01:12:08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d v="2014-10-29T10:19:29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d v="2016-08-21T08:29:5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d v="2015-05-27T16:00:5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d v="2016-03-09T12:56:16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77777777777779"/>
    <d v="2014-06-01T01:22:32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25535714285714"/>
    <d v="2011-04-05T02:13:53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3125"/>
    <d v="2011-09-02T07:08:37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88666666666663"/>
    <d v="2011-11-29T04:04:19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2857142857142"/>
    <d v="2012-02-06T20:17:15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0909090909091"/>
    <d v="2011-07-23T00:18:33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29673913043479"/>
    <d v="2010-12-24T02:40:38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85365853658533"/>
    <d v="2012-05-24T19:24:11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26086956521742"/>
    <d v="2013-11-29T19:56:26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d v="2011-09-10T00:01:4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4642857142854"/>
    <d v="2012-11-15T22:11:5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4074074074076"/>
    <d v="2013-05-15T00:00:32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d v="2012-12-03T20:59:44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3846153846154"/>
    <d v="2012-06-22T01:40:02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88311688311686"/>
    <d v="2014-06-04T23:32:49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2352941176464"/>
    <d v="2011-10-29T01:13:16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69426751592357"/>
    <d v="2012-10-12T17:10:21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0253164556956"/>
    <d v="2013-09-29T15:56:28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0370370370374"/>
    <d v="2013-01-27T15:42:15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56521739130437"/>
    <d v="2014-08-25T04:28:06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0588235294116"/>
    <d v="2013-02-16T08:09:0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378378378378"/>
    <d v="2012-04-04T14:33:35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461538461538"/>
    <d v="2014-11-07T07:04:34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1111111111114"/>
    <d v="2013-06-28T16:31:29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d v="2012-11-30T08:48:55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1923076923077"/>
    <d v="2012-08-14T16:47:33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3703703703709"/>
    <d v="2013-11-01T20:21:07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d v="2012-10-23T16:58:09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75"/>
    <d v="2014-05-15T17:41:22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53658536585371"/>
    <d v="2014-01-06T20:48:53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06349206349202"/>
    <d v="2012-01-31T20:06:15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2556390977444"/>
    <d v="2012-09-12T20:37:4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89361702127653"/>
    <d v="2011-07-26T08:10:54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d v="2011-12-19T21:12:36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25"/>
    <d v="2011-04-25T04:33:21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29729729729726"/>
    <d v="2016-05-12T20:51:01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32183908046"/>
    <d v="2011-04-30T02:04:48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d v="2009-11-05T18:02:20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d v="2013-01-14T16:29:2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d v="2012-02-02T15:39:25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67058823529413"/>
    <d v="2010-07-20T05:32:35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d v="2014-11-19T14:19:04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d v="2011-05-25T00:35:27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351351351352"/>
    <d v="2012-08-25T19:46:52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46875"/>
    <d v="2012-09-23T01:26:00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d v="2013-09-04T14:49:00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4216867469879"/>
    <d v="2014-07-13T10:48:23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2608695652173"/>
    <d v="2012-05-10T09:49:3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1111111111113"/>
    <d v="2011-02-18T16:54:42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89259259259259"/>
    <d v="2014-04-08T16:25:55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6875"/>
    <d v="2013-09-09T10:27:17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d v="2011-03-23T21:37:00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14285714285708"/>
    <d v="2013-10-25T11:49:53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4285714285716"/>
    <d v="2011-03-24T20:01:36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4117647058826"/>
    <d v="2012-03-19T21:22:40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45833333333336"/>
    <d v="2012-03-06T19:00:20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333333333334"/>
    <d v="2012-11-13T22:17:32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0339366515837"/>
    <d v="2012-04-24T18:46:08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49532710280369"/>
    <d v="2012-11-10T05:19:27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3333333333333"/>
    <d v="2013-11-18T21:55:21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1111111111111"/>
    <d v="2016-03-30T16:39:1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78217821782184"/>
    <d v="2015-12-05T23:57:1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3548387096774"/>
    <d v="2011-11-01T04:45:36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d v="2015-01-02T00:31:47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4494382022467"/>
    <d v="2012-01-31T18:16:58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56989247311824"/>
    <d v="2011-01-21T15:35:13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081632653061"/>
    <d v="2013-02-26T06:04:33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597560975609753"/>
    <d v="2014-02-12T01:41:38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4482758620683"/>
    <d v="2011-10-29T03:35:39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d v="2016-04-01T21:14:36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08695652173914"/>
    <d v="2010-05-15T22:19:59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48961038961041"/>
    <d v="2016-07-02T13:03:34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3673469387756"/>
    <d v="2012-05-05T15:45:30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3220338983052"/>
    <d v="2015-02-04T21:04:52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47787610619469"/>
    <d v="2016-07-18T14:31:46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16470588235299"/>
    <d v="2011-09-16T17:35:40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095238095238"/>
    <d v="2012-03-05T17:25:47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380952380952"/>
    <d v="2016-02-16T09:46:16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4897959183675"/>
    <d v="2014-01-23T20:31:11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d v="2011-06-29T01:39:05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d v="2014-06-12T18:11:07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75090497737563"/>
    <d v="2017-02-08T02:54:44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d v="2017-02-13T05:07:40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d v="2017-03-14T18:45:38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3564356435644"/>
    <d v="2017-02-17T19:34:01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d v="2017-02-22T06:00:23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d v="2017-02-26T20:15:19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28205128205124"/>
    <d v="2017-03-08T01:07:25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285714285714"/>
    <d v="2017-03-10T12:49:54"/>
    <d v="2017-04-09T11:49:5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d v="2017-02-14T22:37:10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27272727272727"/>
    <d v="2017-03-07T10:20:42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315789473682"/>
    <d v="2017-03-01T16:50:08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333333333334"/>
    <d v="2017-02-22T03:37:47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d v="2017-03-09T22:05:12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d v="2017-02-25T16:04:3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86956521739133"/>
    <d v="2017-03-07T00:45:14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d v="2017-03-02T01:40:11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1818181818181"/>
    <d v="2017-03-11T00:47:28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d v="2017-03-02T04:59:20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d v="2017-03-12T20:44:05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4683544303801"/>
    <d v="2017-03-02T01:43:1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d v="2014-12-16T15:56:45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d v="2015-02-28T20:52:30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d v="2015-07-02T06:45:37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363636363636"/>
    <d v="2015-01-17T03:21:13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d v="2015-08-29T00:24:06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d v="2015-06-24T07:21:12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1111111111114"/>
    <d v="2016-02-27T17:18:15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d v="2016-03-22T20:48:26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d v="2014-07-21T13:31:54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d v="2015-12-03T14:11:28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d v="2014-08-01T15:30:34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d v="2015-05-01T21:55:53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d v="2014-09-05T19:13:32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0588235294117"/>
    <d v="2015-04-01T22:02:41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d v="2015-03-01T05:13:0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d v="2016-10-30T13:51:39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4390243902438"/>
    <d v="2016-03-31T23:33:58"/>
    <d v="2016-04-21T04:00:0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d v="2016-03-31T14:39:09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66666666666666"/>
    <d v="2014-08-18T12:49:51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25"/>
    <d v="2014-10-10T18:47:51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d v="2015-11-11T11:04:23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d v="2016-02-25T23:03:49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6666666666666"/>
    <d v="2015-05-05T19:48:35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d v="2014-09-30T22:22:42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2222222222221"/>
    <d v="2014-07-25T23:14:09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d v="2014-05-29T22:04:24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d v="2015-02-09T22:16:1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285714285714"/>
    <d v="2015-09-21T15:01:14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d v="2016-04-11T01:15:06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d v="2015-09-25T02:06:23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d v="2015-05-28T21:45:52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d v="2015-11-17T16:24:41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d v="2016-09-01T16:12:54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d v="2015-04-08T00:52:36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d v="2016-07-08T19:32:2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d v="2015-10-09T20:40:33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66666666666664"/>
    <d v="2015-06-20T22:46:32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d v="2014-09-02T20:59:02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d v="2016-03-06T20:58:52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d v="2015-06-16T19:37:02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76923076923077"/>
    <d v="2015-04-26T15:04:3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0588235294116"/>
    <d v="2016-12-06T21:02:50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25373134328353"/>
    <d v="2016-08-04T22:12:55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1428571428569"/>
    <d v="2015-01-22T14:31:17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4157303370791"/>
    <d v="2016-11-16T06:13:58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1682242990653"/>
    <d v="2016-10-25T04:14:27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08805031446541"/>
    <d v="2015-10-15T10:27:10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237569060775"/>
    <d v="2015-08-03T22:49:03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36641221374043"/>
    <d v="2017-01-23T23:25:21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47999999999996"/>
    <d v="2016-03-25T20:05:04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8852459016392"/>
    <d v="2015-02-17T18:45:23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8888888888889"/>
    <d v="2016-09-14T06:04:4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d v="2016-02-20T17:59:28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8888888888889"/>
    <d v="2015-03-04T21:02:33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d v="2015-09-05T18:56:01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d v="2016-07-20T04:01:09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8571428571428"/>
    <d v="2016-12-29T19:51:23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1481481481481"/>
    <d v="2016-05-15T22:56:32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7551020408163"/>
    <d v="2015-03-05T19:53:4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8039215686271"/>
    <d v="2016-02-05T16:08:33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d v="2015-07-24T13:37:40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d v="2016-02-10T23:34:05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3559322033899"/>
    <d v="2016-09-23T20:50:40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2051282051285"/>
    <d v="2014-07-05T11:39:39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6970873786407"/>
    <d v="2014-07-14T23:31:52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d v="2014-08-04T20:38:08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15384615384613"/>
    <d v="2014-07-04T15:48:04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66666666666667"/>
    <d v="2014-07-29T13:27:24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36363636363633"/>
    <d v="2014-12-14T19:39:1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d v="2014-09-09T18:43:14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d v="2014-09-23T23:30:40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57894736842103"/>
    <d v="2014-05-07T17:13:56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8947368421052"/>
    <d v="2014-12-05T18:14:58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07692307692307"/>
    <d v="2014-10-18T05:14:52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2903225806451"/>
    <d v="2014-09-09T23:26:00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d v="2014-09-23T22:57:51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d v="2015-01-21T08:34:13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3333333333329"/>
    <d v="2015-02-10T20:43:15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473684210526"/>
    <d v="2016-08-03T16:36:20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0789473684205"/>
    <d v="2016-05-03T14:25:1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1666666666664"/>
    <d v="2016-08-15T14:49:05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210526315789"/>
    <d v="2016-01-19T13:48:09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27027027027027"/>
    <d v="2015-04-21T22:47:58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2424242424242"/>
    <d v="2014-12-30T15:44:00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35185185185183"/>
    <d v="2014-09-15T03:14:1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06896551724139"/>
    <d v="2014-11-15T13:12:57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75"/>
    <d v="2015-03-05T15:43:5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d v="2014-10-01T22:45:42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d v="2014-11-13T06:00:03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6666666666666"/>
    <d v="2015-01-06T16:11:18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d v="2014-11-30T17:46:05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3525179856115"/>
    <d v="2015-07-04T00:44:4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d v="2014-10-28T21:24:00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88888888888886"/>
    <d v="2015-01-07T13:13:42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0123456790124"/>
    <d v="2016-09-15T06:55:41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0930232558139"/>
    <d v="2016-05-25T10:32:4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d v="2016-11-15T13:39:49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2972972972975"/>
    <d v="2015-12-06T07:50:33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38333333333334"/>
    <d v="2014-10-22T20:13:28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16814159292042"/>
    <d v="2016-09-10T14:32:5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48648648648646"/>
    <d v="2015-11-13T15:51:08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77777777777771"/>
    <d v="2015-06-04T11:20:30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6666666666666"/>
    <d v="2015-01-14T01:43:02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4615384615384"/>
    <d v="2015-10-05T16:16:4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39344262295083"/>
    <d v="2015-08-31T19:17:38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75"/>
    <d v="2014-08-26T15:19:09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25"/>
    <d v="2014-08-29T01:38:33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083333333333"/>
    <d v="2017-01-07T16:20:30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2222222222221"/>
    <d v="2015-01-25T21:47:1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d v="2014-08-09T21:50:26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384615384615385"/>
    <d v="2014-08-25T10:24:30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08695652173914"/>
    <d v="2016-06-03T07:38:56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d v="2014-07-09T21:20:12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57142857142858"/>
    <d v="2015-01-29T07:32:16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d v="2015-06-17T21:45:37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3333333333329"/>
    <d v="2016-06-27T21:01:43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d v="2016-12-01T15:53:2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d v="2015-03-04T05:37:30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d v="2014-06-30T18:03:16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75"/>
    <d v="2015-03-02T02:01:3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2280701754383"/>
    <d v="2012-01-18T07:39:27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d v="2013-12-26T19:07:4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75757575757574"/>
    <d v="2012-09-24T16:26:16"/>
    <d v="2012-10-24T16:26:1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d v="2013-12-18T21:59:27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d v="2013-06-18T20:01:43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d v="2014-01-18T22:10:17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85416666666671"/>
    <d v="2011-01-12T07:49:21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333333333331"/>
    <d v="2014-04-07T21:35:30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65151515151516"/>
    <d v="2010-12-04T02:06:11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89380530973455"/>
    <d v="2014-01-25T16:25:07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d v="2012-04-27T23:54:23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d v="2011-02-02T12:57:07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d v="2013-01-29T01:03:2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666666666666"/>
    <d v="2014-12-15T23:08:15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d v="2016-03-01T16:51:11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2727272727273"/>
    <d v="2013-01-31T19:25:29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66666666666667"/>
    <d v="2012-01-18T01:08:55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67499999999998"/>
    <d v="2011-09-02T18:52:37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222222222222"/>
    <d v="2016-09-01T17:19:42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4615384615387"/>
    <d v="2013-04-18T02:18:3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75"/>
    <d v="2014-04-16T20:17:25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8571428571429"/>
    <d v="2015-01-27T15:09:41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1865671641801"/>
    <d v="2011-01-21T23:52:34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d v="2011-05-03T23:21:5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d v="2016-06-02T07:59:58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0430622009569"/>
    <d v="2012-11-15T15:36:17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26315789473685"/>
    <d v="2015-03-31T05:40:32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0833333333334"/>
    <d v="2011-05-28T18:54: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25"/>
    <d v="2012-09-17T20:17:3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4692737430168"/>
    <d v="2014-06-10T23:01:4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3846153846154"/>
    <d v="2014-07-07T21:45:38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129770992365"/>
    <d v="2015-03-18T18:30: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4285714285715"/>
    <d v="2012-09-25T01:26:57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37643678160919"/>
    <d v="2013-04-24T00:30:37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76753926701571"/>
    <d v="2013-11-22T12:55:40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89473684210527"/>
    <d v="2014-06-27T20:31:12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d v="2014-08-13T18:26:53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7315436241611"/>
    <d v="2011-10-17T04:48:41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25"/>
    <d v="2011-08-23T18:28:4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4210526315788"/>
    <d v="2014-01-16T17:01:24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d v="2014-12-27T07:12:21"/>
    <d v="2015-01-26T07:12:2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375"/>
    <d v="2017-01-20T11:49:34"/>
    <d v="2017-03-08T07:30:0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d v="2014-05-13T19:08:05"/>
    <d v="2014-06-12T19:08:0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3333333333336"/>
    <d v="2014-04-04T17:11:40"/>
    <d v="2014-05-04T17:11:4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d v="2016-10-02T08:49:07"/>
    <d v="2016-11-06T09:49:07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d v="2017-01-07T05:54:57"/>
    <d v="2017-03-01T04:00:0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d v="2016-10-06T22:11:52"/>
    <d v="2016-11-05T22:11:52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88235294117652"/>
    <d v="2015-11-20T18:42:05"/>
    <d v="2015-12-15T07:59:0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d v="2016-12-05T00:04:09"/>
    <d v="2017-01-04T00:04:0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1818181818182"/>
    <d v="2016-01-02T08:32:15"/>
    <d v="2016-01-31T04:17:0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1578947368421"/>
    <d v="2014-10-11T18:48:21"/>
    <d v="2014-11-20T19:48: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7692307692307"/>
    <d v="2015-05-31T03:06:42"/>
    <d v="2015-06-30T03:06:4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d v="2015-06-09T14:46:50"/>
    <d v="2015-07-08T16:45:0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d v="2016-06-08T23:15:33"/>
    <d v="2016-06-28T23:15:3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d v="2016-06-07T21:35:08"/>
    <d v="2016-08-06T21:35:08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d v="2014-05-17T06:50:05"/>
    <d v="2014-06-16T06:50:0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d v="2015-01-31T00:42:05"/>
    <d v="2015-03-01T00:42:05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d v="2014-05-14T00:12:35"/>
    <d v="2014-06-13T00:12:35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d v="2016-02-13T15:35:29"/>
    <d v="2016-03-14T14:35:29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3333333333336"/>
    <d v="2016-03-01T13:36:20"/>
    <d v="2016-03-30T12:36: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38428571428572"/>
    <d v="2015-02-08T03:39:49"/>
    <d v="2015-03-10T02:39: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28395061728392"/>
    <d v="2012-06-07T22:46:52"/>
    <d v="2012-07-10T23:48:00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1875"/>
    <d v="2012-03-09T22:45:08"/>
    <d v="2012-04-08T21:45:0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153846153846"/>
    <d v="2012-10-23T04:45:35"/>
    <d v="2012-11-27T12:00:00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85714285714283"/>
    <d v="2012-07-09T02:15:10"/>
    <d v="2012-08-10T22:00:00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1379310344826"/>
    <d v="2014-10-13T21:45:38"/>
    <d v="2014-11-12T22:45:38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75"/>
    <d v="2015-11-15T19:12:12"/>
    <d v="2015-12-03T21:30:00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1685393258425"/>
    <d v="2010-05-01T05:45:32"/>
    <d v="2010-06-01T04:59:00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4545454545453"/>
    <d v="2013-01-25T19:02:26"/>
    <d v="2013-03-11T18:02:2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289837398374"/>
    <d v="2012-11-15T18:52:08"/>
    <d v="2012-12-15T18:52:0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58333333333329"/>
    <d v="2010-06-06T19:09:14"/>
    <d v="2010-07-22T06:00:0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6923076923077"/>
    <d v="2011-05-08T15:18:01"/>
    <d v="2011-06-07T15:18: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d v="2011-03-30T22:36:25"/>
    <d v="2011-04-16T03:59:00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d v="2012-01-12T21:43:03"/>
    <d v="2012-02-12T21:43:0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042553191489"/>
    <d v="2015-09-20T17:55:22"/>
    <d v="2015-10-20T17:55:2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d v="2012-03-13T17:02:45"/>
    <d v="2012-04-12T17:02:4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51912568306008"/>
    <d v="2014-02-10T14:00:06"/>
    <d v="2014-03-04T21:00:00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0952380952381"/>
    <d v="2015-12-28T04:37:53"/>
    <d v="2016-02-01T18:00:00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1428571428573"/>
    <d v="2015-02-23T22:36:06"/>
    <d v="2015-03-25T21:36:06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1666666666668"/>
    <d v="2012-09-08T20:55:31"/>
    <d v="2012-10-06T09:59: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d v="2015-04-22T13:02:09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d v="2015-02-02T18:57:27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097560975609753"/>
    <d v="2016-11-28T18:29:51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d v="2015-11-18T16:27:01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d v="2014-08-08T22:13:14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5959595959596"/>
    <d v="2016-05-24T16:06:23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d v="2014-05-08T14:05:25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d v="2016-11-29T22:01:40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368421052633"/>
    <d v="2014-09-23T10:17:5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473684210527"/>
    <d v="2015-09-17T23:06:57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d v="2014-07-10T00:48:54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5238095238102"/>
    <d v="2015-05-05T05:26:00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d v="2014-09-08T12:16:18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d v="2014-10-17T04:11:13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d v="2014-08-13T01:10:22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d v="2016-10-13T17:12:55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285714285716"/>
    <d v="2017-01-11T06:28:53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88888888888889"/>
    <d v="2014-07-08T18:57:31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25"/>
    <d v="2015-04-19T21:00:4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0952380952381"/>
    <d v="2015-09-23T21:01:01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d v="2012-06-14T05:19:03"/>
    <d v="2012-07-14T05:19:03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09375"/>
    <d v="2013-11-12T06:08:27"/>
    <d v="2013-12-12T06:08:27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3846153846153"/>
    <d v="2011-08-17T20:22:12"/>
    <d v="2011-09-27T04:59:00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d v="2013-12-18T18:15:55"/>
    <d v="2014-01-15T19:33:00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26923076923077"/>
    <d v="2013-09-18T21:38:08"/>
    <d v="2013-10-11T00:00:0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896261682243"/>
    <d v="2010-10-05T22:54:16"/>
    <d v="2010-11-02T00:26:00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3636363636367"/>
    <d v="2012-02-21T20:40:39"/>
    <d v="2012-03-08T04:59:00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52941176470594"/>
    <d v="2013-04-07T15:33:14"/>
    <d v="2013-05-07T15:33:1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d v="2011-05-24T00:31:06"/>
    <d v="2011-07-05T00:31:06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d v="2013-05-08T13:24:42"/>
    <d v="2013-07-07T13:24:42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0400000000001"/>
    <d v="2012-05-08T21:25:09"/>
    <d v="2012-05-22T03:30:0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12500000000006"/>
    <d v="2012-01-03T19:26:13"/>
    <d v="2012-01-24T19:26:13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4545454545448"/>
    <d v="2014-08-28T03:08:27"/>
    <d v="2014-09-27T03:08:2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2727272727266"/>
    <d v="2011-11-18T20:48:41"/>
    <d v="2011-12-25T05:00:0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d v="2014-05-14T22:22:51"/>
    <d v="2014-06-21T04:59:00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6903448275862"/>
    <d v="2011-11-05T21:21:10"/>
    <d v="2011-12-06T05:59:0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0344827586206"/>
    <d v="2012-05-30T02:51:21"/>
    <d v="2012-06-15T03:59:00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385964912279"/>
    <d v="2013-06-01T06:13:51"/>
    <d v="2013-07-02T05:00:00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25"/>
    <d v="2013-02-08T23:38:28"/>
    <d v="2013-03-10T22:38:2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38709677419352"/>
    <d v="2011-05-07T12:10:33"/>
    <d v="2011-06-15T03:59:0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70118779438872"/>
    <d v="2014-04-15T06:58:5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36000000000007"/>
    <d v="2011-04-05T19:52:20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5577078288939"/>
    <d v="2016-06-27T06:28:36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00223588597"/>
    <d v="2014-04-01T14:01:30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117647058825"/>
    <d v="2015-06-02T06:02:38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285714285715"/>
    <d v="2014-02-19T03:36:01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.003043478260871"/>
    <d v="2009-10-16T22:02:00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0671378091872"/>
    <d v="2016-04-13T14:30:09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04984093319197"/>
    <d v="2014-06-10T10:09:11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054157782516"/>
    <d v="2011-03-22T04:21:13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450839328538"/>
    <d v="2016-10-08T10:05:37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5532258064516"/>
    <d v="2013-09-09T14:33:35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5782312925169"/>
    <d v="2012-02-02T04:47:45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0602409638557"/>
    <d v="2016-01-25T13:56:16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7593103448271"/>
    <d v="2012-04-21T06:31:21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246575342468"/>
    <d v="2015-03-04T22:10:05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38500000000008"/>
    <d v="2012-09-27T02:21:53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07684365781708"/>
    <d v="2013-02-21T23:42:41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65660377358489"/>
    <d v="2014-08-20T20:17:40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696969697"/>
    <d v="2014-11-21T08:42:21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0214329454989"/>
    <d v="2012-08-27T04:40:17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4738562091503"/>
    <d v="2014-04-13T18:43:56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d v="2014-08-12T10:18:54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185011709601"/>
    <d v="2016-03-23T06:32:52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038834951456"/>
    <d v="2011-12-21T02:08:30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444745538665"/>
    <d v="2014-07-15T12:58:18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024691358024"/>
    <d v="2014-04-01T15:55:29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7843137254902"/>
    <d v="2016-11-02T14:05:15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75728669846318"/>
    <d v="2016-07-06T19:01:08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27532097004286"/>
    <d v="2013-02-19T04:38:21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5590732591254"/>
    <d v="2013-10-14T12:01:0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8739495798313"/>
    <d v="2012-10-19T00:17:24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003412969283"/>
    <d v="2016-06-28T17:21:04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393034825871"/>
    <d v="2013-06-20T08:01:09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8948616600788"/>
    <d v="2013-02-08T18:07:31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0782241014799"/>
    <d v="2013-06-13T21:35:25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436053593178"/>
    <d v="2015-11-03T05:12:20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40463917526"/>
    <d v="2012-05-10T05:24:52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5966789667897"/>
    <d v="2015-10-13T11:02:26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4401028277635"/>
    <d v="2016-02-23T13:01:02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d v="2014-06-09T17:24:25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d v="2016-11-04T14:04:47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875"/>
    <d v="2016-08-11T00:16:58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285714285717"/>
    <d v="2014-10-01T18:58:01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d v="2016-07-04T16:46:11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d v="2016-02-13T10:24:43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28571428571431"/>
    <d v="2015-01-30T15:21:16"/>
    <d v="2015-03-01T15:21:1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d v="2015-07-21T18:19:02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d v="2016-11-11T16:20:08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d v="2016-01-29T04:42:12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66666666666664"/>
    <d v="2015-06-12T21:26:26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d v="2015-01-19T03:26:31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d v="2015-11-21T14:07:17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d v="2016-10-08T00:09:02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d v="2015-06-26T21:38:56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d v="2014-06-10T19:40:11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d v="2014-07-27T22:20:12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333333333334"/>
    <d v="2014-06-17T02:50:3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4285714285715"/>
    <d v="2014-10-14T11:35:08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d v="2015-12-07T22:50:13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790470372632"/>
    <d v="2015-05-12T05:01:56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4261818181815"/>
    <d v="2016-12-24T17:05:43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d v="2010-06-18T03:00:52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0237288135596"/>
    <d v="2014-06-10T14:31:03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193717277485"/>
    <d v="2013-09-18T19:30:18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7689768976898"/>
    <d v="2014-10-29T12:00:45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59270072992695"/>
    <d v="2010-06-18T20:06:26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3658536585364"/>
    <d v="2011-08-06T14:30:22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43216080402"/>
    <d v="2016-10-18T07:45:43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76856649395505"/>
    <d v="2016-07-19T23:54:51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059732234807"/>
    <d v="2015-12-09T08:36:13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327868852459"/>
    <d v="2015-01-06T19:44:01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7781674704077"/>
    <d v="2016-05-09T23:03:34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01680840609291"/>
    <d v="2013-02-19T05:08:59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2283950617282"/>
    <d v="2011-08-10T21:02:43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8876826722338"/>
    <d v="2013-02-07T21:08:19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16901408450698"/>
    <d v="2012-02-22T01:22:35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495555555555"/>
    <d v="2015-07-14T08:46:49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6848314606741"/>
    <d v="2016-08-23T17:00:21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47540983606557"/>
    <d v="2014-04-08T02:20:24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736842105263"/>
    <d v="2014-08-10T01:41:37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3692307692307"/>
    <d v="2016-05-12T13:39:3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093484419266"/>
    <d v="2015-05-12T10:05:5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047619047619"/>
    <d v="2012-07-09T23:12: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074074074073"/>
    <d v="2015-05-12T04:25:46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03898678414089"/>
    <d v="2014-03-06T17:39:45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09647495361781"/>
    <d v="2015-02-13T19:31:59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1392405063289"/>
    <d v="2010-02-06T22:03:26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3829787234042"/>
    <d v="2014-07-28T00:31:21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44"/>
    <d v="2012-10-30T23:54:56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472440944881"/>
    <d v="2014-12-02T07:54:13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468926553672"/>
    <d v="2016-11-15T13:34:34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1518987341773"/>
    <d v="2014-03-27T01:58:38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3620078740162"/>
    <d v="2015-03-13T03:07:13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5704968944101"/>
    <d v="2015-11-03T15:00:07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0778301886795"/>
    <d v="2014-04-09T20:45:19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1118881118877"/>
    <d v="2013-10-31T05:02:33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0686274509804"/>
    <d v="2013-05-30T06:30:21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385224274406"/>
    <d v="2016-11-01T10:32:05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2841328413285"/>
    <d v="2013-10-31T22:15:03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499999999999"/>
    <d v="2016-10-11T12:37:07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3571428571428"/>
    <d v="2015-11-23T16:59:34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26424870466319"/>
    <d v="2016-10-18T04:14:37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77777777777777"/>
    <d v="2015-05-14T16:25:1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361216730039"/>
    <d v="2012-06-09T02:07:27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06451612903224"/>
    <d v="2013-04-23T04:07:24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327313769753"/>
    <d v="2015-03-18T21:41:10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2989803350327"/>
    <d v="2013-04-23T15:38:11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91037735849048"/>
    <d v="2013-10-28T12:39:23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411764705881"/>
    <d v="2015-04-21T01:42:58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095041322314053"/>
    <d v="2013-11-26T00:32:17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205175600737"/>
    <d v="2016-01-06T02:00:53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3801652892564"/>
    <d v="2015-10-26T14:49:11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0933977455712"/>
    <d v="2014-04-02T12:30:10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55445544554451"/>
    <d v="2014-11-03T16:10:43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458483754512"/>
    <d v="2013-03-18T18:15:42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47792792792798"/>
    <d v="2016-01-27T11:52:12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07317073170732"/>
    <d v="2015-01-22T08:53:50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6533333333333"/>
    <d v="2015-12-23T14:27:34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5.997067448680355"/>
    <d v="2014-05-24T15:25:5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7142857142858"/>
    <d v="2016-12-01T18:20:54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8916256157631"/>
    <d v="2016-02-23T09:11:38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5714285714286"/>
    <d v="2016-04-12T17:35:01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3845492085343"/>
    <d v="2013-04-25T08:45:23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2114395886893"/>
    <d v="2013-11-25T08:00:29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1538461538464"/>
    <d v="2014-07-24T18:31:23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d v="2015-04-21T20:29:36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118421052633"/>
    <d v="2016-09-20T20:11:55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1912547528519"/>
    <d v="2015-12-02T23:19:51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424836601309"/>
    <d v="2016-05-29T15:45:23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402877697841"/>
    <d v="2016-08-18T06:41:24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0857142857142"/>
    <d v="2016-04-07T13:57:1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d v="2015-03-24T16:01:58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d v="2016-04-06T19:49:42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65926829268295"/>
    <d v="2013-06-25T16:21:28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303146309367"/>
    <d v="2014-06-13T21:08:09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0212765957444"/>
    <d v="2015-04-09T01:01:16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875"/>
    <d v="2016-11-18T18:30:57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4464579901152"/>
    <d v="2015-05-26T17:03:13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d v="2015-10-12T22:58:2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09090909090907"/>
    <d v="2012-04-05T03:45:55"/>
    <d v="2012-05-16T04:59:0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0526315789473"/>
    <d v="2011-09-25T02:53:16"/>
    <d v="2011-11-24T03:53:16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d v="2012-05-05T17:19:55"/>
    <d v="2012-06-04T17:19:55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2173913043484"/>
    <d v="2014-04-02T19:59:42"/>
    <d v="2014-05-04T06:59:00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01204819277103"/>
    <d v="2012-06-15T20:03:07"/>
    <d v="2012-07-15T20:03:07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8571428571429"/>
    <d v="2011-11-13T16:05:32"/>
    <d v="2011-12-14T04:59:00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d v="2011-08-09T04:54:18"/>
    <d v="2011-09-08T04:54:18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04266666666669"/>
    <d v="2010-08-05T17:09:12"/>
    <d v="2010-09-11T03:59:00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4854838709678"/>
    <d v="2013-06-28T01:49:54"/>
    <d v="2013-08-02T01:49:5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0187499999999"/>
    <d v="2013-01-25T09:09:15"/>
    <d v="2013-02-24T09:09: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47154471544724"/>
    <d v="2011-01-12T07:44:38"/>
    <d v="2011-03-01T20:00:0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090909090908"/>
    <d v="2011-08-08T16:58:52"/>
    <d v="2011-10-07T16:58:5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26086956521735"/>
    <d v="2012-10-23T20:30:32"/>
    <d v="2012-12-22T21:30:3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597222222222221"/>
    <d v="2012-01-31T00:28:50"/>
    <d v="2012-03-05T03:00:00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d v="2011-08-03T17:36:13"/>
    <d v="2011-10-02T17:36:13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1428571428569"/>
    <d v="2012-10-10T18:12:15"/>
    <d v="2012-10-26T03:59:00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d v="2011-10-02T14:02:15"/>
    <d v="2011-12-01T15:02:1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25"/>
    <d v="2012-02-07T02:43:55"/>
    <d v="2012-03-08T02:43:5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1746031746032"/>
    <d v="2015-06-18T17:54:44"/>
    <d v="2015-07-02T03:40:00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037037037037"/>
    <d v="2012-06-14T20:02:21"/>
    <d v="2012-06-30T03:59: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77272727272727"/>
    <d v="2011-12-15T03:35:14"/>
    <d v="2012-02-13T03:35:14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d v="2011-04-05T20:50:48"/>
    <d v="2011-05-05T20:50:48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17391304347822"/>
    <d v="2012-10-10T18:07:07"/>
    <d v="2012-11-09T19:07: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d v="2013-04-30T01:47:14"/>
    <d v="2013-05-31T00:00:0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d v="2014-11-08T18:55:53"/>
    <d v="2014-11-21T04:00:00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2727272727273"/>
    <d v="2012-12-27T05:09:34"/>
    <d v="2013-01-26T05:09:3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49310344827583"/>
    <d v="2014-10-22T17:03:13"/>
    <d v="2014-11-12T18:03:1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895287958115176"/>
    <d v="2012-08-14T04:13:00"/>
    <d v="2012-09-10T03:55:0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2500000000001"/>
    <d v="2015-06-05T17:00:17"/>
    <d v="2015-07-05T17:00:1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15789473684212"/>
    <d v="2014-04-30T16:06:09"/>
    <d v="2014-05-28T04:59: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15384615384613"/>
    <d v="2011-06-09T04:43:45"/>
    <d v="2011-08-15T01:00:0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d v="2013-04-01T22:16:33"/>
    <d v="2013-04-15T22:16:3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8130841121488"/>
    <d v="2014-08-19T20:46:16"/>
    <d v="2014-09-23T20:46:1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2244897959187"/>
    <d v="2010-10-07T19:34:30"/>
    <d v="2010-12-09T04:59:00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27777777777771"/>
    <d v="2011-01-21T01:56:41"/>
    <d v="2011-02-20T01:56:4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5652173913038"/>
    <d v="2012-08-15T18:40:03"/>
    <d v="2012-10-02T18:40:03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57142857142858"/>
    <d v="2015-10-13T01:25:49"/>
    <d v="2015-10-27T04:59:00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2941176470578"/>
    <d v="2011-06-24T20:08:56"/>
    <d v="2011-07-24T20:08:56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0909090909093"/>
    <d v="2012-07-17T03:07:25"/>
    <d v="2012-08-16T03:07:2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275362318841"/>
    <d v="2013-11-13T23:08:56"/>
    <d v="2014-01-01T23:08:5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d v="2016-12-12T17:49:08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333333333333"/>
    <d v="2016-12-08T07:12:49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d v="2010-01-20T10:11:47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d v="2010-10-13T00:40:35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55555555555557"/>
    <d v="2015-07-06T00:33:53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d v="2014-11-08T23:21:27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0338983050844"/>
    <d v="2015-02-10T12:07:43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d v="2014-07-23T18:32:49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66666666666668"/>
    <d v="2016-02-09T00:35:00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d v="2014-07-12T02:04:23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d v="2015-06-12T04:58:1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333333333333"/>
    <d v="2014-01-04T11:41: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3333333333333"/>
    <d v="2011-03-17T02:19:59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66666666666664"/>
    <d v="2013-03-28T21:16:31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27272727272727"/>
    <d v="2012-09-04T23:07:13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2499999999999"/>
    <d v="2013-09-19T12:13:0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59737827715356"/>
    <d v="2014-11-05T18:30:29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66666666666666"/>
    <d v="2013-10-10T00:18:59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35714285714285"/>
    <d v="2016-10-04T18:00:08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09090909090907"/>
    <d v="2012-12-12T20:00:24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d v="2014-10-15T05:39:19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3333333333336"/>
    <d v="2015-12-02T16:50:10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d v="2010-06-03T21:16:52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1666666666668"/>
    <d v="2013-08-13T13:07:20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2134831460672"/>
    <d v="2013-10-28T05:41:54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d v="2016-01-28T16:18:30"/>
    <d v="2016-02-11T16:18:3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1818181818183"/>
    <d v="2014-10-15T07:05:48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d v="2015-03-03T17:36:22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d v="2010-06-26T00:35:56"/>
    <d v="2010-07-31T00:00:0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d v="2016-06-13T06:49:59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66666666666668"/>
    <d v="2016-05-30T20:20:14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d v="2014-02-13T19:58:29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d v="2014-12-01T21:51:58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d v="2014-01-08T15:10:27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d v="2016-03-01T17:56:2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7951807228917"/>
    <d v="2013-08-02T20:30:0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4736842105266"/>
    <d v="2016-11-20T23:33:03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69485530546629"/>
    <d v="2012-12-21T20:29:34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d v="2011-06-16T17:32:54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25"/>
    <d v="2012-04-19T17:05:05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5384615384613"/>
    <d v="2015-08-24T20:27:39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03448275862064"/>
    <d v="2014-06-23T18:23:11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363636363636"/>
    <d v="2015-04-17T21:35:20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204819277109"/>
    <d v="2016-05-25T17:13:3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3931623931625"/>
    <d v="2016-03-09T16:00:3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25"/>
    <d v="2014-10-21T20:06:58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d v="2012-09-01T01:35:3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66735294117646"/>
    <d v="2017-01-10T14:24:21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d v="2017-02-27T16:49:11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15789473684212"/>
    <d v="2015-07-13T18:00:22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76595744680847"/>
    <d v="2015-05-17T22:58:15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d v="2015-03-19T13:55:20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3333333333334"/>
    <d v="2013-08-09T16:37:2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095238095238"/>
    <d v="2016-04-05T13:01:47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d v="2016-07-14T00:13:06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4647887323944"/>
    <d v="2015-04-02T15:11:49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68421052631575"/>
    <d v="2016-05-12T06:01:0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49243306169967"/>
    <d v="2016-12-19T15:16:37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57142857142861"/>
    <d v="2015-03-12T04:06:32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7820512820518"/>
    <d v="2015-10-02T16:04:28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3584905660378"/>
    <d v="2017-02-07T00:07:33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1348314606739"/>
    <d v="2014-08-28T21:37:05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66308243727597"/>
    <d v="2017-01-10T08:46:17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4511278195488"/>
    <d v="2016-01-11T16:34:01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451043338683"/>
    <d v="2013-02-14T08:23:59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56632653061227"/>
    <d v="2016-08-01T14:45:43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0381807973048"/>
    <d v="2015-03-05T05:01:06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56420233463037"/>
    <d v="2016-09-20T14:04:01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25"/>
    <d v="2016-04-07T18:55:00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8435754189949"/>
    <d v="2016-02-17T15:00:04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d v="2017-02-02T20:00:27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0667078443485"/>
    <d v="2016-11-17T20:25:44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47714604236342"/>
    <d v="2016-10-21T09:44:32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03872437357631"/>
    <d v="2016-02-25T18:11:30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0434782608695"/>
    <d v="2015-07-12T18:31:40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06837606837601"/>
    <d v="2016-11-01T11:41:42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1300230946882"/>
    <d v="2015-01-29T14:00:59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4377880184327"/>
    <d v="2015-10-15T12:20:00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01195219123505"/>
    <d v="2015-09-15T09:59:58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28136882129277"/>
    <d v="2015-06-08T15:01:08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35357142857142"/>
    <d v="2013-01-02T20:19:25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66920943134534"/>
    <d v="2012-10-02T20:22:48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d v="2015-08-25T20:38:02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01369863013697"/>
    <d v="2013-02-07T07:28:39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d v="2012-05-02T19:43:09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35294117647058"/>
    <d v="2012-03-29T06:10:24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d v="2013-10-17T04:39:33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3333333333336"/>
    <d v="2012-02-07T21:10:26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66666666666666"/>
    <d v="2014-04-03T11:30:44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02777777777779"/>
    <d v="2012-02-17T01:35: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d v="2014-03-18T18:50:25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796747967479675"/>
    <d v="2013-10-01T17:56:17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d v="2015-04-15T19:49:39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25416666666666"/>
    <d v="2014-01-07T19:00:48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0606060606062"/>
    <d v="2012-02-19T17:12:52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2857142857142"/>
    <d v="2015-07-09T18:02:25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2222222222221"/>
    <d v="2015-10-22T18:38:33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4473684210524"/>
    <d v="2012-08-06T19:29:43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1052631578945"/>
    <d v="2015-07-20T17:15:12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04347826086953"/>
    <d v="2013-06-27T01:27:16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197247706422019"/>
    <d v="2016-03-23T16:00:09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d v="2011-12-29T18:54:07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d v="2015-05-28T15:22:48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45270270270274"/>
    <d v="2016-10-01T16:01:15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79651993355483"/>
    <d v="2014-08-22T19:00:1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0280373831778"/>
    <d v="2016-01-12T19:10:22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0099667774093"/>
    <d v="2013-10-14T19:22:35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1805555555551"/>
    <d v="2015-07-17T06:40:36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2547309833024"/>
    <d v="2013-07-29T15:56:31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497991967871485"/>
    <d v="2014-03-26T21:08:47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26630727762803"/>
    <d v="2013-05-29T21:51:4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1093117408906"/>
    <d v="2014-06-16T19:03:28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0179028132991"/>
    <d v="2015-11-23T09:05:39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d v="2016-12-06T19:47:27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8503401360545"/>
    <d v="2015-02-27T00:31:51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16176470588236"/>
    <d v="2016-01-02T14:48:43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25635808748726"/>
    <d v="2014-10-03T00:04:43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620253164558"/>
    <d v="2017-02-08T14:55:16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3028169014082"/>
    <d v="2013-10-25T23:00:14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16666666666"/>
    <d v="2016-03-23T19:49:04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2392638036808"/>
    <d v="2017-01-31T19:51:40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65251485148519"/>
    <d v="2013-10-22T13:48:53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d v="2017-03-06T18:01:30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.00344827586207"/>
    <d v="2016-10-04T19:39:06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75252525252522"/>
    <d v="2014-01-21T17:00:17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2280701754383"/>
    <d v="2015-08-05T19:00:10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2631578947367"/>
    <d v="2015-07-15T15:59:25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28125"/>
    <d v="2016-11-14T21:01:1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1666666666667"/>
    <d v="2013-03-03T16:52:45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169877408059"/>
    <d v="2016-11-03T00:07:53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08729166666669"/>
    <d v="2014-07-26T08:17:57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3654618473899"/>
    <d v="2016-07-22T07:52:18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142857142857"/>
    <d v="2015-10-19T15:09:07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005076142132"/>
    <d v="2017-01-17T15:32:48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2287822878232"/>
    <d v="2016-04-07T22:50:51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d v="2016-11-08T10:50:4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03550295857985"/>
    <d v="2016-05-15T22:28:49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1951219512196"/>
    <d v="2015-05-12T18:01:27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35922330097088"/>
    <d v="2016-11-28T19:18:56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297619047619051"/>
    <d v="2014-02-25T00:24:1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04761904762"/>
    <d v="2017-01-24T17:23:40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04972375690608"/>
    <d v="2014-10-14T14:02:38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333333333334"/>
    <d v="2015-01-10T19:58:3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4157303370785"/>
    <d v="2016-05-06T13:58:3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7647058823529"/>
    <d v="2016-11-15T20:28:27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2886597938145"/>
    <d v="2016-04-09T20:59:52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7871287128712"/>
    <d v="2014-11-25T19:54:5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247422680412"/>
    <d v="2017-02-10T01:58:35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4589800443462"/>
    <d v="2017-02-10T16:54:23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155688622754"/>
    <d v="2016-12-21T20:51:53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403614457831"/>
    <d v="2016-11-10T00:00:04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0762711864407"/>
    <d v="2015-11-07T16:47:16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6190476190474"/>
    <d v="2017-02-15T13:10:42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02020202020201"/>
    <d v="2014-01-24T12:00:57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50632911392405"/>
    <d v="2014-11-22T14:47:59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4666666666667"/>
    <d v="2013-12-06T15:38:09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2367149758456"/>
    <d v="2012-01-28T16:17:03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78431372549019"/>
    <d v="2015-11-30T17:01:07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25"/>
    <d v="2015-01-16T19:21:3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396874999999994"/>
    <d v="2015-08-18T14:59:51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d v="2011-05-24T06:51:37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333333333333"/>
    <d v="2015-11-15T04:11:26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458333333333"/>
    <d v="2012-03-10T03:00:04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152542372882"/>
    <d v="2011-02-11T19:07:25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88607594936711"/>
    <d v="2012-05-30T04:27:23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428571428571"/>
    <d v="2013-08-08T23:07:34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38679245283"/>
    <d v="2014-06-02T16:01:00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d v="2012-06-07T19:51:29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d v="2013-10-24T23:57:40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27586206896555"/>
    <d v="2009-09-14T06:05:3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6511627906976"/>
    <d v="2012-03-19T23:26:58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0652173913049"/>
    <d v="2012-03-19T16:44:36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4074074074076"/>
    <d v="2012-08-30T16:59:59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14642857142863"/>
    <d v="2012-12-21T17:21:20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05882352941174"/>
    <d v="2012-12-27T22:54:16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65517241379317"/>
    <d v="2012-01-19T17:33:4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4736842105263"/>
    <d v="2012-02-09T01:00:49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138888888889"/>
    <d v="2014-02-24T20:10:33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35714285714292"/>
    <d v="2011-01-22T00:46:4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428571428571"/>
    <d v="2012-06-14T17:26:56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59810426540286"/>
    <d v="2013-05-22T03:31:36"/>
    <d v="2013-06-21T03:31:3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76470588235297"/>
    <d v="2013-11-27T20:50:34"/>
    <d v="2013-12-31T07:00:00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1650485436887"/>
    <d v="2011-11-03T02:39:56"/>
    <d v="2011-12-13T03:39: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69203539823013"/>
    <d v="2010-11-20T19:34:51"/>
    <d v="2011-01-01T04:59:00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0778443113773"/>
    <d v="2014-07-14T16:41:12"/>
    <d v="2014-08-08T18:00:00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85616438356163"/>
    <d v="2012-02-09T04:02:09"/>
    <d v="2012-03-10T04:02:0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36800000000002"/>
    <d v="2012-04-05T19:15:33"/>
    <d v="2012-05-05T19:15: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496921824104234"/>
    <d v="2014-07-31T23:06:36"/>
    <d v="2014-08-29T01:00:00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17476635514019"/>
    <d v="2013-02-02T23:42:17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6470588235291"/>
    <d v="2013-02-19T19:03:35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09615384615384"/>
    <d v="2014-04-07T00:06:29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2025316455694"/>
    <d v="2014-03-18T15:11:18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.000127388535034"/>
    <d v="2012-04-03T23:00:26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2800000000002"/>
    <d v="2012-05-08T13:14:17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78125"/>
    <d v="2012-04-05T17:25:43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1999999999996"/>
    <d v="2009-09-23T17:24:10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d v="2010-01-14T13:00:49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4969325153371"/>
    <d v="2009-08-25T15:26:54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1038961038959"/>
    <d v="2013-11-15T01:58:05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4943820224717"/>
    <d v="2014-02-26T19:36:4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125"/>
    <d v="2017-03-05T06:15:0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d v="2017-03-10T21:29:29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d v="2017-03-13T18:07:27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1803278688526"/>
    <d v="2017-02-24T21:14:45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d v="2017-02-28T00:32:11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d v="2017-03-10T00:49:08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3162444113267"/>
    <d v="2014-07-22T22:00:40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3612662942269"/>
    <d v="2015-05-15T18:45:37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d v="2014-06-17T14:59:06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2638036809817"/>
    <d v="2015-11-24T21:35:43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5406360424032"/>
    <d v="2014-07-19T00:08:10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02840909090907"/>
    <d v="2015-01-07T15:04:31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2553191489361"/>
    <d v="2014-05-08T15:36:30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65671641791046"/>
    <d v="2014-10-06T16:04:58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230769230769"/>
    <d v="2014-05-12T13:44:03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04623556581984"/>
    <d v="2014-01-27T22:11:35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4357541899445"/>
    <d v="2014-05-27T15:22:23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4552845528455"/>
    <d v="2014-05-30T21:31:24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3188405797094"/>
    <d v="2016-11-18T19:11:4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007444168734"/>
    <d v="2016-09-30T15:25:38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d v="2015-06-12T19:31:44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d v="2014-09-15T16:51:10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d v="2015-11-19T19:48:25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d v="2016-05-25T17:27:49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d v="2015-02-25T00:02:36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d v="2016-09-02T19:10:31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d v="2016-07-26T14:34:36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d v="2015-12-22T22:22:1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d v="2015-07-13T18:37:08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d v="2016-12-04T20:12: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28571428571429"/>
    <d v="2015-03-31T02:25:39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d v="2015-04-07T15:12:3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d v="2015-04-09T16:13:42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d v="2014-11-11T17:21:00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d v="2015-04-02T22:02:16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d v="2015-05-06T18:48:24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d v="2015-09-17T14:52:58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d v="2014-12-05T22:20:36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d v="2015-06-04T15:35:24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d v="2016-01-08T16:58:0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d v="2016-04-06T20:36:48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d v="2014-11-11T16:31:10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d v="2015-11-14T00:16:40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d v="2015-09-01T22:25:56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d v="2015-12-08T17:40:2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07407407407405"/>
    <d v="2015-09-21T12:45:33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57142857142854"/>
    <d v="2016-02-25T23:16:56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d v="2015-02-28T17:19:25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d v="2016-01-11T19:30:11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d v="2014-11-18T04:32:21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d v="2015-05-26T18:39:56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d v="2015-03-25T01:39:31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d v="2015-07-30T15:53:44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d v="2015-01-13T20:14:20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d v="2016-08-10T20:03:57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2499999999996"/>
    <d v="2015-11-10T22:12:4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d v="2016-10-26T20:53:03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d v="2015-07-28T00:18:50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d v="2015-08-21T00:23:36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33333333333332"/>
    <d v="2015-09-01T19:02:22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2857142857142"/>
    <d v="2015-03-11T22:27:28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d v="2015-07-10T04:30:03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d v="2015-01-23T01:21:47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d v="2014-10-15T01:37:23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142857142857"/>
    <d v="2015-07-06T16:50:32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d v="2014-11-11T20:07:04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d v="2016-06-07T15:02:20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75"/>
    <d v="2014-12-16T20:29:19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d v="2015-06-24T15:40:52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d v="2014-11-25T06:17:44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d v="2015-03-01T19:04:04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d v="2015-09-29T02:53:43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d v="2015-07-09T15:33:37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d v="2015-01-27T08:41:33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d v="2016-12-13T02:54:47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d v="2015-09-15T20:22:38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d v="2014-12-03T21:14:16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d v="2015-06-02T21:59:44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d v="2014-11-13T20:28:26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d v="2016-03-15T06:26:04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3333333333332"/>
    <d v="2016-01-05T19:44:56"/>
    <d v="2016-03-05T19:44:5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d v="2015-04-13T16:18:51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33333333333332"/>
    <d v="2016-01-30T21:10:58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d v="2015-12-04T00:56:47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d v="2016-08-13T14:02:5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25"/>
    <d v="2014-12-10T02:39:50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393939393941"/>
    <d v="2015-03-19T13:48:48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d v="2014-10-07T03:22:37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66666666666671"/>
    <d v="2015-07-19T21:01:15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d v="2015-08-08T09:47:55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3333333333336"/>
    <d v="2015-07-26T17:34:42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d v="2016-10-12T17:41:13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33333333333339"/>
    <d v="2014-05-01T02:38:02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4615384615387"/>
    <d v="2015-07-13T16:41:00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3333333333336"/>
    <d v="2016-06-15T20:42:26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d v="2015-01-15T17:42:23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d v="2014-07-11T21:13:07"/>
    <d v="2014-08-10T21:13:07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d v="2015-01-23T20:34:04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d v="2014-12-20T17:43:0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2222222222229"/>
    <d v="2014-09-11T00:41:35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d v="2015-01-22T16:29:56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d v="2015-02-09T17:23:56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d v="2014-12-01T16:54:50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4444444444443"/>
    <d v="2014-09-27T21:25:08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d v="2016-05-12T21:55:49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d v="2015-06-09T04:04:52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d v="2016-02-12T07:38:53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d v="2015-02-10T18:49:11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d v="2016-12-30T21:06:06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d v="2016-01-13T03:08:24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d v="2016-04-29T02:23:33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d v="2015-02-06T05:14:57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d v="2016-01-28T21:35:4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d v="2015-06-25T04:27:5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d v="2015-09-05T06:39:46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d v="2015-11-30T14:46:10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d v="2015-01-27T23:09:48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d v="2015-10-08T21:57:42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d v="2015-09-18T19:38:4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d v="2016-01-14T21:35:13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2935779816514"/>
    <d v="2015-07-02T03:00:54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2688172043008"/>
    <d v="2015-02-17T16:00:28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3469453376205"/>
    <d v="2014-07-16T15:00:22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09836065573771"/>
    <d v="2016-04-25T18:06:31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0434782608702"/>
    <d v="2015-08-27T04:33:41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66666666666671"/>
    <d v="2016-10-27T14:27:51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1394658753708"/>
    <d v="2016-10-11T11:16:33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77777777777779"/>
    <d v="2016-08-25T07:35:13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d v="2014-10-31T03:25:15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401960784314"/>
    <d v="2014-09-20T01:44:16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6989247311828"/>
    <d v="2017-02-13T21:48:10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d v="2015-11-30T20:15:00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68656716417908"/>
    <d v="2017-01-03T16:36:49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0769230769231"/>
    <d v="2017-02-04T04:50:08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d v="2016-03-23T18:45:50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2537313432834"/>
    <d v="2017-01-26T23:03:59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5806451612902"/>
    <d v="2016-02-23T14:27:36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2499999999997"/>
    <d v="2016-05-05T20:55:1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7659574468085"/>
    <d v="2016-02-07T15:18:05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8529411764706"/>
    <d v="2016-11-30T04:29:27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3255813953483"/>
    <d v="2011-08-29T00:18:17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0434782608695"/>
    <d v="2012-06-29T04:28:16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d v="2013-03-08T02:40:25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4418604651166"/>
    <d v="2015-09-01T21:36:37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0833333333332"/>
    <d v="2012-08-24T17:15:48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d v="2013-04-09T02:27:33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58139534883722"/>
    <d v="2012-04-26T20:58:51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137931034483"/>
    <d v="2012-09-22T03:42:01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1276595744681"/>
    <d v="2011-01-14T10:18:4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5666666666667"/>
    <d v="2012-04-24T01:47:35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d v="2011-12-16T23:49:52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04038461538462"/>
    <d v="2010-06-25T02:46:20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d v="2012-10-11T17:57:49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368421052631"/>
    <d v="2010-08-27T00:16:16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0987654320987"/>
    <d v="2010-05-12T06:54:1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03999999999999"/>
    <d v="2014-10-01T07:52:50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1463414634145"/>
    <d v="2012-06-28T16:35:45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39240506329"/>
    <d v="2012-12-14T22:48:33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0624999999999"/>
    <d v="2012-07-17T17:26:34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d v="2015-08-11T22:28:04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1473684210523"/>
    <d v="2012-03-31T15:30:08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d v="2011-06-17T18:46:23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210526315789"/>
    <d v="2012-03-02T18:00:0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01222222222216"/>
    <d v="2011-08-16T22:00:03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65853658536587"/>
    <d v="2011-09-07T23:57:59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66666666666666"/>
    <d v="2012-03-23T16:59:3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3684210526318"/>
    <d v="2012-04-27T01:59:5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46153846153845"/>
    <d v="2011-10-17T15:11:4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d v="2013-04-09T16:33:5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375"/>
    <d v="2012-04-24T05:27:56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d v="2010-12-30T20:08:34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d v="2012-04-25T23:39:48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2239382239376"/>
    <d v="2013-03-15T04:02:20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48205128205123"/>
    <d v="2012-04-23T15:29:0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48809523809524"/>
    <d v="2012-05-07T22:42:5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d v="2013-02-22T23:54:52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1071428571419"/>
    <d v="2011-07-06T21:05:38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d v="2015-01-13T23:13:07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76470588235297"/>
    <d v="2012-11-13T15:33:57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48275862068964"/>
    <d v="2012-05-24T18:32:55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2857142857146"/>
    <d v="2015-08-28T18:38:24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d v="2014-08-07T19:48:38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d v="2016-05-08T21:35:08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d v="2014-10-16T00:22:1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d v="2015-02-12T01:20:16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d v="2015-09-11T07:07:49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d v="2015-04-11T01:45:04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d v="2014-07-15T22:50:34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4285714285715"/>
    <d v="2015-02-23T19:25:4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d v="2015-03-15T23:56:12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d v="2016-01-02T10:43:33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d v="2014-11-28T21:02:41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d v="2016-12-28T00:09:49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d v="2014-08-03T09:21:17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d v="2015-01-23T20:09:13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d v="2014-10-30T15:40:52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45454545454547"/>
    <d v="2015-02-17T19:15:30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d v="2014-10-14T16:20:2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d v="2014-06-19T03:43:24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d v="2016-08-30T14:24:45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174242424243"/>
    <d v="2015-09-22T23:13:4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d v="2016-03-31T13:46:00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3846153846153"/>
    <d v="2014-10-18T23:24:52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093023255814"/>
    <d v="2014-11-18T19:22:37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25"/>
    <d v="2012-05-29T20:16:11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0909090909091"/>
    <d v="2014-11-10T02:11:14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35211267605632"/>
    <d v="2013-09-29T18:01:31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2839506172834"/>
    <d v="2015-08-01T20:01:43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28947368421055"/>
    <d v="2012-02-09T01:56:15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d v="2015-03-18T20:45:05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557377049181"/>
    <d v="2015-07-23T16:19:14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3333333333329"/>
    <d v="2012-07-17T20:22:46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29411764705884"/>
    <d v="2013-01-30T18:01:51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d v="2009-11-10T16:48:32"/>
    <d v="2010-01-01T06:00:0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74358974359"/>
    <d v="2014-10-31T18:59:0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d v="2013-07-09T02:32:4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d v="2011-06-02T15:34:15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308108108107"/>
    <d v="2013-01-24T12:14:21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1525423728814"/>
    <d v="2014-12-04T21:39:12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0740740740748"/>
    <d v="2011-08-30T16:12:01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0317460317462"/>
    <d v="2013-07-28T10:46:58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69230769230766"/>
    <d v="2013-08-23T10:14:17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76923076923077"/>
    <d v="2010-12-02T02:34:58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38596491228068"/>
    <d v="2012-06-08T12:29:29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2786885245898"/>
    <d v="2015-01-23T03:18:58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3846153846153"/>
    <d v="2013-09-07T20:36:19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4029850746269"/>
    <d v="2012-03-05T18:33:23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216216216216"/>
    <d v="2016-09-05T15:00:37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1621621621621"/>
    <d v="2013-04-26T18:11:10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d v="2015-08-12T15:13:26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19642857142861"/>
    <d v="2012-02-22T06:03:05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d v="2017-02-03T19:26:21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3333333333333"/>
    <d v="2012-07-23T04:46:47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85074626865675"/>
    <d v="2015-05-01T01:52:43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2857142857142"/>
    <d v="2012-04-27T15:43:13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17647058823529"/>
    <d v="2012-11-09T23:47:37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1111111111111"/>
    <d v="2014-04-15T17:53:06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1111111111114"/>
    <d v="2015-03-30T20:38:26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d v="2011-10-13T20:58:04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d v="2015-02-04T22:49:34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d v="2015-09-13T12:41:29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d v="2016-08-12T12:35:39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d v="2015-05-31T03:20:51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d v="2014-07-02T00:58:19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d v="2016-03-11T15:36:29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d v="2014-07-22T23:32:28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d v="2015-03-24T21:05:38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d v="2016-08-02T15:59:54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d v="2015-08-18T02:31:52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d v="2017-01-09T21:40:35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d v="2016-03-20T08:12:0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d v="2015-03-14T02:51:57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d v="2014-07-09T14:12:29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d v="2016-04-27T19:49:05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d v="2014-12-13T02:36:34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d v="2015-02-25T00:14:07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d v="2014-07-10T19:41:3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d v="2015-08-22T00:32:59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3333333333332"/>
    <d v="2014-07-17T19:55:03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d v="2015-04-16T07:50:03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181818181818"/>
    <d v="2015-10-17T15:04:58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d v="2016-09-29T23:43:54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d v="2015-01-15T18:28:00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d v="2015-05-16T04:09:29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d v="2014-06-05T23:07:12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d v="2015-11-25T07:55:3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333333333334"/>
    <d v="2015-11-30T16:12:33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25"/>
    <d v="2015-02-07T16:13:46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d v="2016-02-22T12:52:07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d v="2016-01-19T14:08:17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d v="2016-01-13T21:45:24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d v="2014-09-05T19:13:41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d v="2015-03-26T20:17:06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d v="2014-07-08T23:13:48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263157894737"/>
    <d v="2017-01-25T05:51:40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777777777777"/>
    <d v="2014-07-08T15:56:49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2857142857142"/>
    <d v="2016-05-20T08:11:5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d v="2015-08-24T20:10:01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d v="2014-06-19T18:05:47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333333333333"/>
    <d v="2016-01-25T21:36:4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00662251655628"/>
    <d v="2012-08-29T21:39:09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2494887525568"/>
    <d v="2014-10-03T17:56:08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d v="2013-12-09T21:54:14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3333333333323"/>
    <d v="2012-03-30T01:13:43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65703745743475"/>
    <d v="2016-05-18T12:59:50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4155844155844"/>
    <d v="2014-03-28T17:06:22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49748743718587"/>
    <d v="2015-06-29T20:59:32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2763157894737"/>
    <d v="2017-02-01T19:14:2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347633136095"/>
    <d v="2012-06-15T05:42:31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58509532062391"/>
    <d v="2016-07-13T21:08:45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02893802893806"/>
    <d v="2016-11-30T08:03:34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2210884353746"/>
    <d v="2014-12-09T03:26:10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142857142856"/>
    <d v="2012-08-22T19:38:14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d v="2014-04-01T17:00:12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0555555555557"/>
    <d v="2016-03-24T11:56:04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0882352941177"/>
    <d v="2015-07-26T23:52:09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59748427672956"/>
    <d v="2014-09-20T20:59:11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2987012987013"/>
    <d v="2015-10-02T19:01:01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7169811320757"/>
    <d v="2015-09-26T21:13:24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39488409272587"/>
    <d v="2015-09-04T04:00:42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58064516129029"/>
    <d v="2015-04-21T17:56:28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1351351351353"/>
    <d v="2016-11-15T17:50:16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4193548387096"/>
    <d v="2016-11-18T06:09:26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0544982698959"/>
    <d v="2012-08-23T10:07:02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d v="2016-10-15T19:26:48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d v="2015-05-04T15:04:29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55555555555557"/>
    <d v="2015-10-27T19:54:21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095238095238095"/>
    <d v="2014-11-10T23:11:07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d v="2015-04-14T12:55:22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87654320987652"/>
    <d v="2016-06-03T02:31:52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85489510489504"/>
    <d v="2015-08-02T04:03:47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04761904761905"/>
    <d v="2016-05-04T01:28:59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00502512562812"/>
    <d v="2014-01-28T19:45:32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d v="2016-08-30T15:45:21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d v="2015-02-02T22:49:21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d v="2016-09-23T14:45:14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153846153846"/>
    <d v="2016-09-26T13:11:15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4285714285715"/>
    <d v="2014-12-16T21:54:55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d v="2015-01-20T20:45:48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202898550725"/>
    <d v="2015-04-09T03:51:14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d v="2014-08-29T19:51:03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d v="2016-06-15T05:55:08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248500999335"/>
    <d v="2016-11-15T13:58:35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80769230769234"/>
    <d v="2017-02-08T19:00:35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04347826086953"/>
    <d v="2014-10-09T20:13:23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66205607476627"/>
    <d v="2015-08-10T07:31:09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d v="2015-07-15T06:16:59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66666666666668"/>
    <d v="2016-02-08T17:09:20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3333333333336"/>
    <d v="2015-12-03T23:55:41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d v="2016-11-21T14:59:03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35294117647"/>
    <d v="2015-11-19T19:20:09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4545454545453"/>
    <d v="2014-11-10T03:48:45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2857142857136"/>
    <d v="2014-05-12T15:38:47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d v="2015-02-20T14:25:26"/>
    <d v="2015-04-21T13:25:26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2093023255815"/>
    <d v="2016-01-12T20:47:27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184210526316"/>
    <d v="2017-02-01T16:31:28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77627118644077"/>
    <d v="2016-06-30T22:17:33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d v="2016-06-30T21:13:14"/>
    <d v="2016-07-30T21:13:14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d v="2015-03-19T01:40:10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d v="2015-09-25T17:06:58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d v="2013-09-25T23:00:10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d v="2015-07-22T17:55:13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5803571428572"/>
    <d v="2015-08-06T14:56:47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3846153846155"/>
    <d v="2015-11-05T00:36:37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695652173913047"/>
    <d v="2015-03-20T21:29:34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27718446601949"/>
    <d v="2015-08-19T18:20:39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2222222222229"/>
    <d v="2016-01-11T22:13:36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4285714285715"/>
    <d v="2015-09-28T14:07:45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d v="2015-11-11T00:51:36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3333333333336"/>
    <d v="2014-07-01T00:29:4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1904761904759"/>
    <d v="2014-11-19T17:58:36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1702127659575"/>
    <d v="2015-12-06T21:13:10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151515151516"/>
    <d v="2014-09-30T12:59:59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1988304093566"/>
    <d v="2016-06-08T15:11:10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379310344827"/>
    <d v="2014-10-11T20:34:49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5555555555556"/>
    <d v="2016-04-22T14:59:34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148148148148"/>
    <d v="2014-06-03T00:42:23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d v="2015-08-25T19:09:25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d v="2015-01-29T00:01:34"/>
    <d v="2015-02-28T00:01:3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d v="2016-03-07T05:04:51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d v="2014-06-15T21:29:10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d v="2014-10-20T20:55:40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d v="2015-01-30T18:07:20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d v="2014-06-30T21:57:05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d v="2015-02-26T16:42:10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d v="2014-09-10T23:23:43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d v="2015-05-30T15:21:58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857142857142856"/>
    <d v="2015-01-24T02:51:10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d v="2016-06-30T23:04:50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2711864406782"/>
    <d v="2015-04-19T02:31:16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d v="2015-03-26T17:22:37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d v="2015-02-23T08:01:00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3333333333334"/>
    <d v="2014-07-14T03:19:26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d v="2014-08-27T03:22:19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66666666666668"/>
    <d v="2015-02-13T04:21:58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052631578948"/>
    <d v="2014-11-21T20:16:00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5769230769231"/>
    <d v="2015-07-02T22:33:43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05000000000001"/>
    <d v="2014-05-28T21:33:2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d v="2014-07-09T21:31:03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d v="2014-08-19T20:59:32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434782608695"/>
    <d v="2017-03-07T18:35:34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4615384615384"/>
    <d v="2017-03-06T19:14:37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222222222217"/>
    <d v="2017-01-21T16:33:50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142857142858"/>
    <d v="2017-02-21T20:41:5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75"/>
    <d v="2017-02-07T21:59:18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486692015209"/>
    <d v="2014-09-17T07:04:43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7487309644663"/>
    <d v="2013-04-27T18:47:23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4318398474738"/>
    <d v="2016-05-22T16:45:26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480519480518"/>
    <d v="2016-08-30T03:35:41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1516544117654"/>
    <d v="2014-07-08T05:30:28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45205479452056"/>
    <d v="2014-05-21T17:53:10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1468531468533"/>
    <d v="2013-06-07T01:29:20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.00140845070422"/>
    <d v="2015-11-14T15:41:24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3770491803285"/>
    <d v="2016-09-16T15:43:16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1016333938291"/>
    <d v="2016-01-18T09:33:48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0481283422456"/>
    <d v="2015-09-08T07:59:53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87692307692305"/>
    <d v="2014-10-22T21:57:29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7972972972973"/>
    <d v="2016-04-05T14:19:05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37681159420296"/>
    <d v="2016-02-18T00:44:54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69942196531792"/>
    <d v="2016-10-12T11:10:53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d v="2013-08-07T13:03:18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4054054054052"/>
    <d v="2016-11-30T20:34:13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8863636363636"/>
    <d v="2014-11-01T20:08:08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02649656526005"/>
    <d v="2015-07-14T07:50:59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486725663715"/>
    <d v="2017-01-10T17:52:1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4504950495049"/>
    <d v="2016-03-23T13:55:11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961810466767"/>
    <d v="2015-07-13T16:14:23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29591836734699"/>
    <d v="2015-11-25T14:23:54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6521739130437"/>
    <d v="2015-04-01T05:46:37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17903225806455"/>
    <d v="2013-03-18T12:59:35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0270270270271"/>
    <d v="2014-08-21T12:37:02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1780821917803"/>
    <d v="2013-04-25T19:23:48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033613445376"/>
    <d v="2015-02-09T06:32:54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d v="2016-09-13T16:03:12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0147492625371"/>
    <d v="2013-02-11T02:54:10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1724137931035"/>
    <d v="2014-03-24T15:59:33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210526315791"/>
    <d v="2013-12-03T22:01:2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333333333333"/>
    <d v="2016-09-07T03:26:44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0418848167539"/>
    <d v="2014-03-21T21:18:37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5294117647058"/>
    <d v="2015-02-10T00:45:52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d v="2014-09-29T15:46:42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1111111111114"/>
    <d v="2012-05-01T17:16:27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d v="2016-09-19T07:53:27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4545454545453"/>
    <d v="2012-01-30T01:29:58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34693877551024"/>
    <d v="2012-05-15T23:42:48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57894736842103"/>
    <d v="2014-07-30T18:45:11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d v="2012-05-15T15:33:1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d v="2016-08-03T17:03:22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d v="2015-03-05T19:10:37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d v="2012-06-18T21:35:45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d v="2014-04-18T21:17:22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85714285714285"/>
    <d v="2011-11-08T18:21:44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d v="2012-07-27T21:37:0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d v="2014-08-12T15:15:51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d v="2015-03-09T18:58:47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57575757575758"/>
    <d v="2013-12-12T21:36:41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d v="2016-07-22T15:45:32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d v="2016-09-26T10:36:23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d v="2016-06-03T08:47:46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d v="2013-05-21T11:04:18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d v="2012-12-04T01:31:33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d v="2012-01-19T00:53:15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d v="2013-04-09T13:54:44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d v="2012-05-01T07:00:31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d v="2012-10-12T13:53:48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d v="2011-07-12T16:01:58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3333333333334"/>
    <d v="2015-06-17T23:00:50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0588235294116"/>
    <d v="2012-02-28T14:45:23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d v="2014-04-16T19:49:50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098484848484851"/>
    <d v="2014-02-16T16:55:3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d v="2012-12-14T12:45:40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d v="2013-09-20T20:51:34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d v="2016-04-14T20:45:21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46153846153847"/>
    <d v="2013-02-06T03:02:08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d v="2011-11-16T00:19:14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2222222222221"/>
    <d v="2015-05-12T07:07:5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d v="2015-06-17T16:03:24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66666666666671"/>
    <d v="2014-07-26T23:28:26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d v="2015-10-23T14:03:41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d v="2017-02-08T10:44:48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d v="2015-01-14T22:35:54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d v="2015-01-22T22:11:58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0491803278688"/>
    <d v="2015-04-09T12:50:46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d v="2014-10-08T18:54:03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59154929577464"/>
    <d v="2016-07-07T04:32:47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0810810810814"/>
    <d v="2014-06-25T13:39:40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d v="2014-06-18T04:45:52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d v="2016-06-29T16:50:43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5833333333333"/>
    <d v="2015-02-21T00:18:54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78787878787875"/>
    <d v="2015-01-12T22:31:43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14285714285708"/>
    <d v="2016-08-09T21:35:59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66666666666671"/>
    <d v="2015-06-28T05:32:39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23287671233"/>
    <d v="2015-06-21T10:03:25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d v="2016-02-16T16:35:59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d v="2014-05-21T12:37:21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d v="2014-06-05T12:40:28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57553191489373"/>
    <d v="2014-06-08T22:34:00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4820143884891"/>
    <d v="2015-07-16T16:12:01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59538461538463"/>
    <d v="2016-05-17T06:21:10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d v="2014-11-05T13:16:06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0769230769234"/>
    <d v="2014-09-18T05:50:09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4444444444443"/>
    <d v="2015-07-07T15:31:47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4680851063833"/>
    <d v="2015-06-03T01:34:36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d v="2014-08-30T10:53:10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4444444444443"/>
    <d v="2015-07-28T12:07:53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d v="2015-06-30T06:24:50"/>
    <d v="2015-08-05T11:00:00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d v="2015-05-30T20:57:18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76811594202906"/>
    <d v="2015-07-23T20:18:55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047619047619"/>
    <d v="2016-03-22T11:55:25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56140350877192"/>
    <d v="2014-04-30T03:21:04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2592592592595"/>
    <d v="2015-01-24T11:55:03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3012048192772"/>
    <d v="2015-02-19T17:51:38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09583333333335"/>
    <d v="2016-11-19T17:49:21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d v="2015-04-09T09:35:15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d v="2016-07-08T18:38:29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0177514792898"/>
    <d v="2015-07-03T11:13:12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d v="2015-01-19T15:14:22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098039215686"/>
    <d v="2015-09-03T14:21:26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4615384615387"/>
    <d v="2015-05-15T12:36:4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d v="2016-02-01T14:39:49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d v="2014-08-24T22:08:55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d v="2015-02-25T16:24:5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d v="2015-03-04T00:16:46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66666666666664"/>
    <d v="2015-05-12T06:29:56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4313725490193"/>
    <d v="2015-11-04T19:01:26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105263157895"/>
    <d v="2015-06-16T00:50:12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6521739130434"/>
    <d v="2016-05-04T16:24:26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0927835051547"/>
    <d v="2015-09-07T06:21:09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39473684210527"/>
    <d v="2016-05-05T10:25:18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d v="2014-04-29T20:09:08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46153846153847"/>
    <d v="2015-06-16T19:47:50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89368421052631"/>
    <d v="2014-10-26T17:01:34"/>
    <d v="2014-11-23T22:00:00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428571428572"/>
    <d v="2015-09-21T03:03:5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d v="2015-01-15T23:02:10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18172043010752"/>
    <d v="2015-11-05T16:53:37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0909090909093"/>
    <d v="2017-01-11T06:16:58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d v="2015-10-30T21:48:04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37037037037038"/>
    <d v="2014-07-22T14:34:56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0645161290323"/>
    <d v="2014-08-02T05:45:54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d v="2015-02-25T00:51:19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d v="2015-10-14T17:44:57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d v="2014-05-25T22:51:35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d v="2016-05-02T17:42:30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d v="2016-12-05T13:06:20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66666666666664"/>
    <d v="2015-04-09T00:23:53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d v="2015-04-14T16:36:34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d v="2016-03-24T19:21:05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3333333333332"/>
    <d v="2015-04-29T15:34:19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d v="2016-03-24T10:16:40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3076923076923"/>
    <d v="2014-08-07T00:10:11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d v="2016-01-21T00:03:49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3333333333334"/>
    <d v="2014-05-22T01:05:03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d v="2014-07-16T04:34:57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85714285714285"/>
    <d v="2015-04-17T17:11:59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d v="2016-01-01T00:11:11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3333333333332"/>
    <d v="2015-06-10T00:54:07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d v="2016-12-22T22:04:55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d v="2014-11-11T13:04:55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d v="2015-08-17T08:41:44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55555555555557"/>
    <d v="2016-04-20T19:12:56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d v="2015-09-10T14:10:48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33333333333332"/>
    <d v="2014-05-25T18:57:09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d v="2014-07-11T16:12:03"/>
    <d v="2014-09-09T16:12:03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3333333333334"/>
    <d v="2015-06-17T14:43:27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d v="2014-11-07T02:44:19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d v="2016-09-14T22:55:21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d v="2016-06-10T04:41:12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2933333333334"/>
    <d v="2016-09-05T19:50:54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d v="2016-06-19T14:14:41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d v="2014-04-17T04:32:45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307692307692"/>
    <d v="2014-12-01T17:43:33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d v="2015-04-21T02:47:18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25"/>
    <d v="2014-12-29T19:37:11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3333333333329"/>
    <d v="2016-12-18T20:16:26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33333333333335"/>
    <d v="2016-04-05T03:04:53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d v="2015-06-16T17:51:19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333333333333"/>
    <d v="2016-10-29T22:55:24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d v="2015-05-04T14:46:35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d v="2015-12-21T17:24:21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1724137931032"/>
    <d v="2015-07-07T21:44:12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d v="2014-10-04T14:20:36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d v="2016-04-01T14:18:38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d v="2016-01-01T21:40:37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d v="2014-11-05T17:27:15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d v="2015-02-12T01:50:01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d v="2015-09-14T15:11:24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d v="2014-12-12T10:15:24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d v="2014-10-10T12:50:40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71428571428569"/>
    <d v="2014-07-30T20:43:05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d v="2014-07-11T17:49:52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d v="2016-02-15T21:12:08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1764705882351"/>
    <d v="2014-08-18T17:08:24"/>
    <d v="2014-08-25T21:00:0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d v="2014-11-10T18:33:15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d v="2015-02-02T23:40:15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d v="2014-06-21T13:19:52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3333333333336"/>
    <d v="2016-11-27T21:48:41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333333333334"/>
    <d v="2015-09-11T15:30:58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3333333333332"/>
    <d v="2015-10-01T15:57:33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d v="2016-05-25T01:52:38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2857142857144"/>
    <d v="2014-07-10T05:37:12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d v="2014-12-09T21:42:19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d v="2015-07-25T10:33:16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d v="2015-07-11T04:00:18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d v="2014-10-28T23:13:51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88235294117645"/>
    <d v="2016-08-24T01:21:53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14285714285708"/>
    <d v="2015-07-14T15:34:2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d v="2016-03-15T21:03:5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d v="2016-05-09T17:33:39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d v="2014-10-17T06:23:21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d v="2015-04-13T20:11:27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28571428571431"/>
    <d v="2015-05-18T18:27:06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7692307692308"/>
    <d v="2015-12-16T03:09:34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d v="2014-07-08T22:08:59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d v="2015-01-13T21:46:3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6666666666666"/>
    <d v="2016-02-15T09:33:10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4285714285715"/>
    <d v="2014-04-26T11:26:29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55555555555557"/>
    <d v="2015-08-29T05:37:2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d v="2015-10-01T15:06:47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d v="2014-07-06T14:52:0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15384615384613"/>
    <d v="2015-02-23T19:01:1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d v="2014-08-26T21:16:44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d v="2015-04-03T20:58:47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d v="2015-01-09T03:39:39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020408163265"/>
    <d v="2015-04-09T13:21:50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175879396985"/>
    <d v="2014-08-12T14:01:08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d v="2015-02-09T18:22:59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285714285714"/>
    <d v="2014-06-16T16:03:49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d v="2016-02-03T23:57:26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343750000001"/>
    <d v="2014-04-25T13:32:38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41935483871"/>
    <d v="2015-04-07T14:01:04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d v="2014-08-21T06:59:23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36842105263165"/>
    <d v="2015-01-21T03:57:17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4074074074076"/>
    <d v="2016-05-05T22:57: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d v="2014-05-16T15:16:0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38461538461533"/>
    <d v="2016-07-02T14:00:08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d v="2014-09-30T15:37:03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3636363636367"/>
    <d v="2014-06-13T10:58:33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1875"/>
    <d v="2014-12-31T16:53:34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d v="2014-07-25T19:25:12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42424242424249"/>
    <d v="2014-12-09T18:33:38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d v="2015-01-30T23:02:35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2772277227722"/>
    <d v="2015-11-26T19:17:39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d v="2015-03-14T03:06:20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d v="2015-05-08T21:56:38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d v="2015-04-24T03:21:00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d v="2016-07-16T12:44:52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1538461538467"/>
    <d v="2016-10-06T13:29:2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666666666666665"/>
    <d v="2015-04-03T15:34:53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d v="2015-10-20T19:45:17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d v="2015-12-24T08:45:52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6551724137932"/>
    <d v="2014-08-21T19:16:13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25"/>
    <d v="2016-09-15T16:33:59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6666666666666"/>
    <d v="2015-09-08T19:00:21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d v="2017-02-24T14:00:03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d v="2015-05-17T17:47:29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d v="2016-04-04T23:00:50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3333333333329"/>
    <d v="2015-01-27T00:16:12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d v="2016-03-09T18:41:57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d v="2016-05-08T00:12:05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d v="2014-08-12T18:10:23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d v="2015-02-26T05:05:59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d v="2015-02-01T05:51:46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061224489795"/>
    <d v="2015-06-02T11:17:04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2295918367346"/>
    <d v="2014-07-07T21:50:19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307692307692"/>
    <d v="2015-06-07T17:30:33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34375"/>
    <d v="2015-08-17T17:43:32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25352112676063"/>
    <d v="2015-02-07T04:44:52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d v="2016-08-03T12:34:20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88235294117652"/>
    <d v="2015-04-03T18:52:33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d v="2014-06-18T16:04:11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4883720930239"/>
    <d v="2014-08-01T15:47:58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117647058823"/>
    <d v="2016-11-20T02:38:40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4848484848487"/>
    <d v="2015-12-03T19:38:28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d v="2014-08-29T01:27:51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4955752212392"/>
    <d v="2014-10-29T16:24:46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14285714285712"/>
    <d v="2016-02-25T17:32:10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6666666666666"/>
    <d v="2015-01-22T21:08:54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875"/>
    <d v="2014-10-10T15:22:27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1739130434783"/>
    <d v="2014-12-20T19:47:03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5833333333334"/>
    <d v="2015-08-03T21:58:5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4948453608247"/>
    <d v="2015-08-09T13:25:56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1525423728817"/>
    <d v="2016-01-12T16:29:03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3827397260274"/>
    <d v="2014-09-12T15:10:36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256880733946"/>
    <d v="2016-07-25T06:41:21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45945945946"/>
    <d v="2016-10-11T23:22:08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4285714285715"/>
    <d v="2016-03-02T12:00:0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169811320754"/>
    <d v="2016-09-14T07:22:31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d v="2016-05-21T08:41:21"/>
    <d v="2016-06-20T08:41:2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6.997252747252745"/>
    <d v="2015-11-29T00:29:22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d v="2015-12-03T13:47:0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08602150537632"/>
    <d v="2017-01-05T20:05:30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4375"/>
    <d v="2016-09-09T18:25:10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0909090909093"/>
    <d v="2016-01-21T20:07:47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75254237288134"/>
    <d v="2014-09-03T11:29:32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289156626506"/>
    <d v="2016-12-20T15:57:51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4081632653"/>
    <d v="2015-03-27T21:54:00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d v="2017-02-09T17:36:33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113163972287"/>
    <d v="2014-05-19T04:38:49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d v="2017-02-14T17:46:00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d v="2017-01-17T19:51:1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7719999999999"/>
    <d v="2016-06-13T21:29:42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2980769230775"/>
    <d v="2012-11-26T20:04:1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2941176470588"/>
    <d v="2016-01-29T20:22:56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0974729241879"/>
    <d v="2014-10-16T21:08:4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237288135593"/>
    <d v="2014-09-06T16:11:4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65979381443296"/>
    <d v="2014-11-14T18:09:51"/>
    <d v="2014-12-14T18:09:5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d v="2015-04-04T05:11:23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076923076923"/>
    <d v="2015-12-22T05:05:19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8984375"/>
    <d v="2014-10-27T13:40:40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d v="2014-12-23T19:58:39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d v="2015-11-26T11:15:16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1818181818187"/>
    <d v="2015-01-20T16:52:10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158878504672"/>
    <d v="2015-05-22T20:04:09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4811490125673"/>
    <d v="2014-10-08T02:58:00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d v="2014-05-26T17:27:18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7777777777777"/>
    <d v="2014-05-19T13:09:12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654088050314"/>
    <d v="2014-07-21T20:24:03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073170731707"/>
    <d v="2015-06-08T07:09:36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64601769911511"/>
    <d v="2014-04-29T20:00:20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6666666666666"/>
    <d v="2015-06-15T20:18:53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89320388349515"/>
    <d v="2016-10-17T14:51:09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0967741935485"/>
    <d v="2016-07-13T22:53:29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d v="2015-04-27T16:13:06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697802197802204"/>
    <d v="2012-09-06T23:51:15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03448275862071"/>
    <d v="2014-05-02T12:13:33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d v="2017-02-17T11:01:32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d v="2015-02-18T16:54:11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58585858585855"/>
    <d v="2016-07-16T06:20:25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48850574712645"/>
    <d v="2014-10-20T17:00:47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36585365853661"/>
    <d v="2015-08-17T17:56:11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d v="2016-08-15T21:10:47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d v="2015-08-12T01:04:19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043478260869"/>
    <d v="2016-07-19T02:38:45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4285714285717"/>
    <d v="2016-10-01T12:50:55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88631921824103"/>
    <d v="2013-04-04T13:26:49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00911854103347"/>
    <d v="2013-07-11T18:50:44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25"/>
    <d v="2010-07-19T21:26:13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2222222222221"/>
    <d v="2016-01-04T06:03:17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0423728813554"/>
    <d v="2013-12-02T19:03:58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85714285714292"/>
    <d v="2015-06-22T19:00:21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26315789473685"/>
    <d v="2015-12-21T20:50:48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d v="2015-09-06T16:30:47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40625"/>
    <d v="2015-03-20T01:41:39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08974358974365"/>
    <d v="2016-01-18T17:26:38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1562500000003"/>
    <d v="2014-07-23T03:44:1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4827586206895"/>
    <d v="2014-08-11T19:16:2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d v="2016-03-14T23:44:14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127659574469"/>
    <d v="2014-12-02T21:37:42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74074074074076"/>
    <d v="2015-05-15T00:20:55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d v="2016-04-05T04:02:4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2857142857143"/>
    <d v="2017-01-09T09:59:05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d v="2015-04-28T16:04:54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3333333333334"/>
    <d v="2014-08-11T18:16: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d v="2015-01-23T19:59:1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d v="2014-11-10T22:59:50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d v="2014-07-31T15:16:24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d v="2016-03-04T15:36:51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d v="2016-03-31T08:59:00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d v="2014-07-09T22:27:26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3333333333336"/>
    <d v="2015-08-29T06:35:34"/>
    <d v="2015-09-28T06:35:34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d v="2014-07-14T18:49:08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1194029850742"/>
    <d v="2015-09-01T12:51:3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1739130434781"/>
    <d v="2016-09-17T22:08:58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277777777777"/>
    <d v="2015-10-22T03:07:26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d v="2014-07-05T01:19:32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666666666665"/>
    <d v="2016-06-10T05:28:57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d v="2015-08-10T22:31:19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d v="2015-09-16T16:35:52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2857142857142"/>
    <d v="2014-11-14T20:00:34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75"/>
    <d v="2016-11-16T17:36:09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07692307692307"/>
    <d v="2015-04-03T17:34:4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d v="2016-10-15T16:34:2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2857142857139"/>
    <d v="2015-04-17T16:25:00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3333333333333"/>
    <d v="2016-02-09T13:42:39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d v="2016-06-30T02:27:20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d v="2015-08-10T15:38:43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d v="2017-01-31T22:57:58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66666666666668"/>
    <d v="2015-01-27T03:19:55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7777777777777"/>
    <d v="2015-02-20T17:07:15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4285714285715"/>
    <d v="2014-10-28T00:40:44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d v="2015-08-21T04:21:3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d v="2015-10-16T22:09:06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66666666666668"/>
    <d v="2014-08-02T13:31:18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3333333333329"/>
    <d v="2015-04-06T17:22:11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77777777777771"/>
    <d v="2015-08-30T21:12:39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66666666666668"/>
    <d v="2015-06-18T16:05:59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d v="2016-10-22T03:36:30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d v="2014-12-08T13:44:07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888888888889"/>
    <d v="2016-06-07T13:01:23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22222222222"/>
    <d v="2015-03-02T19:39:05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4444444444443"/>
    <d v="2016-07-15T22:45:43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2380952380957"/>
    <d v="2015-09-08T14:51:5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29411764705884"/>
    <d v="2014-05-01T21:49:01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d v="2015-07-22T19:05:56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d v="2016-06-02T00:36:20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85714285714285"/>
    <d v="2015-04-20T19:48:4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3333333333336"/>
    <d v="2016-09-16T12:05:01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1111111111114"/>
    <d v="2015-12-21T19:00:49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d v="2016-01-13T04:33:11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3846153846155"/>
    <d v="2014-09-20T14:56:15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d v="2015-06-16T09:12:17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3333333333331"/>
    <d v="2016-07-04T08:10:18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d v="2015-04-13T03:45:06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d v="2015-01-02T21:48:31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0967741935488"/>
    <d v="2014-08-25T17:15:16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d v="2015-08-25T10:17:5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620689655174"/>
    <d v="2015-05-04T19:32:31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d v="2015-02-27T16:19:54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4210526315788"/>
    <d v="2014-07-24T03:00:10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d v="2017-01-10T00:45:19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0526315789474"/>
    <d v="2014-09-03T14:17:00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88888888888886"/>
    <d v="2016-09-02T02:55:34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027027027027"/>
    <d v="2015-03-18T17:33:02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d v="2014-07-23T15:10:50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d v="2016-05-06T10:43:47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d v="2015-03-18T12:22:05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d v="2016-05-19T08:59:20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d v="2016-06-13T15:35:23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d v="2015-02-25T01:05:32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d v="2016-03-06T22:36:36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d v="2014-07-28T16:18:55"/>
    <d v="2014-09-26T16:18:55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d v="2016-11-04T22:22:1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0459770114942"/>
    <d v="2016-06-09T23:49:58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d v="2014-12-04T18:43:21"/>
    <d v="2015-02-02T18:43:21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d v="2015-12-08T04:57:52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76470588235297"/>
    <d v="2016-02-27T00:26:02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d v="2015-01-30T20:33:49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3931623931625"/>
    <d v="2017-02-14T19:49:01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d v="2017-03-09T20:13:3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d v="2017-03-14T15:21:56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d v="2017-03-09T13:54:05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d v="2017-02-20T08:24:20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d v="2017-02-22T13:33:54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d v="2017-03-06T17:16:59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2857142857142"/>
    <d v="2017-03-13T03:38:41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45454545454547"/>
    <d v="2017-02-23T11:05:54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d v="2017-03-13T21:14:29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d v="2017-03-15T15:30:07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d v="2017-02-19T06:29:20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d v="2017-03-08T17:15:03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d v="2017-03-06T18:04:48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d v="2017-02-17T12:18:59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d v="2017-03-14T08:35:56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333333333334"/>
    <d v="2017-03-02T12:55:07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d v="2017-01-27T00:58:54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d v="2017-03-02T16:22: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211267605634"/>
    <d v="2014-09-27T23:15:55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1052631578945"/>
    <d v="2014-09-09T15:58:04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d v="2012-11-13T00:25:00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d v="2010-10-27T06:20:03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294117647059"/>
    <d v="2014-08-11T20:09:34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1044776119406"/>
    <d v="2013-10-03T20:49:27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3858921161825"/>
    <d v="2011-03-31T03:42:17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68292682926827"/>
    <d v="2012-03-02T21:00:58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09370860927152"/>
    <d v="2012-11-20T11:58:4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1348314606739"/>
    <d v="2012-04-27T22:52:24"/>
    <d v="2012-06-01T22:52:24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d v="2014-07-09T18:55:05"/>
    <d v="2014-07-19T05:00:00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08695652173907"/>
    <d v="2013-06-22T20:09:12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04230769230773"/>
    <d v="2011-12-07T01:36:01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5789473684211"/>
    <d v="2014-07-21T06:21:27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05405405405407"/>
    <d v="2014-09-15T12:52:02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0158730158735"/>
    <d v="2014-06-09T16:27:4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444444444446"/>
    <d v="2014-05-16T18:05:25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1549295774648"/>
    <d v="2014-05-07T19:20:15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095238095238095"/>
    <d v="2011-04-11T03:49:20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00892473118282"/>
    <d v="2014-10-28T16:35:53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3636363636367"/>
    <d v="2014-07-19T04:13:01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01639344262293"/>
    <d v="2014-05-13T02:32:33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d v="2013-11-13T17:42:41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19718309859156"/>
    <d v="2014-05-30T01:55:44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102564102564102"/>
    <d v="2016-04-06T14:35:58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0344827586206"/>
    <d v="2012-01-15T17:31:08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d v="2014-08-27T21:04:52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304347826087"/>
    <d v="2014-08-11T20:45:08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d v="2010-12-19T21:17:07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2727272727272"/>
    <d v="2013-07-22T22:20:31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49019607843135"/>
    <d v="2014-05-22T16:00:09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25641025641029"/>
    <d v="2014-06-16T14:31:15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35806451612896"/>
    <d v="2013-04-11T16:51:11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3333333333334"/>
    <d v="2014-05-21T09:54:09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3333333333336"/>
    <d v="2014-05-20T07:26:27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68211920529801"/>
    <d v="2011-12-06T22:47:01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3529411764703"/>
    <d v="2013-08-05T19:04:29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1739130434783"/>
    <d v="2014-06-01T23:50:31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d v="2014-07-09T23:27:21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4285714285715"/>
    <d v="2014-08-17T22:10:38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91803278688522"/>
    <d v="2014-07-15T15:59:33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d v="2015-05-20T09:58:22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210526315792"/>
    <d v="2015-04-24T08:18:52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d v="2016-11-09T03:37:55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d v="2016-06-17T18:07:49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d v="2015-01-14T22:34:19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58333333333332"/>
    <d v="2015-01-06T23:14:16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d v="2015-06-27T01:29:58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7692307692308"/>
    <d v="2015-01-13T14:15:42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d v="2015-06-02T14:21:15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d v="2015-01-05T11:50:18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66666666666664"/>
    <d v="2015-01-09T10:11:17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0754716981132"/>
    <d v="2014-08-07T18:16:58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d v="2016-03-31T07:41:41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d v="2014-08-10T18:24:37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d v="2015-10-16T20:29:06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d v="2015-08-26T23:43:42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d v="2015-06-17T16:27:59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d v="2015-04-01T08:59:32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d v="2015-08-20T06:37:31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3333333333329"/>
    <d v="2015-02-22T06:40: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09756097560975"/>
    <d v="2014-07-07T14:31:17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57964601769912"/>
    <d v="2014-05-19T15:17:38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3333333333333"/>
    <d v="2012-04-14T22:28:39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1055900621112"/>
    <d v="2014-07-14T14:04:40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3404255319146"/>
    <d v="2014-07-09T19:05:51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0851063829788"/>
    <d v="2015-06-16T18:19:19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391304347826"/>
    <d v="2015-11-29T19:01:13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194029850748"/>
    <d v="2015-08-03T15:57:51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1428571428571"/>
    <d v="2015-06-10T11:06:11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0192307692308"/>
    <d v="2016-10-05T13:06:24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86956521739125"/>
    <d v="2014-11-28T00:03:06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210084033614"/>
    <d v="2015-02-15T23:35:47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288135593218"/>
    <d v="2017-02-06T20:00:04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0619469026545"/>
    <d v="2015-05-31T16:43:23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2857142857146"/>
    <d v="2015-09-23T13:58:17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78378378378379"/>
    <d v="2015-07-21T20:02:56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296296296296"/>
    <d v="2016-11-23T20:25:13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87179487179489"/>
    <d v="2016-05-13T13:25:38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3809523809526"/>
    <d v="2015-09-30T14:00:12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d v="2016-12-18T21:10:36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162162162161"/>
    <d v="2015-11-15T17:01:24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79702970297029"/>
    <d v="2014-10-21T06:59:58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1621621621621"/>
    <d v="2014-09-16T04:02:06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d v="2016-03-17T22:39:07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153846153846"/>
    <d v="2016-04-03T19:31:57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77049180327873"/>
    <d v="2017-01-31T19:19:15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1921739130435"/>
    <d v="2016-12-30T18:56:48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0386740331494"/>
    <d v="2016-06-01T08:20:51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0909090909091"/>
    <d v="2016-11-28T22:00:33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620817843866"/>
    <d v="2015-09-05T11:23:04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0126582278478"/>
    <d v="2015-06-01T12:14:5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01730769230764"/>
    <d v="2015-10-01T02:08:13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35294117647058"/>
    <d v="2017-01-19T16:39:08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88622754491021"/>
    <d v="2014-09-11T07:47:50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513661202186"/>
    <d v="2014-08-20T18:08:1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323943661971"/>
    <d v="2015-09-15T02:19:22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69565217391305"/>
    <d v="2016-11-01T16:39:42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25925925925927"/>
    <d v="2015-05-11T14:24:18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26943005181346"/>
    <d v="2015-08-14T11:20:00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29824561403507"/>
    <d v="2015-06-12T10:25:12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75000000000001"/>
    <d v="2015-03-05T21:19:17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79545454545453"/>
    <d v="2015-05-21T17:55:14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24882629108"/>
    <d v="2014-10-06T17:48:44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d v="2015-05-22T17:32:46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d v="2016-08-08T11:20:40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8695652173913"/>
    <d v="2016-08-20T13:50:28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1505376344081"/>
    <d v="2015-02-24T02:03:29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d v="2014-09-07T18:26:1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136363636364"/>
    <d v="2015-05-20T13:46:17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3414634146333"/>
    <d v="2017-01-23T13:25:52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d v="2014-12-09T21:17:41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381443298969"/>
    <d v="2016-09-01T18:15:45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21917808219183"/>
    <d v="2015-10-26T16:08:38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306122448979"/>
    <d v="2015-06-16T17:24:36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343283582089"/>
    <d v="2014-11-21T07:34:2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37647058823526"/>
    <d v="2015-10-07T12:23:08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d v="2015-01-12T19:12:18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d v="2015-11-03T17:05:1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25153374233132"/>
    <d v="2015-05-12T12:52:02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77083333333336"/>
    <d v="2015-06-17T18:11:00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d v="2016-08-08T21:42:0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d v="2015-05-13T09:29:57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d v="2015-06-12T12:47:45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d v="2014-10-03T10:29:35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0344827586207"/>
    <d v="2015-10-07T12:00:09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142857142858"/>
    <d v="2016-08-29T19:14:02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2587412587413"/>
    <d v="2016-01-31T16:54:32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666666666666"/>
    <d v="2015-01-13T21:07:51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d v="2016-02-26T22:47:59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d v="2014-10-19T16:23:26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29411764705884"/>
    <d v="2015-04-30T20:21:43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063492063492"/>
    <d v="2016-03-02T02:27:3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d v="2015-04-27T18:09:58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170212765958"/>
    <d v="2015-08-03T00:28:25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371308016877"/>
    <d v="2016-03-16T04:39:48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787234042552"/>
    <d v="2016-01-10T17:51:38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d v="2016-01-11T21:14:13"/>
    <d v="2016-01-29T05:59:00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8518518518519"/>
    <d v="2017-01-27T22:37:06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295081967213"/>
    <d v="2016-07-16T20:09:42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d v="2015-11-03T18:00:28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37149758454105"/>
    <d v="2016-05-15T18:35:15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08400000000003"/>
    <d v="2017-01-23T08:50:02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66666666666664"/>
    <d v="2017-02-09T12:21:31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4285714285715"/>
    <d v="2015-08-16T16:51:40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66666666666666"/>
    <d v="2015-10-05T18:29:08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85714285714292"/>
    <d v="2017-02-02T10:12:32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3333333333332"/>
    <d v="2015-05-17T12:59:1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67037037037037"/>
    <d v="2016-08-27T10:37:09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78723404255319"/>
    <d v="2015-11-01T18:09:32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090909090909"/>
    <d v="2015-07-08T18:30:56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166666666666"/>
    <d v="2015-08-23T22:59:2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3333333333336"/>
    <d v="2015-09-14T22:01:03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0454545454547"/>
    <d v="2015-04-08T17:51:02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d v="2016-06-17T17:39:36"/>
    <d v="2016-08-01T06:59:00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d v="2016-11-07T08:26:16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d v="2015-02-21T15:38:04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85714285714289"/>
    <d v="2016-11-22T14:59:12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d v="2015-07-01T20:32:28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03703703703702"/>
    <d v="2016-05-03T05:15:42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39999999999996"/>
    <d v="2016-04-15T01:22:19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87719298245617"/>
    <d v="2016-03-23T21:02:45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d v="2016-09-15T15:36:18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3870967741936"/>
    <d v="2015-09-06T22:17:05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2222222222226"/>
    <d v="2015-09-17T07:00:10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d v="2016-10-21T19:25:46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4482758620683"/>
    <d v="2016-01-13T05:51:57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68965517241381"/>
    <d v="2015-04-11T06:25:11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38202247191015"/>
    <d v="2016-04-06T07:17:21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77440000000001"/>
    <d v="2014-07-06T20:54:35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4444444444443"/>
    <d v="2016-05-09T00:57:04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d v="2016-03-02T07:14:53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d v="2014-12-17T14:03:06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d v="2016-05-23T01:05:57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d v="2014-10-02T02:24:25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217391304347"/>
    <d v="2016-05-31T00:14:56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3877551020407"/>
    <d v="2016-08-26T08:46:48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d v="2016-05-22T13:59:50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d v="2015-03-01T18:51:17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070175438597"/>
    <d v="2015-02-06T17:08:25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45454545454547"/>
    <d v="2016-04-08T08:59:26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777777777777"/>
    <d v="2014-07-02T13:48:03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307692307692"/>
    <d v="2014-07-17T07:45:08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0144927536232"/>
    <d v="2015-03-02T21:17:48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d v="2015-09-01T16:44:46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d v="2014-06-19T20:38:50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2972972972975"/>
    <d v="2015-05-24T16:14:40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217391304348"/>
    <d v="2015-06-30T12:30:22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1904761904762"/>
    <d v="2014-07-07T16:10:46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d v="2016-03-08T09:34:0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29411764705884"/>
    <d v="2014-09-19T06:46:0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4821428571428"/>
    <d v="2017-02-03T13:48:00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1702127659575"/>
    <d v="2016-06-28T15:58:38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7894736842105"/>
    <d v="2016-11-11T23:22:34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d v="2016-05-20T19:10:2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5128205128204"/>
    <d v="2015-02-27T07:06:50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3913043478258"/>
    <d v="2016-03-23T21:59:44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25"/>
    <d v="2014-07-31T04:48:13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d v="2015-02-18T02:32:48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66666666666671"/>
    <d v="2015-02-19T00:35:10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090909090909"/>
    <d v="2016-04-24T13:14:14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22784810126578"/>
    <d v="2016-04-06T13:24:40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142857142857"/>
    <d v="2016-05-23T02:39:32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66666666666671"/>
    <d v="2015-10-25T16:50:11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1111111111114"/>
    <d v="2014-06-16T09:29:25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d v="2016-05-05T23:49:38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d v="2016-04-19T10:22:30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d v="2015-09-23T17:26:46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333333333334"/>
    <d v="2016-04-29T14:52:07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3333333333336"/>
    <d v="2016-06-15T19:34:32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d v="2014-07-02T10:01:50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4074074074076"/>
    <d v="2014-10-20T07:27:59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260869565219"/>
    <d v="2017-01-11T01:22:14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222222222223"/>
    <d v="2016-11-23T01:59:03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2647058823529"/>
    <d v="2014-08-15T00:36:30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d v="2015-02-21T02:11:57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0769230769232"/>
    <d v="2014-07-31T18:30:45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38888888888886"/>
    <d v="2016-02-22T23:27:29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d v="2015-11-13T02:26:32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d v="2015-04-13T01:37:17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66666666666668"/>
    <d v="2015-07-07T22:24:54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78260869565219"/>
    <d v="2014-11-26T04:47:39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03703703703709"/>
    <d v="2016-11-16T00:59:40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307692307692"/>
    <d v="2016-11-16T08:01:25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77777777777779"/>
    <d v="2015-11-04T20:59:25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3333333333336"/>
    <d v="2014-08-04T13:09:16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3333333333329"/>
    <d v="2015-06-24T20:30:40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0769230769226"/>
    <d v="2015-09-28T17:33:36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d v="2014-05-06T14:39:33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0526315789474"/>
    <d v="2015-02-24T16:49:54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8701298701299"/>
    <d v="2015-02-18T17:34:59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047619047619"/>
    <d v="2014-08-07T08:31:46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263157894737"/>
    <d v="2015-08-09T12:20:00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285714285714"/>
    <d v="2014-10-25T22:52:58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08333333333329"/>
    <d v="2015-02-09T04:26:23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2173913043484"/>
    <d v="2016-07-08T10:20:56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66666666666671"/>
    <d v="2016-06-03T18:47:00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0312499999998"/>
    <d v="2015-10-15T02:06:08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d v="2014-11-10T20:49:12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d v="2014-11-03T15:28:2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142857142858"/>
    <d v="2014-11-04T18:18:08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d v="2015-05-19T11:04:01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7741935483872"/>
    <d v="2016-05-04T13:31:22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8181818181813"/>
    <d v="2014-06-25T18:35:45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d v="2014-07-10T13:05:48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d v="2016-03-17T20:17:35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6818181818182"/>
    <d v="2014-10-11T22:07:10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d v="2014-06-27T14:17:25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d v="2015-05-16T17:05:44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2857142857146"/>
    <d v="2014-05-05T10:43:09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66666666666666"/>
    <d v="2016-01-09T11:28:49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53846153846149"/>
    <d v="2014-10-29T18:02:56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65217391304348"/>
    <d v="2015-01-22T22:05:25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2941176470588"/>
    <d v="2014-07-14T22:53:34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57575757575758"/>
    <d v="2015-07-08T17:22:26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87878787878782"/>
    <d v="2015-10-13T14:50:43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d v="2015-05-26T11:05:24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d v="2015-05-28T12:05:02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3529411764707"/>
    <d v="2016-02-10T00:24:46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076923076923"/>
    <d v="2014-06-01T11:49:3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0149253731343"/>
    <d v="2014-06-06T10:08:09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d v="2014-06-18T23:48:24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28571428571427"/>
    <d v="2016-06-23T19:32:38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75"/>
    <d v="2016-05-10T00:59:5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6666666666666"/>
    <d v="2015-09-18T00:32:52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d v="2014-08-28T23:01:0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d v="2015-02-18T17:35:38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8181818181813"/>
    <d v="2016-11-01T19:58:45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d v="2016-04-07T03:27:36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6666666666667"/>
    <d v="2015-03-26T09:54:05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77999999999999"/>
    <d v="2014-09-12T21:55:48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3571428571431"/>
    <d v="2014-04-23T20:01:47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695652173913047"/>
    <d v="2016-03-19T19:43:05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d v="2016-02-05T02:10:02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428571428571"/>
    <d v="2015-02-02T18:59:23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2173913043484"/>
    <d v="2015-11-15T13:29:36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d v="2015-03-25T21:52:21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76315789473685"/>
    <d v="2015-01-14T16:14:4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80769230766"/>
    <d v="2014-09-02T14:48:56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09195402298852"/>
    <d v="2014-09-02T01:21:43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d v="2014-06-02T15:29:12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4117647058826"/>
    <d v="2015-02-03T17:17:27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d v="2016-10-19T00:31:01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2638888888887"/>
    <d v="2014-06-30T22:41:41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d v="2014-07-19T17:32:33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4285714285715"/>
    <d v="2016-01-11T13:56:54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49295774648"/>
    <d v="2014-05-17T01:30:55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27380952380949"/>
    <d v="2014-06-10T09:07:49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4736842105263"/>
    <d v="2016-07-21T14:48:13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081081081081"/>
    <d v="2014-07-31T12:59:53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d v="2015-07-20T17:03:40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142857142858"/>
    <d v="2015-04-06T22:16:07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85555555555561"/>
    <d v="2016-01-05T21:52:10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57560975609755"/>
    <d v="2014-06-19T02:57:08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1162790697676"/>
    <d v="2015-10-17T10:18: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d v="2015-04-30T20:11:1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2222222222221"/>
    <d v="2014-08-10T12:35:46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d v="2016-05-31T06:59:46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d v="2015-09-25T12:43:56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d v="2015-01-12T19:58:45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d v="2016-02-02T21:20:12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2222222222221"/>
    <d v="2014-11-17T02:51:29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d v="2016-06-11T01:15:38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d v="2015-02-01T16:54:31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25"/>
    <d v="2015-03-25T17:22:07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05405405405403"/>
    <d v="2014-06-30T15:20:26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d v="2016-06-14T23:29:16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1428571428569"/>
    <d v="2014-07-01T16:45:59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6956521739131"/>
    <d v="2016-09-13T18:00:27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875"/>
    <d v="2014-07-01T04:56:07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1818181818184"/>
    <d v="2015-01-12T16:57:3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37037037037038"/>
    <d v="2015-01-07T04:51:43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27777777777779"/>
    <d v="2016-04-20T11:31:00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d v="2014-08-01T12:39:12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d v="2016-09-30T15:11:19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d v="2015-06-24T21:33:48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4210526315795"/>
    <d v="2016-08-30T22:03:05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2688172043013"/>
    <d v="2016-07-24T03:07:17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d v="2015-07-15T15:01:12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0819672131146"/>
    <d v="2016-02-20T00:27:30"/>
    <d v="2016-04-19T23:27:30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d v="2015-02-18T16:07:12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294117647061"/>
    <d v="2016-08-23T18:22:09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396825396825399"/>
    <d v="2016-03-29T15:24:05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d v="2016-06-08T00:31:42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66666666666666"/>
    <d v="2014-07-21T19:41:30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39130434782609"/>
    <d v="2014-10-16T04:05:31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d v="2015-02-27T20:01:36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d v="2016-06-20T12:02:11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d v="2014-10-06T21:08:24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d v="2014-10-09T06:43:10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0769230769234"/>
    <d v="2015-05-04T17:40:43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596491228070178"/>
    <d v="2015-02-18T22:00:22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d v="2014-05-22T20:31:20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1538461538461"/>
    <d v="2015-06-16T07:37:07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263157894737"/>
    <d v="2014-12-16T05:56:28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75"/>
    <d v="2014-06-06T18:31:06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85714285714285"/>
    <d v="2014-06-03T16:03:01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09090909090907"/>
    <d v="2016-05-16T18:14:59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3333333333336"/>
    <d v="2016-01-03T16:38:00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2857142857139"/>
    <d v="2015-05-02T21:00:01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2121212121211"/>
    <d v="2015-05-25T22:34:12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7931034482759"/>
    <d v="2015-03-24T18:26:00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3888888888886"/>
    <d v="2014-04-24T15:15:31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2222222222221"/>
    <d v="2016-03-14T19:15:24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d v="2015-04-27T05:59:44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199999999999"/>
    <d v="2015-09-21T00:13:17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d v="2014-07-28T20:47:16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d v="2016-11-15T05:09:35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8333333333329"/>
    <d v="2014-10-03T18:18:29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46153846153847"/>
    <d v="2016-08-02T20:19:2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8163265306122"/>
    <d v="2016-05-21T17:48:24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38095238095241"/>
    <d v="2016-03-30T03:48:24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85714285714285"/>
    <d v="2015-05-08T00:52:05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0952380952381"/>
    <d v="2016-02-19T22:03:58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2380952380949"/>
    <d v="2015-08-17T18:19:55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d v="2016-03-01T20:08:44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3157894736835"/>
    <d v="2016-06-24T11:28:48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d v="2015-10-20T17:58:11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2820512820511"/>
    <d v="2014-05-01T22:27:2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d v="2014-07-09T17:37:20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d v="2016-05-01T22:08:5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d v="2016-04-17T17:30:53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66666666666671"/>
    <d v="2014-11-07T20:37:46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3333333333336"/>
    <d v="2014-06-12T14:54:06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473684210526"/>
    <d v="2014-10-15T20:58:15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d v="2015-02-22T12:53: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0909090909093"/>
    <d v="2014-05-22T02:18:32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d v="2015-01-16T20:19:12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6521739130437"/>
    <d v="2015-05-01T18:32:51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d v="2014-08-05T00:14:30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d v="2014-06-04T19:37:14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0909090909093"/>
    <d v="2014-09-11T18:48:19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2857142857139"/>
    <d v="2015-02-02T14:22:30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2380952380949"/>
    <d v="2015-08-11T19:46:52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15384615384613"/>
    <d v="2014-08-30T08:40:20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d v="2015-08-18T18:57:26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25000000000003"/>
    <d v="2016-07-30T09:32:28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324324324326"/>
    <d v="2014-08-29T18:19:33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d v="2015-07-29T16:41:46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d v="2016-03-31T08:02:51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767441860463"/>
    <d v="2015-06-12T00:33:25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08108108108105"/>
    <d v="2016-12-29T12:01:5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d v="2015-06-22T18:16:58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d v="2016-03-13T14:57:37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d v="2016-05-31T15:42:14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296296296296298"/>
    <d v="2014-09-02T14:23:47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75"/>
    <d v="2015-10-12T18:16:07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4313725490193"/>
    <d v="2015-08-27T15:00:23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47826086956523"/>
    <d v="2015-09-01T15:21:50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29411764705882"/>
    <d v="2015-11-20T17:27:05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d v="2014-10-11T08:30:16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1807228915662"/>
    <d v="2016-07-20T10:05:40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0769230769234"/>
    <d v="2016-08-18T18:08:42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d v="2016-05-27T00:04:51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d v="2015-08-06T17:31:15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2941176470591"/>
    <d v="2014-07-09T14:23: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37931034482762"/>
    <d v="2015-05-26T18:07:39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d v="2015-02-05T19:57:37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75"/>
    <d v="2015-03-12T19:22:39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0526315789473"/>
    <d v="2015-03-10T15:51:24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7633928571429"/>
    <d v="2016-04-20T01:53:21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1538461538461"/>
    <d v="2016-02-11T22:36:54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d v="2015-08-07T09:27:53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375"/>
    <d v="2016-04-02T21:26:38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d v="2014-04-24T12:22:50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d v="2014-05-29T14:05:24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0192307692308"/>
    <d v="2015-07-11T00:41:20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.00207547169811"/>
    <d v="2015-01-12T01:12:39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d v="2016-10-18T10:36:34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d v="2014-06-18T15:35:24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7598566308242"/>
    <d v="2014-04-01T06:38:31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d v="2015-05-15T19:36:15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25"/>
    <d v="2015-07-09T02:18:28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1891891891895"/>
    <d v="2015-04-21T21:21:06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07407407407405"/>
    <d v="2015-07-18T16:19:38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29032258064516"/>
    <d v="2016-03-04T18:17:07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098000000000003"/>
    <d v="2016-07-04T16:07:36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17647058823529"/>
    <d v="2015-08-20T14:57:29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16666666666671"/>
    <d v="2014-12-01T17:50:08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1578947368418"/>
    <d v="2014-12-24T12:11:23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36585365853657"/>
    <d v="2015-05-11T19:27:24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1052631578945"/>
    <d v="2014-08-18T17:46:34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3658536585365"/>
    <d v="2014-12-09T16:31:36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1538461538467"/>
    <d v="2014-12-03T07:58:03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d v="2014-09-30T20:36:53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d v="2015-05-22T13:41:2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3846153846154"/>
    <d v="2014-10-09T09:00:46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7777777777777"/>
    <d v="2014-10-14T22:37:28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3137254901961"/>
    <d v="2016-07-10T18:48:47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d v="2016-10-06T13:10:54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d v="2015-03-30T18:53:03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5945945945945"/>
    <d v="2016-03-31T17:36:17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d v="2016-03-01T18:17:36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2962962962962"/>
    <d v="2015-01-22T04:13:42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d v="2014-07-16T11:18:30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d v="2016-03-22T02:18:0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25"/>
    <d v="2016-02-18T10:13:25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375"/>
    <d v="2015-06-13T07:35:4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8695652173913"/>
    <d v="2014-11-21T17:11:30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814814814815"/>
    <d v="2016-07-25T16:44:30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07142857142858"/>
    <d v="2016-05-13T12:57:34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2727272727273"/>
    <d v="2015-04-07T19:53:30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58064516129039"/>
    <d v="2015-05-01T15:32:27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4246575342465"/>
    <d v="2014-09-20T08:00:34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d v="2014-12-30T22:45:44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14285714285708"/>
    <d v="2014-12-15T19:55:07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86046511627907"/>
    <d v="2014-12-01T21:33:59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2222222222221"/>
    <d v="2016-08-10T01:36:22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3548387096776"/>
    <d v="2015-02-15T00:12:03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d v="2014-08-05T17:09:42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27272727272734"/>
    <d v="2016-02-17T14:03:10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77777777777779"/>
    <d v="2014-08-15T19:10:22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d v="2015-08-04T19:04:37"/>
    <d v="2015-08-30T00:00:00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d v="2016-09-15T20:22:44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77358490566039"/>
    <d v="2014-12-17T23:58:02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3469387755105"/>
    <d v="2016-03-18T21:27:59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2280701754383"/>
    <d v="2015-10-06T20:44:40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5797101449275"/>
    <d v="2016-04-23T00:22:36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d v="2016-01-14T19:02:06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25"/>
    <d v="2016-07-15T14:30:57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d v="2015-11-30T23:08:02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d v="2016-05-16T17:01:30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0952380952381"/>
    <d v="2016-02-29T23:48:05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4838709677416"/>
    <d v="2015-07-18T10:22:16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d v="2015-03-09T08:53:2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6666666666667"/>
    <d v="2014-05-30T17:26:51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d v="2014-05-29T14:09:34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2957746478872"/>
    <d v="2015-05-20T01:00:16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3333333333336"/>
    <d v="2015-11-10T14:14:56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3333333333329"/>
    <d v="2015-02-17T22:47:44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4901960784313"/>
    <d v="2017-02-13T14:38:49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d v="2015-05-04T15:04:10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0588235294116"/>
    <d v="2016-10-18T03:10:26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65989847715734"/>
    <d v="2015-02-02T22:31:01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28571428571432"/>
    <d v="2016-09-06T22:27:24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66190476190479"/>
    <d v="2014-08-26T05:19:31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d v="2014-07-08T17:41:10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17948717948715"/>
    <d v="2016-06-24T18:34:50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87179487179489"/>
    <d v="2015-06-02T15:39:37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4166666666671"/>
    <d v="2014-07-26T16:00:57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d v="2016-03-31T17:48:0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d v="2015-10-14T19:59:56"/>
    <d v="2015-12-13T20:59:56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d v="2016-03-08T02:16:04"/>
    <d v="2016-05-05T17:00:0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d v="2014-10-30T20:19:50"/>
    <d v="2014-11-29T21:19:5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135593220338"/>
    <d v="2014-08-29T18:04:57"/>
    <d v="2014-09-23T03:59:0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d v="2014-11-03T22:29:09"/>
    <d v="2014-11-23T22:29:09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38709677419352"/>
    <d v="2016-10-06T14:57:47"/>
    <d v="2016-11-19T01:00:0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444444444446"/>
    <d v="2016-11-27T03:59:34"/>
    <d v="2017-01-14T03:59:0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d v="2016-03-21T21:11:16"/>
    <d v="2016-04-20T21:11:1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d v="2015-08-10T16:40:29"/>
    <d v="2015-09-14T16:40:29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2857142857139"/>
    <d v="2014-12-02T16:48:55"/>
    <d v="2015-01-01T16:48:55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d v="2015-02-18T16:08:52"/>
    <d v="2015-04-19T15:08:5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d v="2016-08-08T16:15:06"/>
    <d v="2016-10-07T15:11:0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33333333333332"/>
    <d v="2015-04-10T18:45:30"/>
    <d v="2015-05-10T18:45:3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d v="2014-09-17T15:02:59"/>
    <d v="2014-10-05T05:00: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d v="2015-10-20T19:35:27"/>
    <d v="2015-11-30T17:00:0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d v="2015-10-08T03:27:19"/>
    <d v="2015-11-17T04:27:1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16666666666671"/>
    <d v="2016-02-09T05:48:07"/>
    <d v="2016-03-08T04:59:0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d v="2016-10-22T23:17:18"/>
    <d v="2016-11-22T00:17:18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25"/>
    <d v="2015-05-16T10:06:42"/>
    <d v="2015-06-16T23:30:0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d v="2016-08-16T17:58:47"/>
    <d v="2016-09-30T17:58: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109589041093"/>
    <d v="2014-09-05T07:00:45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d v="2014-05-21T17:06:34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d v="2016-01-12T11:29:44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d v="2014-07-08T15:30:42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35294117647058"/>
    <d v="2016-08-14T15:28:2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09090909090907"/>
    <d v="2015-07-06T08:43:27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210526315789"/>
    <d v="2016-03-11T09:59:46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2278481012665"/>
    <d v="2015-06-18T19:16:38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173913043478"/>
    <d v="2017-01-02T21:50:3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d v="2016-05-09T15:06:59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d v="2014-05-16T20:36:20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153846153845"/>
    <d v="2015-02-20T06:39:10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d v="2014-11-28T21:08:45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d v="2016-03-18T21:31:12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d v="2015-03-01T05:16:54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d v="2016-10-22T10:50:30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263157894737"/>
    <d v="2016-06-02T05:58:09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d v="2015-10-17T19:23:42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d v="2014-07-02T21:43:02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3965517241382"/>
    <d v="2015-06-18T23:16:59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4285714285715"/>
    <d v="2015-06-30T13:20:52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4117647058826"/>
    <d v="2015-05-12T16:12:17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83333333333332"/>
    <d v="2015-05-18T12:20:11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d v="2014-06-30T15:04:27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38596491228068"/>
    <d v="2014-08-27T22:43:04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8421052631582"/>
    <d v="2014-10-02T07:04:57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d v="2016-07-05T20:57:09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d v="2016-05-03T14:19:42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75"/>
    <d v="2014-08-25T19:34:44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2763819095475"/>
    <d v="2014-06-12T13:46:58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29032258064512"/>
    <d v="2015-04-26T12:44:5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d v="2014-05-27T18:16:21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d v="2016-09-14T10:53:54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66666666666664"/>
    <d v="2016-01-05T15:38:10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28358208955223"/>
    <d v="2014-05-13T16:26:58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87878787878789"/>
    <d v="2016-09-20T02:48:16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47826086956523"/>
    <d v="2015-08-03T04:19:46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4444444444443"/>
    <d v="2014-04-24T14:14:19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66666666666664"/>
    <d v="2015-08-14T15:54:20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d v="2014-05-28T05:14:15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4358974358978"/>
    <d v="2014-07-09T18:53:24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58064516129032"/>
    <d v="2015-05-23T19:50:3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d v="2014-10-28T14:21:23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0291970802921"/>
    <d v="2015-01-16T16:48:49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d v="2014-09-09T23:09:39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4285714285715"/>
    <d v="2015-11-01T04:35:29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66666666666664"/>
    <d v="2016-04-30T03:12:47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363636363636"/>
    <d v="2014-12-22T20:53:30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d v="2014-12-15T14:48:3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d v="2016-04-19T11:10:48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2352941176471"/>
    <d v="2016-02-01T19:21:27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d v="2014-09-15T14:26:56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66666666666664"/>
    <d v="2014-08-31T14:03:2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89743589743591"/>
    <d v="2015-05-05T12:59:53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5238095238096"/>
    <d v="2016-06-03T12:54:44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d v="2016-07-05T12:06:28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48518518518518"/>
    <d v="2016-04-01T16:33:1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1428571428569"/>
    <d v="2014-06-02T13:01:54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d v="2014-08-28T21:55:49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d v="2016-07-01T01:09:38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d v="2014-06-20T03:24:46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28571428571427"/>
    <d v="2014-05-26T16:59:06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62962962962962"/>
    <d v="2015-03-09T13:49:48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2857142857142"/>
    <d v="2014-05-20T17:22:53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6538461538461"/>
    <d v="2015-05-10T04:07:47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210526315789"/>
    <d v="2016-05-15T17:42:46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1546391752578"/>
    <d v="2015-04-24T13:21:07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296296296296"/>
    <d v="2015-02-01T23:53:39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16666666666664"/>
    <d v="2015-12-22T21:18:29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d v="2015-04-08T20:47:29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1739130434781"/>
    <d v="2015-01-28T17:11:15"/>
    <d v="2015-02-27T17:11:15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d v="2015-05-23T17:31:06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24999999999994"/>
    <d v="2015-06-10T23:50:06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4545454545455"/>
    <d v="2014-10-15T22:28:04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57142857142858"/>
    <d v="2016-01-12T16:07:27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88888888888886"/>
    <d v="2014-10-31T18:04:22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45505617977533"/>
    <d v="2016-04-05T11:47:40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d v="2016-02-01T22:41:07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86956521739133"/>
    <d v="2016-04-02T03:22:51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0606060606062"/>
    <d v="2016-09-19T08:21:34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4516129032256"/>
    <d v="2015-07-20T04:06:16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d v="2015-02-06T04:55:12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d v="2015-07-18T16:15:59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66666666666664"/>
    <d v="2014-12-10T18:04:06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d v="2014-11-25T16:15:33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d v="2015-04-09T00:35:08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d v="2015-03-26T21:38:16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d v="2015-04-28T16:38:09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d v="2015-02-13T17:04:53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d v="2015-10-20T16:35:03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d v="2014-06-23T22:31:45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25"/>
    <d v="2016-06-27T10:47:48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1428571428573"/>
    <d v="2014-07-13T02:09:15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d v="2015-11-17T22:05:50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d v="2014-08-07T05:09:04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d v="2014-06-03T17:02:44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d v="2014-06-03T19:32:32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d v="2014-07-11T16:45:02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d v="2016-09-08T09:20:39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d v="2015-06-09T07:11:36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38461538461533"/>
    <d v="2016-01-26T16:57:16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d v="2016-03-29T03:03:08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d v="2015-01-12T23:33:28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4545454545455"/>
    <d v="2016-02-03T00:51:13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66666666666664"/>
    <d v="2016-09-06T19:15:35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333333333332"/>
    <d v="2015-05-04T19:46:40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d v="2014-06-18T21:08:57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4285714285715"/>
    <d v="2016-03-16T20:48:27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705882352939"/>
    <d v="2014-05-12T19:33:18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d v="2014-11-11T20:25:15"/>
    <d v="2014-12-01T20:25:15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3846153846154"/>
    <d v="2014-04-18T11:18: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1022727272733"/>
    <d v="2015-06-27T02:35:53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02967032967035"/>
    <d v="2014-04-10T12:36:26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d v="2015-06-18T11:12:17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28571428571431"/>
    <d v="2015-07-08T19:31:29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d v="2015-03-02T18:00:26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d v="2016-05-09T20:13:52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4299065420567"/>
    <d v="2014-06-30T18:38:02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271875"/>
    <d v="2014-05-29T04:00:45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696428571428569"/>
    <d v="2015-02-15T00:28:1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43275862068955"/>
    <d v="2014-05-13T17:28:10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d v="2016-03-16T14:21:1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d v="2015-05-14T22:20:1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d v="2016-05-03T20:34:12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6969696969697"/>
    <d v="2016-11-08T14:48:26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2280701754383"/>
    <d v="2016-10-13T00:07:27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d v="2015-03-24T19:00:55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428571428572"/>
    <d v="2015-03-12T22:37:23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19148936170208"/>
    <d v="2014-06-24T08:49:38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2372881355931"/>
    <d v="2014-09-05T02:40:21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27777777777771"/>
    <d v="2014-12-16T19:39:40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2608695652173"/>
    <d v="2016-02-25T17:39:00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d v="2015-06-11T05:16:25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0384615384616"/>
    <d v="2014-08-14T21:11:25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0370370370367"/>
    <d v="2016-06-25T20:41:37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8333333333329"/>
    <d v="2016-02-20T03:22:00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d v="2016-06-10T23:32:12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d v="2016-06-27T15:19:29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4647887323937"/>
    <d v="2016-04-27T00:54:35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d v="2015-06-12T12:50:06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d v="2015-11-25T16:41:59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d v="2015-05-14T19:10:18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d v="2016-10-23T16:00:23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d v="2014-05-07T16:36:32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d v="2015-06-15T10:43:4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d v="2014-11-25T22:32:09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d v="2015-05-08T13:55:5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d v="2015-07-16T10:28:10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d v="2016-11-15T00:42:3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0540540540542"/>
    <d v="2015-03-21T21:09:25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d v="2014-07-11T17:20:4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d v="2016-02-10T22:20:43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25"/>
    <d v="2014-12-09T17:41:23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3333333333336"/>
    <d v="2014-12-02T16:13:36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d v="2015-09-22T03:01:46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d v="2016-02-03T23:19:28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d v="2016-06-06T00:13:4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d v="2014-07-29T21:17:20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d v="2014-06-09T06:13:01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55555555555557"/>
    <d v="2015-03-27T21:48:59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d v="2015-02-24T10:53:39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89473684210527"/>
    <d v="2014-06-10T12:38:27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0769230769226"/>
    <d v="2015-02-19T20:22:38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d v="2016-04-27T15:02:53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181818181819"/>
    <d v="2015-04-15T18:01:48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18148148148143"/>
    <d v="2016-05-07T06:37:01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3529411764703"/>
    <d v="2015-02-23T21:41:52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.000500000000002"/>
    <d v="2015-07-22T06:14:17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39729729729726"/>
    <d v="2014-06-17T16:33:43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d v="2015-10-07T16:43:36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d v="2015-02-10T20:13:02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307692307692"/>
    <d v="2015-06-29T05:01:44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d v="2015-06-05T15:38:37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3478260869563"/>
    <d v="2015-12-03T04:20:07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1578947368425"/>
    <d v="2015-11-21T20:06:57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d v="2015-06-15T21:50:44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d v="2016-07-20T15:01:43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142857142857"/>
    <d v="2015-05-27T01:40:14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d v="2015-04-07T10:09:54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61538461538467"/>
    <d v="2015-01-30T22:16:41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d v="2014-11-01T12:39:47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25"/>
    <d v="2016-08-11T20:46:11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d v="2016-05-13T17:46:51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01111111111113"/>
    <d v="2014-10-15T20:22:25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5555555555554"/>
    <d v="2016-01-06T02:45:35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d v="2014-11-20T20:56:12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85964912280699"/>
    <d v="2015-05-19T10:41:07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d v="2016-03-31T22:36:48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85714285714292"/>
    <d v="2016-07-02T22:14:12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1764705882354"/>
    <d v="2015-05-28T18:22:38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d v="2015-04-22T17:03:29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125"/>
    <d v="2015-05-31T03:25:24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d v="2016-03-03T16:50:29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47058823529413"/>
    <d v="2014-05-21T18:51:27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695652173913047"/>
    <d v="2014-04-11T11:50:5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263157894737"/>
    <d v="2014-05-07T01:44:24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d v="2014-05-07T14:48:5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66666666666671"/>
    <d v="2015-09-01T15:02:54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25"/>
    <d v="2014-09-03T05:19:02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5555555555554"/>
    <d v="2015-06-04T05:23:11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1627906976742"/>
    <d v="2015-09-18T19:36:29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64285714285708"/>
    <d v="2015-05-12T18:24:44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d v="2014-12-02T02:59:03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d v="2015-06-17T10:32:59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d v="2015-03-02T04:34:36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d v="2014-07-28T20:09:38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d v="2015-04-09T21:14:18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d v="2015-02-24T23:17:51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d v="2015-02-06T17:50:03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d v="2014-07-09T17:41:30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d v="2015-05-04T10:20:44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d v="2014-05-30T21:26:47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38461538461533"/>
    <d v="2014-07-13T15:51:50"/>
    <d v="2014-08-12T15:51:5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d v="2014-10-02T14:09:37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d v="2016-08-29T06:15:56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d v="2015-09-06T15:11:45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d v="2015-10-18T21:24:1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28571428571431"/>
    <d v="2014-07-21T15:38:18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d v="2016-02-02T22:43:41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d v="2016-05-19T19:32:19"/>
    <d v="2016-06-18T19:32:19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d v="2014-08-14T15:50:05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3333333333333"/>
    <d v="2015-02-12T17:23:12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d v="2014-06-03T04:07:58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3333333333334"/>
    <d v="2017-01-28T18:44:10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d v="2015-06-25T03:29:56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d v="2015-09-08T16:42:15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d v="2015-01-03T00:23:42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d v="2016-09-02T08:19:2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0869565217391"/>
    <d v="2016-01-03T14:58:48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2857142857139"/>
    <d v="2016-11-08T16:15:52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d v="2015-05-30T19:39:06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d v="2014-12-26T20:39:56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47058823529413"/>
    <d v="2014-06-25T19:33:4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d v="2017-01-21T00:26:39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d v="2016-01-04T23:36:10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d v="2014-08-03T14:27:49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d v="2015-03-02T18:59:52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d v="2016-04-09T22:49:51"/>
    <d v="2016-05-09T22:49:51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d v="2014-11-11T05:28:22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d v="2015-03-16T20:35:29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4285714285715"/>
    <d v="2017-01-27T13:05:5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1111111111111"/>
    <d v="2014-12-04T00:07:10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d v="2015-06-16T18:12:24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2857142857146"/>
    <d v="2015-02-21T03:10:44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d v="2014-08-16T15:39:17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380952380952"/>
    <d v="2014-05-20T15:47:20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2727272727273"/>
    <d v="2016-11-05T23:00:12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d v="2015-01-28T06:00:18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d v="2014-06-03T04:36:18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d v="2014-12-09T20:58:03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75"/>
    <d v="2015-07-08T11:34:30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d v="2014-07-23T18:36:01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d v="2015-05-12T02:13:11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d v="2015-11-09T19:49:59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58064516129032"/>
    <d v="2016-10-20T11:14: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d v="2015-07-01T00:16:05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d v="2015-04-01T05:30:00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4285714285715"/>
    <d v="2015-04-30T14:58:23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25"/>
    <d v="2015-05-19T22:01:33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d v="2014-09-24T19:40:06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d v="2014-07-14T03:14:56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d v="2014-08-12T08:37:22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66666666666664"/>
    <d v="2015-08-08T18:09:57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38888888888886"/>
    <d v="2014-10-27T19:29:37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d v="2015-02-24T06:28:50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d v="2015-10-31T05:04:09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66666666666664"/>
    <d v="2015-04-20T19:39:16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d v="2016-05-02T23:38:29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d v="2016-05-04T11:19:12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d v="2014-08-12T12:39:21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d v="2014-07-23T15:57:03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d v="2015-12-20T16:26:13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d v="2016-10-14T09:17:4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d v="2014-10-14T13:00:55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66666666666666"/>
    <d v="2015-01-16T18:26:50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1764705882348"/>
    <d v="2015-03-12T23:31:11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d v="2014-05-27T23:02:02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d v="2014-06-30T20:53:59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d v="2014-11-27T02:02:28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d v="2014-07-10T06:25:04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d v="2015-09-18T16:23:47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57142857142854"/>
    <d v="2016-08-19T19:51:05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d v="2016-03-04T08:07:48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d v="2015-08-12T03:38:27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d v="2016-02-15T04:02:44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3333333333329"/>
    <d v="2016-06-17T23:14:22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d v="2015-08-17T16:07:19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3913043478258"/>
    <d v="2015-08-05T15:45:46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d v="2016-11-01T06:18:40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d v="2016-06-13T15:09:20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d v="2015-05-27T21:44:14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d v="2014-10-03T09:36:1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d v="2014-11-18T11:49:11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d v="2014-10-28T14:05:37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d v="2015-04-17T21:41:54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7692307692307"/>
    <d v="2015-10-02T18:41:08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d v="2015-07-28T15:54:35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d v="2015-04-15T19:14:28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d v="2015-01-27T20:00:22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d v="2016-09-02T03:25:44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d v="2014-07-09T07:48:43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125"/>
    <d v="2015-01-12T02:53:41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d v="2016-03-10T16:51:2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d v="2016-03-04T19:49:02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d v="2015-08-27T18:58:10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d v="2016-06-29T01:09:46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d v="2014-05-15T15:37:4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25"/>
    <d v="2015-10-29T20:22:21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d v="2016-03-28T22:22:07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d v="2016-05-23T23:25:54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25"/>
    <d v="2014-06-26T22:48:32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3333333333332"/>
    <d v="2014-08-29T18:55:56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d v="2015-12-04T20:17:36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d v="2014-04-16T21:23:30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d v="2015-11-03T14:54:54"/>
    <d v="2015-11-28T14:54:5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d v="2015-10-19T03:41:57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d v="2015-02-18T17:19:46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d v="2016-02-14T05:39:40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d v="2014-06-11T17:04:38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d v="2017-02-04T06:58:2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09090909090907"/>
    <d v="2016-03-23T19:34:33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66666666666664"/>
    <d v="2016-08-19T20:30:46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d v="2016-03-18T20:43:31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66666666666668"/>
    <d v="2014-06-21T12:52:06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75"/>
    <d v="2014-12-08T01:37:14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054054054055"/>
    <d v="2016-04-09T16:25:10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d v="2016-05-03T13:07:28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d v="2016-06-13T20:48:18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d v="2014-07-10T20:36:01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d v="2016-06-22T18:55:32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d v="2014-12-02T15:25:53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33333333333332"/>
    <d v="2015-03-06T21:40:57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d v="2014-06-05T14:22:27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d v="2016-05-18T04:19:09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d v="2015-05-08T19:26:20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2608695652172"/>
    <d v="2014-04-18T20:52:36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d v="2014-10-08T23:07:2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36842105263158"/>
    <d v="2016-01-30T16:58:40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3846153846154"/>
    <d v="2016-04-07T13:09:54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15384615384615"/>
    <d v="2014-05-06T22:11:30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d v="2015-08-14T01:56:53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d v="2015-10-09T17:59:41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d v="2016-02-01T16:08:13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d v="2015-05-01T15:28:02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1111111111114"/>
    <d v="2015-10-12T22:34:19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d v="2015-04-13T20:45:12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d v="2014-06-19T09:21:30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d v="2015-01-15T16:24:37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35294117647058"/>
    <d v="2014-11-07T06:24:24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d v="2015-03-06T09:23:41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3333333333336"/>
    <d v="2015-02-26T23:07:06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1428571428569"/>
    <d v="2014-07-22T19:53:18"/>
    <d v="2014-08-31T19:51:4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d v="2016-03-08T15:29:18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57142857142854"/>
    <d v="2017-02-09T23:08:28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d v="2014-08-28T01:02:41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d v="2015-01-16T14:05:47"/>
    <d v="2015-02-15T14:05:47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d v="2014-09-08T03:54:17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d v="2014-08-21T19:23: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d v="2016-01-22T18:33:07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d v="2014-07-28T18:33:01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d v="2015-06-22T23:08:27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d v="2014-07-31T16:49:20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2105263157897"/>
    <d v="2014-10-09T18:29:26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d v="2014-12-29T13:04:38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d v="2015-04-02T13:04:09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d v="2015-01-17T07:13:4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d v="2016-02-19T05:54:29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d v="2015-06-19T18:44:23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d v="2014-08-18T20:56:40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d v="2014-08-05T16:07:54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d v="2016-09-07T21:51:4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d v="2016-02-17T16:13:16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3333333333336"/>
    <d v="2015-02-22T04:34:59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d v="2014-08-27T21:52:38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58375634517766"/>
    <d v="2014-12-17T14:01:07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d v="2016-02-08T23:59: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d v="2015-08-01T16:04:57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d v="2015-05-27T05:42:16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d v="2015-10-05T15:43:59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4285714285715"/>
    <d v="2017-02-02T23:18:01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d v="2014-05-06T22:31:40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d v="2015-11-14T00:36:10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d v="2016-01-05T15:43:19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d v="2014-10-29T14:02:44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d v="2015-10-16T19:25:16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0319148936175"/>
    <d v="2016-09-01T06:27:04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d v="2015-03-04T22:44:10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d v="2014-09-21T21:11:27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5882352941177"/>
    <d v="2014-06-14T22:29:24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d v="2016-05-07T01:41:55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d v="2014-08-18T19:10:10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d v="2015-10-28T16:06:07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d v="2015-05-20T05:33:24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d v="2016-07-08T11:22:34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d v="2014-12-22T02:01:04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d v="2014-11-05T22:58:45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d v="2015-03-11T05:16:22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d v="2014-07-22T04:49:49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3333333333336"/>
    <d v="2014-09-22T15:36:50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d v="2014-12-18T00:32:23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8021978021978"/>
    <d v="2016-03-07T12:13:07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d v="2015-06-14T23:00:15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d v="2014-09-23T15:16:31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d v="2014-05-02T19:26:37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15384615384613"/>
    <d v="2014-08-14T21:05:16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d v="2014-10-16T16:33:48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d v="2016-08-31T20:11:25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2380952380949"/>
    <d v="2014-05-20T15:33:51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d v="2016-06-13T22:23:59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666666666666"/>
    <d v="2015-11-02T23:14:40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d v="2016-03-17T01:27:24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4285714285715"/>
    <d v="2014-08-15T15:22:32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d v="2014-05-20T16:40:56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d v="2016-02-21T03:23:43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333333333334"/>
    <d v="2016-06-02T17:44:28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d v="2014-05-28T16:21:24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66666666666671"/>
    <d v="2015-03-30T14:07:06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d v="2014-07-13T22:50:11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d v="2016-04-19T00:56:28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1764705882354"/>
    <d v="2015-08-19T02:49:10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d v="2016-12-14T23:07:35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7692307692308"/>
    <d v="2015-01-18T15:52:36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d v="2015-01-27T16:00:2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d v="2016-11-26T19:18:5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d v="2014-06-22T18:35:11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d v="2015-03-15T08:17:06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d v="2015-10-06T13:16:15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07692307692307"/>
    <d v="2014-05-20T01:06:09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d v="2014-09-23T19:05:49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d v="2016-11-21T17:03:14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d v="2016-12-28T18:54:02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d v="2016-05-20T22:32:01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d v="2016-05-21T16:45:16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66666666666668"/>
    <d v="2015-02-06T13:57:05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d v="2015-10-30T04:32:33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d v="2015-12-15T18:16:56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d v="2016-09-09T10:28:26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d v="2015-02-23T14:29:3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d v="2015-10-27T22:34:59"/>
    <d v="2015-11-21T04:00:0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d v="2016-06-17T17:49:46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d v="2014-12-17T14:42:04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d v="2015-04-28T17:34:48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66666666666666"/>
    <d v="2015-07-24T16:08:57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d v="2014-12-17T12:09:1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d v="2015-02-04T04:40:47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d v="2015-06-23T19:34:5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d v="2014-09-08T02:05:00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d v="2016-11-19T00:45:50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d v="2017-01-15T12:43:39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d v="2015-12-06T19:47:1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d v="2016-05-05T17:19:57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d v="2016-07-19T20:24:33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d v="2014-10-15T02:59:5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d v="2016-12-26T21:41:22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3333333333332"/>
    <d v="2016-04-15T20:21:13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d v="2015-07-03T19:59:26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85714285714285"/>
    <d v="2016-09-27T06:40:3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333333333331"/>
    <d v="2016-11-23T00:15:09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6969696969697"/>
    <d v="2015-02-18T01:11: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d v="2014-09-01T22:00:01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d v="2017-02-01T00:45:37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d v="2015-10-30T12:56:44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3333333333334"/>
    <d v="2016-05-22T15:02:31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66666666666666"/>
    <d v="2015-01-25T03:15:40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d v="2016-01-31T22:43:06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d v="2015-12-20T13:45:23"/>
    <d v="2016-01-08T06:34:0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17582417582416"/>
    <x v="0"/>
    <d v="2015-07-23T03:00:00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101265822785"/>
    <x v="1"/>
    <d v="2017-03-02T14:24:43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2"/>
    <d v="2016-02-15T16:51:23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66666666666666"/>
    <x v="3"/>
    <d v="2014-08-07T12:21:47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028169014085"/>
    <x v="4"/>
    <d v="2015-12-19T20:01:19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0425531914893"/>
    <x v="5"/>
    <d v="2016-07-29T05:35:00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7931034482759"/>
    <x v="6"/>
    <d v="2014-06-14T01:44:10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456140350877"/>
    <x v="7"/>
    <d v="2016-07-05T01:07:4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333333333335"/>
    <x v="8"/>
    <d v="2016-04-15T21:00:00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499500000000001"/>
    <x v="9"/>
    <d v="2016-04-17T02:29:04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421052631578"/>
    <x v="10"/>
    <d v="2014-06-25T01:37:59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3333333333329"/>
    <x v="11"/>
    <d v="2016-08-22T03:00:00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1305925030231"/>
    <x v="12"/>
    <d v="2014-07-16T03:00:00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431372549019"/>
    <x v="13"/>
    <d v="2016-06-23T20:27:00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0731707317074"/>
    <x v="14"/>
    <d v="2014-07-13T13:59:00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55102040816325"/>
    <x v="15"/>
    <d v="2015-09-27T20:14:00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285714285716"/>
    <x v="16"/>
    <d v="2014-06-16T05:30:00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4444444444443"/>
    <x v="17"/>
    <d v="2014-11-04T18:33:42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4122807017543"/>
    <x v="18"/>
    <d v="2014-09-17T13:00:56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36363636363633"/>
    <x v="19"/>
    <d v="2015-07-20T19:35:34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20"/>
    <d v="2015-09-13T18:11:5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009900990099"/>
    <x v="21"/>
    <d v="2014-09-26T15:03:0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22"/>
    <d v="2015-01-01T07:59:00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347826086956"/>
    <x v="23"/>
    <d v="2015-04-30T15:20:00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6149825783982"/>
    <x v="24"/>
    <d v="2015-09-15T19:39:00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2857142857146"/>
    <x v="25"/>
    <d v="2016-01-09T00:36:0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0526315789474"/>
    <x v="26"/>
    <d v="2014-08-17T12:22:2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6666666666667"/>
    <x v="27"/>
    <d v="2014-11-16T04:57:13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056338028169"/>
    <x v="28"/>
    <d v="2015-12-16T23:08:04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3931623931625"/>
    <x v="29"/>
    <d v="2014-07-22T16:09:28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264150943396"/>
    <x v="30"/>
    <d v="2014-08-21T07:01:55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31"/>
    <d v="2016-01-25T19:00:34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4943820224717"/>
    <x v="32"/>
    <d v="2016-05-13T03:59:00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33"/>
    <d v="2015-11-08T16:51:4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2352941176471"/>
    <x v="34"/>
    <d v="2014-08-05T07:43:2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4285714285715"/>
    <x v="35"/>
    <d v="2015-04-28T00:00:00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090909090909"/>
    <x v="36"/>
    <d v="2015-04-04T06:22:0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383399209487"/>
    <x v="37"/>
    <d v="2015-02-27T16:37:59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181818181818"/>
    <x v="38"/>
    <d v="2013-05-11T01:22:24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89861751152074"/>
    <x v="39"/>
    <d v="2014-05-25T22:59:00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875"/>
    <x v="40"/>
    <d v="2014-06-19T04:00:00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x v="41"/>
    <d v="2014-10-05T13:39:1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479289940828"/>
    <x v="42"/>
    <d v="2014-12-28T15:20:26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121673003802"/>
    <x v="43"/>
    <d v="2014-07-13T00:00:00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x v="44"/>
    <d v="2014-10-07T02:22:17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x v="45"/>
    <d v="2016-04-27T14:58:2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444444444446"/>
    <x v="46"/>
    <d v="2015-12-15T23:09:34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65000000000009"/>
    <x v="47"/>
    <d v="2014-12-19T20:40:07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15789473684212"/>
    <x v="48"/>
    <d v="2015-03-01T12:00:00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x v="49"/>
    <d v="2015-10-24T04:14:05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x v="50"/>
    <d v="2015-01-30T17:00:0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3613445378151"/>
    <x v="51"/>
    <d v="2015-08-10T22:17:17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076923076923"/>
    <x v="52"/>
    <d v="2014-07-17T16:50:46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1111111111111"/>
    <x v="53"/>
    <d v="2014-04-04T22:00:00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x v="54"/>
    <d v="2015-12-25T17:07:0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5348837209303"/>
    <x v="55"/>
    <d v="2016-05-27T23:15:16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16091954022987"/>
    <x v="56"/>
    <d v="2015-06-08T16:00:00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173913043478"/>
    <x v="57"/>
    <d v="2015-04-25T19:59:22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333333333334"/>
    <x v="58"/>
    <d v="2014-11-19T18:52:52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242424242418"/>
    <x v="59"/>
    <d v="2015-09-14T21:00:00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0092592592593"/>
    <x v="60"/>
    <d v="2014-03-23T00:00:00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130434782606"/>
    <x v="61"/>
    <d v="2013-06-06T19:32:37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08333333333329"/>
    <x v="62"/>
    <d v="2013-03-03T19:11:18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4531249999998"/>
    <x v="63"/>
    <d v="2013-12-28T04:59:00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66666666666671"/>
    <x v="64"/>
    <d v="2013-07-08T00:26:2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263157894737"/>
    <x v="65"/>
    <d v="2014-08-11T05:59:00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0769230769226"/>
    <x v="66"/>
    <d v="2016-07-18T20:23:40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67"/>
    <d v="2012-07-15T14:00:04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4444444444443"/>
    <x v="68"/>
    <d v="2014-02-23T13:39:5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27134831460668"/>
    <x v="69"/>
    <d v="2011-10-02T06:59:00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11764705882355"/>
    <x v="70"/>
    <d v="2011-09-04T21:30:4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1875"/>
    <x v="71"/>
    <d v="2012-05-28T06:30:57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0731707317074"/>
    <x v="72"/>
    <d v="2012-11-15T00:00:00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73"/>
    <d v="2011-05-03T03:59:0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1034482758618"/>
    <x v="74"/>
    <d v="2016-01-21T11:41:35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57446808510639"/>
    <x v="75"/>
    <d v="2013-04-23T05:01:12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66666666666668"/>
    <x v="76"/>
    <d v="2011-12-27T17:35:5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4615384615387"/>
    <x v="77"/>
    <d v="2012-05-21T02:59:00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78"/>
    <d v="2016-09-01T17:32:0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x v="79"/>
    <d v="2014-04-25T18:38:13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2978723404256"/>
    <x v="80"/>
    <d v="2013-12-10T02:00: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x v="81"/>
    <d v="2012-07-14T03:02:00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05000000000003"/>
    <x v="82"/>
    <d v="2011-10-09T19:41:0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6923076923077"/>
    <x v="83"/>
    <d v="2015-02-22T11:30:00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x v="84"/>
    <d v="2011-05-15T18:11:26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14285714285708"/>
    <x v="85"/>
    <d v="2011-09-23T03:00:37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470588235293"/>
    <x v="86"/>
    <d v="2015-12-27T14:20:45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87"/>
    <d v="2010-06-03T01:41:00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88"/>
    <d v="2014-06-22T15:48:5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8571428571429"/>
    <x v="89"/>
    <d v="2013-06-02T18:03:12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75"/>
    <x v="90"/>
    <d v="2011-07-12T07:08:19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x v="91"/>
    <d v="2011-05-17T09:39:24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2558139534883"/>
    <x v="92"/>
    <d v="2017-02-01T08:00:00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3333333333334"/>
    <x v="93"/>
    <d v="2012-07-03T21:00:00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x v="94"/>
    <d v="2014-04-07T17:13:42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04761904761905"/>
    <x v="95"/>
    <d v="2012-02-26T00:07:2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88235294117645"/>
    <x v="96"/>
    <d v="2010-08-01T03:00:00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25"/>
    <x v="97"/>
    <d v="2011-07-12T03:14:42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66666666666664"/>
    <x v="98"/>
    <d v="2012-12-07T23:30:00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76666666666664"/>
    <x v="99"/>
    <d v="2014-01-22T21:39:59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x v="100"/>
    <d v="2012-11-04T19:04:46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101"/>
    <d v="2013-01-24T18:38:3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307692307692"/>
    <x v="102"/>
    <d v="2010-12-23T03:08:53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897959183673468"/>
    <x v="103"/>
    <d v="2014-03-07T19:20:30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104"/>
    <d v="2011-04-03T01:00:0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3333333333333"/>
    <x v="105"/>
    <d v="2016-05-14T00:00:00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111111111111"/>
    <x v="106"/>
    <d v="2012-04-02T18:38:2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7681159420291"/>
    <x v="107"/>
    <d v="2011-04-24T23:34:47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3404255319153"/>
    <x v="108"/>
    <d v="2013-05-31T14:42:50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02127659574465"/>
    <x v="109"/>
    <d v="2011-02-26T00:37:10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4615384615387"/>
    <x v="110"/>
    <d v="2013-11-14T05:59:00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754716981132"/>
    <x v="111"/>
    <d v="2015-05-31T07:59:47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x v="112"/>
    <d v="2014-04-13T02:00:00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x v="113"/>
    <d v="2011-08-06T15:00:00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1428571428569"/>
    <x v="114"/>
    <d v="2012-01-13T06:34:48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27272727272727"/>
    <x v="115"/>
    <d v="2012-02-04T17:44:04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8947368421052"/>
    <x v="116"/>
    <d v="2011-04-08T10:55:55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8962962962963"/>
    <x v="117"/>
    <d v="2010-06-09T19:00:00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230769230768"/>
    <x v="118"/>
    <d v="2011-07-29T01:17:16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0540540540545"/>
    <x v="119"/>
    <d v="2011-08-13T23:00:00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120"/>
    <d v="2016-10-03T01:11:47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121"/>
    <d v="2015-04-18T10:16:0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122"/>
    <d v="2016-10-10T10:21:47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66666666666668"/>
    <x v="123"/>
    <d v="2014-10-28T22:00:0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124"/>
    <d v="2015-05-15T22:17:22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66666666666666"/>
    <x v="125"/>
    <d v="2017-02-03T23:51:2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230769230769"/>
    <x v="126"/>
    <d v="2015-06-11T02:00:0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127"/>
    <d v="2015-04-03T13:59:01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6666666666669"/>
    <x v="128"/>
    <d v="2016-10-20T05:28:13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129"/>
    <d v="2014-10-30T22:29:43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130"/>
    <d v="2014-06-16T20:16:00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131"/>
    <d v="2016-07-06T00:00:0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06172839506178"/>
    <x v="132"/>
    <d v="2014-11-07T20:30:07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133"/>
    <d v="2016-05-31T17:31:0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134"/>
    <d v="2015-09-04T17:00:0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135"/>
    <d v="2014-07-01T19:00:0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136"/>
    <d v="2015-05-16T10:16:0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137"/>
    <d v="2015-10-12T13:46:33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41379310344826"/>
    <x v="138"/>
    <d v="2015-08-01T04:59:0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139"/>
    <d v="2015-07-12T22:06:12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140"/>
    <d v="2015-03-20T03:45:32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78571428571431"/>
    <x v="141"/>
    <d v="2015-05-31T03:40:23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142"/>
    <d v="2014-11-16T22:26:18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143"/>
    <d v="2016-09-03T05:55:0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45945945945944"/>
    <x v="144"/>
    <d v="2015-04-13T17:17:52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55555555555557"/>
    <x v="145"/>
    <d v="2015-08-11T13:00:52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3333333333336"/>
    <x v="146"/>
    <d v="2017-01-18T00:23:18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147"/>
    <d v="2015-01-08T18:18:0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148"/>
    <d v="2016-02-27T06:45:36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3333333333334"/>
    <x v="149"/>
    <d v="2014-12-25T08:00:0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283582089555"/>
    <x v="150"/>
    <d v="2015-05-26T03:53:02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151"/>
    <d v="2015-06-18T13:13:11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152"/>
    <d v="2014-09-23T01:51:4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153"/>
    <d v="2014-12-02T15:04:04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3333333333334"/>
    <x v="154"/>
    <d v="2015-06-03T13:08:15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155"/>
    <d v="2015-07-23T13:25:3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156"/>
    <d v="2014-08-03T02:59:56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157"/>
    <d v="2016-02-26T21:52:52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158"/>
    <d v="2014-10-22T01:50:28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159"/>
    <d v="2016-07-03T10:25:45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160"/>
    <d v="2015-08-15T21:54:51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161"/>
    <d v="2014-07-02T16:29:5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162"/>
    <d v="2014-08-16T23:42:0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163"/>
    <d v="2015-10-01T00:00:0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28571428571431"/>
    <x v="164"/>
    <d v="2014-09-19T18:18:21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165"/>
    <d v="2016-01-12T15:48:44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166"/>
    <d v="2017-01-16T01:49:22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167"/>
    <d v="2015-08-04T22:15:3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333333333333"/>
    <x v="168"/>
    <d v="2015-03-19T19:02:5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169"/>
    <d v="2014-10-18T12:07:39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170"/>
    <d v="2015-08-30T05:28:0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171"/>
    <d v="2016-08-12T04:20:14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172"/>
    <d v="2015-03-19T08:28:43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173"/>
    <d v="2015-02-28T13:45:08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174"/>
    <d v="2015-05-08T18:12:56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4615384615387"/>
    <x v="175"/>
    <d v="2014-08-29T18:40:11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176"/>
    <d v="2015-08-05T19:46:39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x v="177"/>
    <d v="2015-03-24T00:08:46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178"/>
    <d v="2015-11-26T23:55:45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179"/>
    <d v="2016-03-04T01:55:55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46153846153847"/>
    <x v="180"/>
    <d v="2015-04-13T19:00:0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181"/>
    <d v="2015-06-22T17:48:1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182"/>
    <d v="2017-01-07T00:17:12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183"/>
    <d v="2014-11-26T20:26:5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184"/>
    <d v="2014-09-01T03:59:0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185"/>
    <d v="2016-08-18T21:52:19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186"/>
    <d v="2017-03-03T20:00:0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187"/>
    <d v="2015-07-21T06:59:0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188"/>
    <d v="2014-09-05T04:23:35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189"/>
    <d v="2016-09-03T16:34:37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190"/>
    <d v="2016-06-16T15:37:26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x v="191"/>
    <d v="2015-10-02T10:35:38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66666666666667"/>
    <x v="192"/>
    <d v="2014-10-17T19:00:32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193"/>
    <d v="2014-11-28T23:26:06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194"/>
    <d v="2016-03-06T23:55:3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195"/>
    <d v="2015-07-10T16:05:32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0526315789474"/>
    <x v="196"/>
    <d v="2015-10-10T21:00:0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197"/>
    <d v="2017-02-17T21:00:0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198"/>
    <d v="2014-10-05T09:12:02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199"/>
    <d v="2016-09-01T02:58:22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08333333333337"/>
    <x v="200"/>
    <d v="2014-09-15T02:00:03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85714285714285"/>
    <x v="201"/>
    <d v="2015-02-08T19:38:49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202"/>
    <d v="2015-10-08T20:59:0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203"/>
    <d v="2015-01-29T20:21:04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368136117556"/>
    <x v="204"/>
    <d v="2016-08-04T14:00:03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0588235294116"/>
    <x v="205"/>
    <d v="2015-10-06T15:10:22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206"/>
    <d v="2016-08-06T00:06:23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4615384615384"/>
    <x v="207"/>
    <d v="2015-01-04T04:43:58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208"/>
    <d v="2014-12-16T08:52:47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209"/>
    <d v="2015-07-10T22:08:55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18181818181813"/>
    <x v="210"/>
    <d v="2015-10-01T05:00:0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333333333334"/>
    <x v="211"/>
    <d v="2015-09-19T03:50:17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212"/>
    <d v="2016-04-16T20:08:4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213"/>
    <d v="2015-08-16T14:06:41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214"/>
    <d v="2015-03-06T15:22:29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215"/>
    <d v="2016-02-17T23:59:0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3833333333336"/>
    <x v="216"/>
    <d v="2015-04-22T22:00:37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8947368421052"/>
    <x v="217"/>
    <d v="2014-12-28T15:22:29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218"/>
    <d v="2015-05-15T15:04:49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8684210526316"/>
    <x v="219"/>
    <d v="2016-04-01T06:59:0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220"/>
    <d v="2015-08-20T20:06:0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221"/>
    <d v="2015-03-28T19:06:04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222"/>
    <d v="2015-03-27T02:39:0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223"/>
    <d v="2016-05-22T01:05:0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224"/>
    <d v="2015-07-10T05:38:46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225"/>
    <d v="2016-04-08T22:04:14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226"/>
    <d v="2015-05-31T09:29:0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227"/>
    <d v="2015-07-09T21:27:21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228"/>
    <d v="2015-06-01T16:28:25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229"/>
    <d v="2016-02-13T22:24:57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230"/>
    <d v="2015-06-04T18:39:11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231"/>
    <d v="2016-01-02T23:00:51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4285714285714"/>
    <x v="232"/>
    <d v="2015-02-27T19:49:06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233"/>
    <d v="2016-09-29T21:52:52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234"/>
    <d v="2015-06-21T00:50:59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235"/>
    <d v="2015-07-09T21:48:17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236"/>
    <d v="2016-01-05T00:00:0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237"/>
    <d v="2016-03-08T13:51:09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238"/>
    <d v="2016-12-30T09:00:0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239"/>
    <d v="2015-11-08T12:00:0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4759124087591"/>
    <x v="240"/>
    <d v="2013-05-05T17:00:1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255319148936"/>
    <x v="241"/>
    <d v="2014-12-21T16:45:04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19801980198025"/>
    <x v="242"/>
    <d v="2011-12-20T11:49:50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195121951219505"/>
    <x v="243"/>
    <d v="2014-02-22T01:08:24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398809523809526"/>
    <x v="244"/>
    <d v="2010-03-16T07:06:00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0833333333336"/>
    <x v="245"/>
    <d v="2012-08-16T01:16:25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8789237668158"/>
    <x v="246"/>
    <d v="2010-12-18T09:43:25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4516129032258"/>
    <x v="247"/>
    <d v="2010-10-16T03:39:00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205479452056"/>
    <x v="248"/>
    <d v="2012-01-07T18:35:09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1063829787232"/>
    <x v="249"/>
    <d v="2010-08-22T17:40:00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2837528604122"/>
    <x v="250"/>
    <d v="2013-06-06T13:34:5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77922077922075"/>
    <x v="251"/>
    <d v="2012-05-16T19:00:00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4444444444443"/>
    <x v="252"/>
    <d v="2010-06-01T03:59:00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5714285714286"/>
    <x v="253"/>
    <d v="2012-02-15T15:37:15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8643312101911"/>
    <x v="254"/>
    <d v="2015-10-17T02:00:00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18404255319146"/>
    <x v="255"/>
    <d v="2011-03-16T11:38:02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56363636363631"/>
    <x v="256"/>
    <d v="2013-03-16T18:27:47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0405357142856"/>
    <x v="257"/>
    <d v="2016-05-19T15:02:42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45930232558146"/>
    <x v="258"/>
    <d v="2011-06-18T01:14:2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4609341825902"/>
    <x v="259"/>
    <d v="2015-04-08T17:42:49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0909090909091"/>
    <x v="260"/>
    <d v="2010-07-17T09:59:00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3636363636364"/>
    <x v="261"/>
    <d v="2012-06-07T14:55:00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x v="262"/>
    <d v="2011-02-26T05:57:08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4485981308412"/>
    <x v="263"/>
    <d v="2012-09-27T22:54:54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45054945054949"/>
    <x v="264"/>
    <d v="2012-05-11T14:53:15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75862068965523"/>
    <x v="265"/>
    <d v="2010-05-10T20:16:00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16666666666664"/>
    <x v="266"/>
    <d v="2010-04-23T03:51:00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78424242424248"/>
    <x v="267"/>
    <d v="2014-06-25T10:51:39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018018018018"/>
    <x v="268"/>
    <d v="2011-11-07T04:39:3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1735588972423"/>
    <x v="269"/>
    <d v="2017-02-22T04:43:42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0983606557376"/>
    <x v="270"/>
    <d v="2011-05-25T04:00:00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160278745645"/>
    <x v="271"/>
    <d v="2014-01-02T08:00:00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2461538461546"/>
    <x v="272"/>
    <d v="2010-04-28T18:49:00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67711864406776"/>
    <x v="273"/>
    <d v="2011-07-03T11:57:4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x v="274"/>
    <d v="2012-04-05T06:59:00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298192771084331"/>
    <x v="275"/>
    <d v="2012-11-10T01:46:06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25806451612897"/>
    <x v="276"/>
    <d v="2012-04-28T00:57:54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4794952681391"/>
    <x v="277"/>
    <d v="2015-05-23T21:23:39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16867469879512"/>
    <x v="278"/>
    <d v="2012-10-12T00:58:59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85606557377056"/>
    <x v="279"/>
    <d v="2017-02-27T02:01:00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48948106591868"/>
    <x v="280"/>
    <d v="2014-05-30T14:10:35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3417721518989"/>
    <x v="281"/>
    <d v="2009-08-10T19:26:00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8547486033519"/>
    <x v="282"/>
    <d v="2010-02-22T22:00:00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269801980198"/>
    <x v="283"/>
    <d v="2011-06-01T04:59:00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66394736842106"/>
    <x v="284"/>
    <d v="2012-01-21T17:43:00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01438721136763"/>
    <x v="285"/>
    <d v="2013-09-19T18:08:48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148148148148"/>
    <x v="286"/>
    <d v="2013-03-25T18:35:24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89655172413794"/>
    <x v="287"/>
    <d v="2012-11-02T04:00:00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4812080536913"/>
    <x v="288"/>
    <d v="2012-06-26T04:03: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1551724137936"/>
    <x v="289"/>
    <d v="2013-11-02T10:57:14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76190476190476"/>
    <x v="290"/>
    <d v="2011-02-02T07:59:00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28125"/>
    <x v="291"/>
    <d v="2013-05-01T00:01:00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2231237322514"/>
    <x v="292"/>
    <d v="2011-10-29T03:59:00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137404580153"/>
    <x v="293"/>
    <d v="2014-04-20T16:01:54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294"/>
    <d v="2010-07-19T16:00: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204511278196"/>
    <x v="295"/>
    <d v="2013-11-01T00:00:00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8953488372092"/>
    <x v="296"/>
    <d v="2012-09-07T11:24:43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4647887323943"/>
    <x v="297"/>
    <d v="2015-05-01T03:59:00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4351395730705"/>
    <x v="298"/>
    <d v="2014-05-09T21:00:00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1188524590166"/>
    <x v="299"/>
    <d v="2010-11-17T06:24:20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37785234899329"/>
    <x v="300"/>
    <d v="2011-04-24T23:02:18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496215139442228"/>
    <x v="301"/>
    <d v="2013-03-19T16:42:15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18518518518519"/>
    <x v="302"/>
    <d v="2012-02-24T20:33:58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2682926829265"/>
    <x v="303"/>
    <d v="2012-06-02T01:42:26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243243243244"/>
    <x v="304"/>
    <d v="2012-09-01T02:00:00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19576719576722"/>
    <x v="305"/>
    <d v="2012-03-10T15:07:29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2499999999997"/>
    <x v="306"/>
    <d v="2013-03-20T19:05:33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17361111111114"/>
    <x v="307"/>
    <d v="2013-02-07T22:40:0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2871287128714"/>
    <x v="308"/>
    <d v="2011-03-10T16:40:10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57983193277315"/>
    <x v="309"/>
    <d v="2012-09-03T18:02:14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4722222222222"/>
    <x v="310"/>
    <d v="2011-10-20T02:00:00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22"/>
    <x v="311"/>
    <d v="2012-01-01T07:59:00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01369863013697"/>
    <x v="312"/>
    <d v="2013-04-14T21:03:52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02702702702709"/>
    <x v="313"/>
    <d v="2010-08-11T15:59:00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095833333333331"/>
    <x v="314"/>
    <d v="2013-03-01T19:59:48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8888888888889"/>
    <x v="315"/>
    <d v="2012-08-22T18:32:14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265822784811"/>
    <x v="316"/>
    <d v="2014-12-11T04:59:00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699367088607602"/>
    <x v="317"/>
    <d v="2013-12-11T16:14:43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0281690140848"/>
    <x v="318"/>
    <d v="2013-03-26T23:55:5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058823529412"/>
    <x v="319"/>
    <d v="2010-02-02T07:59:00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139240506328"/>
    <x v="320"/>
    <d v="2015-12-22T23:00:00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314540059347"/>
    <x v="321"/>
    <d v="2016-11-08T11:43:06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301075268816"/>
    <x v="322"/>
    <d v="2016-05-13T13:40:48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8620689655173"/>
    <x v="323"/>
    <d v="2016-12-21T07:59:00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170731707317"/>
    <x v="324"/>
    <d v="2015-08-01T15:01:48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1195652173907"/>
    <x v="325"/>
    <d v="2016-12-20T04:30:33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7167680278018"/>
    <x v="326"/>
    <d v="2017-03-14T22:57:00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058823529412"/>
    <x v="327"/>
    <d v="2015-03-22T08:00:00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4578313253012"/>
    <x v="328"/>
    <d v="2015-11-01T04:00:00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365269461078"/>
    <x v="329"/>
    <d v="2015-11-07T04:00:00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352941176471"/>
    <x v="330"/>
    <d v="2013-05-17T03:59:00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56164383561648"/>
    <x v="331"/>
    <d v="2016-06-17T13:57:14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063063063063"/>
    <x v="332"/>
    <d v="2015-10-28T08:00:00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203007518798"/>
    <x v="333"/>
    <d v="2016-04-07T14:16:3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217391304347"/>
    <x v="334"/>
    <d v="2015-05-15T19:00:00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875"/>
    <x v="335"/>
    <d v="2015-05-08T22:00:00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49046653144013"/>
    <x v="336"/>
    <d v="2015-11-13T15:18:38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04838709677421"/>
    <x v="337"/>
    <d v="2015-03-14T02:05:08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.000169491525426"/>
    <x v="338"/>
    <d v="2016-09-03T01:00:00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65168539325836"/>
    <x v="339"/>
    <d v="2015-04-29T18:14:28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4782608695653"/>
    <x v="340"/>
    <d v="2017-03-08T21:00:00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09090909090907"/>
    <x v="341"/>
    <d v="2014-10-01T03:59:00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083076923075"/>
    <x v="342"/>
    <d v="2016-04-29T18:44:2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3339694656486"/>
    <x v="343"/>
    <d v="2014-11-14T03:00:00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298245614035"/>
    <x v="344"/>
    <d v="2015-06-01T02:20:00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0335195530723"/>
    <x v="345"/>
    <d v="2015-05-20T22:39:50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79148936170213"/>
    <x v="346"/>
    <d v="2015-10-14T12:00:2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361477572559"/>
    <x v="347"/>
    <d v="2015-11-14T12:53:2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x v="348"/>
    <d v="2015-08-21T14:05:16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899281437125751"/>
    <x v="349"/>
    <d v="2017-02-24T11:58:28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1900452488688"/>
    <x v="350"/>
    <d v="2016-09-11T03:59:00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2863070539416"/>
    <x v="351"/>
    <d v="2016-04-07T22:09:14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55244755244753"/>
    <x v="352"/>
    <d v="2014-10-08T04:01:08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394779771615"/>
    <x v="353"/>
    <d v="2015-11-19T20:00:19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4827586206897"/>
    <x v="354"/>
    <d v="2016-04-08T18:52:0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0606060606059"/>
    <x v="355"/>
    <d v="2014-12-01T08:03:14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1340206185566"/>
    <x v="356"/>
    <d v="2016-03-16T18:16:33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x v="357"/>
    <d v="2015-04-24T05:19:57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4868913857678"/>
    <x v="358"/>
    <d v="2016-06-15T15:00:00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3178807947019"/>
    <x v="359"/>
    <d v="2014-11-14T05:12:00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2758620689654"/>
    <x v="360"/>
    <d v="2015-07-23T03:11:00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189265536722"/>
    <x v="361"/>
    <d v="2014-11-23T01:01:46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488372093022"/>
    <x v="362"/>
    <d v="2014-08-08T00:00:00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4615384615387"/>
    <x v="363"/>
    <d v="2010-05-02T19:22:00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4159292035398"/>
    <x v="364"/>
    <d v="2014-06-21T03:59:00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3846153846152"/>
    <x v="365"/>
    <d v="2014-02-28T14:33:19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343283582089"/>
    <x v="366"/>
    <d v="2012-05-20T19:01:58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4882352941176"/>
    <x v="367"/>
    <d v="2013-05-01T04:59:00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05660377359"/>
    <x v="368"/>
    <d v="2015-03-15T13:32:02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4970059880241"/>
    <x v="369"/>
    <d v="2012-01-15T13:14:29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1860465116281"/>
    <x v="370"/>
    <d v="2017-01-06T19:05:00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5517890772127"/>
    <x v="371"/>
    <d v="2013-02-01T18:25:39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77777777777779"/>
    <x v="372"/>
    <d v="2016-04-05T16:00:00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87640449438209"/>
    <x v="373"/>
    <d v="2012-07-18T21:53:18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1724137931032"/>
    <x v="374"/>
    <d v="2011-09-16T21:20:3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x v="375"/>
    <d v="2014-03-01T17:18:0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3333333333336"/>
    <x v="376"/>
    <d v="2016-08-25T10:51:5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1804511278195"/>
    <x v="377"/>
    <d v="2015-11-14T07:01:00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397590361445786"/>
    <x v="378"/>
    <d v="2016-01-25T23:52:00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5906040268456"/>
    <x v="379"/>
    <d v="2012-05-03T16:31:12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020408163265"/>
    <x v="380"/>
    <d v="2016-01-23T17:16:32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274900398407"/>
    <x v="381"/>
    <d v="2012-07-30T05:00:00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2727272727266"/>
    <x v="382"/>
    <d v="2012-09-06T17:01:40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0833333333336"/>
    <x v="383"/>
    <d v="2014-05-19T02:49:19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0469973890339"/>
    <x v="384"/>
    <d v="2015-01-06T18:45:47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79535864978902"/>
    <x v="385"/>
    <d v="2014-11-21T15:01:4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0769230769234"/>
    <x v="386"/>
    <d v="2015-08-10T22:49:5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039145907473"/>
    <x v="387"/>
    <d v="2015-08-15T06:00:00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45070422535215"/>
    <x v="388"/>
    <d v="2016-07-28T01:49:40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107284768211"/>
    <x v="389"/>
    <d v="2014-03-07T22:59:00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x v="390"/>
    <d v="2015-05-08T00:52:52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5906735751295"/>
    <x v="391"/>
    <d v="2011-12-18T00:59:00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16504854368927"/>
    <x v="392"/>
    <d v="2011-09-08T03:00:00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48433048432"/>
    <x v="393"/>
    <d v="2013-10-10T17:00:5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394"/>
    <d v="2016-04-17T18:38:02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19836956521746"/>
    <x v="395"/>
    <d v="2012-04-27T21:32:00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2653061224488"/>
    <x v="396"/>
    <d v="2012-07-07T13:33:26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0043668122275"/>
    <x v="397"/>
    <d v="2010-09-01T03:44:00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044776119403"/>
    <x v="398"/>
    <d v="2015-04-29T19:02:06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263157894738"/>
    <x v="399"/>
    <d v="2016-12-14T12:00:00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306451612902"/>
    <x v="400"/>
    <d v="2014-05-17T03:30:00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109589041093"/>
    <x v="401"/>
    <d v="2011-08-07T20:12:50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3720930232556"/>
    <x v="402"/>
    <d v="2015-11-05T13:56:57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85714285714283"/>
    <x v="403"/>
    <d v="2011-08-10T07:08:00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4391143911439"/>
    <x v="404"/>
    <d v="2014-02-05T23:04:00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405"/>
    <d v="2014-03-06T02:02:19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3714285714292"/>
    <x v="406"/>
    <d v="2011-05-09T05:59:00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18181818181813"/>
    <x v="407"/>
    <d v="2011-11-19T21:54:10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473684210527"/>
    <x v="408"/>
    <d v="2013-11-05T18:39:50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409"/>
    <d v="2016-07-22T20:42:24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8571428571428"/>
    <x v="410"/>
    <d v="2015-06-18T23:33:17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8838174273859"/>
    <x v="411"/>
    <d v="2013-12-22T05:00:00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4545454545456"/>
    <x v="412"/>
    <d v="2012-07-25T17:49:38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0818713450297"/>
    <x v="413"/>
    <d v="2012-07-19T21:03:3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0769230769226"/>
    <x v="414"/>
    <d v="2013-10-12T01:31:05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809523809524"/>
    <x v="415"/>
    <d v="2014-10-17T12:00:00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86800000000004"/>
    <x v="416"/>
    <d v="2014-02-08T09:30:3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307692307693"/>
    <x v="417"/>
    <d v="2013-04-08T04:33:00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418"/>
    <d v="2015-07-23T06:46:37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6849315068493"/>
    <x v="419"/>
    <d v="2013-06-29T20:13:07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3333333333333"/>
    <x v="420"/>
    <d v="2014-03-14T04:40:31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66666666666664"/>
    <x v="421"/>
    <d v="2015-08-21T11:47:36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3333333333336"/>
    <x v="422"/>
    <d v="2014-09-11T06:14:57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6923076923077"/>
    <x v="423"/>
    <d v="2013-06-05T22:13:5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424"/>
    <d v="2012-03-26T08:01:39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425"/>
    <d v="2015-11-27T21:40:04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25"/>
    <x v="426"/>
    <d v="2016-03-01T17:05:14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427"/>
    <d v="2015-10-22T18:59:0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428"/>
    <d v="2014-06-16T22:00:0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429"/>
    <d v="2009-11-27T04:59:0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430"/>
    <d v="2013-09-11T02:34:27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75"/>
    <x v="431"/>
    <d v="2016-07-05T20:54:43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432"/>
    <d v="2015-10-21T17:26:21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433"/>
    <d v="2015-10-11T15:07:02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434"/>
    <d v="2013-12-01T21:01:42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435"/>
    <d v="2013-09-13T17:56:2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436"/>
    <d v="2013-07-31T08:41:53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437"/>
    <d v="2016-10-08T07:38:46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4545454545453"/>
    <x v="438"/>
    <d v="2015-11-18T07:15:58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439"/>
    <d v="2014-10-17T18:16:58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440"/>
    <d v="2016-03-24T22:39:13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441"/>
    <d v="2013-11-02T19:03:16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8823529411762"/>
    <x v="442"/>
    <d v="2015-02-19T21:19:43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443"/>
    <d v="2014-02-10T00:21:41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444"/>
    <d v="2012-02-15T21:46:01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445"/>
    <d v="2015-05-21T08:02:55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75"/>
    <x v="446"/>
    <d v="2015-03-04T02:00:2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447"/>
    <d v="2013-03-23T12:19:23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02500000000001"/>
    <x v="448"/>
    <d v="2014-05-14T18:11:35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449"/>
    <d v="2013-10-17T13:38:0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1428571428569"/>
    <x v="450"/>
    <d v="2014-02-14T22:43:2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451"/>
    <d v="2014-01-25T17:09:51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452"/>
    <d v="2015-05-13T16:53:35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453"/>
    <d v="2015-02-19T19:47:59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454"/>
    <d v="2014-11-26T13:14:0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455"/>
    <d v="2012-04-17T00:31:0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33333333333332"/>
    <x v="456"/>
    <d v="2013-10-22T03:59:0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457"/>
    <d v="2014-08-16T18:25:12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55102040816325"/>
    <x v="458"/>
    <d v="2013-05-14T16:47:4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459"/>
    <d v="2011-11-13T16:22:07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460"/>
    <d v="2014-06-01T04:00:0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461"/>
    <d v="2013-06-02T20:19:27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462"/>
    <d v="2011-08-10T03:02:21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3636363636364"/>
    <x v="463"/>
    <d v="2011-09-24T17:02:33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464"/>
    <d v="2016-05-18T20:22:15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465"/>
    <d v="2014-06-27T02:52:54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466"/>
    <d v="2012-09-07T22:37:44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102564102564"/>
    <x v="467"/>
    <d v="2012-09-28T16:18:5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468"/>
    <d v="2012-07-11T03:51:05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469"/>
    <d v="2014-09-05T23:45:24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470"/>
    <d v="2014-01-16T04:00:0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6470588235294"/>
    <x v="471"/>
    <d v="2014-04-19T16:19:39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472"/>
    <d v="2014-08-23T22:08:38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473"/>
    <d v="2014-09-17T16:45:19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474"/>
    <d v="2017-02-17T07:53:49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475"/>
    <d v="2015-05-06T02:04:03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69274193548388"/>
    <x v="476"/>
    <d v="2014-06-03T03:59:0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477"/>
    <d v="2012-05-18T20:02:14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478"/>
    <d v="2015-04-01T20:51:49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479"/>
    <d v="2014-11-21T10:47:15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57142857142856"/>
    <x v="480"/>
    <d v="2013-08-09T12:00:15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2857142857139"/>
    <x v="481"/>
    <d v="2012-10-10T16:08:0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482"/>
    <d v="2016-04-14T14:34:0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4489795918366"/>
    <x v="483"/>
    <d v="2013-01-29T04:44:32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45454545454545"/>
    <x v="484"/>
    <d v="2015-11-05T23:32:52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0080000000007"/>
    <x v="485"/>
    <d v="2013-05-17T12:08:19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486"/>
    <d v="2014-06-01T22:37:19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487"/>
    <d v="2016-12-25T15:16:34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488"/>
    <d v="2017-01-09T01:18:2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66666666666671"/>
    <x v="489"/>
    <d v="2012-01-05T11:33:0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490"/>
    <d v="2012-08-22T23:14:45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491"/>
    <d v="2016-01-27T23:34:59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492"/>
    <d v="2016-10-13T00:50:3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493"/>
    <d v="2015-05-20T17:25:38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3333333333334"/>
    <x v="494"/>
    <d v="2014-07-03T03:00:0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495"/>
    <d v="2015-07-16T19:51:45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496"/>
    <d v="2014-02-10T22:21:14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497"/>
    <d v="2014-12-25T05:00:0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090909090909"/>
    <x v="498"/>
    <d v="2011-12-23T18:17:2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61538461538467"/>
    <x v="499"/>
    <d v="2009-10-12T20:59:0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500"/>
    <d v="2010-05-08T22:16:0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501"/>
    <d v="2011-07-09T05:37:31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502"/>
    <d v="2012-03-18T12:17:0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66666666666666"/>
    <x v="503"/>
    <d v="2015-01-17T12:38:23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504"/>
    <d v="2012-04-10T22:36:2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42857142857144"/>
    <x v="505"/>
    <d v="2015-12-25T02:21:26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506"/>
    <d v="2013-08-10T13:15:2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507"/>
    <d v="2012-10-19T23:00:57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333333333334"/>
    <x v="508"/>
    <d v="2012-05-25T14:14:0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509"/>
    <d v="2015-06-28T15:09:3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510"/>
    <d v="2016-03-01T04:13:59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511"/>
    <d v="2013-04-06T06:16:22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512"/>
    <d v="2016-11-20T18:48:47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235294117646"/>
    <x v="513"/>
    <d v="2016-08-15T07:00:0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66666666666668"/>
    <x v="514"/>
    <d v="2014-08-09T14:44:07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2941176470586"/>
    <x v="515"/>
    <d v="2015-12-29T11:46:41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516"/>
    <d v="2015-05-27T18:41:2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3333333333329"/>
    <x v="517"/>
    <d v="2017-02-02T14:46:01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518"/>
    <d v="2015-09-06T14:46:0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8571428571428"/>
    <x v="519"/>
    <d v="2012-12-05T09:23:41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4705882352942"/>
    <x v="520"/>
    <d v="2015-12-10T16:51:0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28571428571431"/>
    <x v="521"/>
    <d v="2016-11-01T04:59:00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6774193548387"/>
    <x v="522"/>
    <d v="2016-03-20T23:58:45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85714285714292"/>
    <x v="523"/>
    <d v="2015-09-21T03:11:16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58076923076924"/>
    <x v="524"/>
    <d v="2016-06-01T17:12:49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525"/>
    <d v="2014-09-13T09:37:2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7826086956516"/>
    <x v="526"/>
    <d v="2015-08-07T17:00:00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29113924050631"/>
    <x v="527"/>
    <d v="2017-02-17T16:05:00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3333333333336"/>
    <x v="528"/>
    <d v="2015-06-21T21:20:00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4444444444443"/>
    <x v="529"/>
    <d v="2017-01-11T05:00:00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172413793103"/>
    <x v="530"/>
    <d v="2015-06-24T02:00:00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x v="531"/>
    <d v="2016-12-17T06:59:0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42774566473983"/>
    <x v="532"/>
    <d v="2016-05-13T00:10:08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235294117646"/>
    <x v="533"/>
    <d v="2016-05-16T10:26:05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333333333331"/>
    <x v="534"/>
    <d v="2015-11-01T23:00:00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45762711864408"/>
    <x v="535"/>
    <d v="2017-01-06T13:05:05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410256410257"/>
    <x v="536"/>
    <d v="2015-08-03T18:00:00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47457627118644"/>
    <x v="537"/>
    <d v="2015-11-04T19:26:3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1666666666668"/>
    <x v="538"/>
    <d v="2016-05-13T19:04:23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1000000000001"/>
    <x v="539"/>
    <d v="2016-07-05T01:11:47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540"/>
    <d v="2015-02-04T19:36:46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541"/>
    <d v="2015-10-29T01:07:14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542"/>
    <d v="2016-05-03T16:41:56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543"/>
    <d v="2014-11-01T02:12:42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544"/>
    <d v="2016-07-04T15:46:0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0588235294116"/>
    <x v="545"/>
    <d v="2015-11-15T15:13:09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546"/>
    <d v="2015-10-17T16:01:55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547"/>
    <d v="2016-02-10T16:42:44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548"/>
    <d v="2015-10-29T21:40:48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549"/>
    <d v="2015-07-08T15:17:02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550"/>
    <d v="2017-01-31T05:00:0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3571428571428"/>
    <x v="551"/>
    <d v="2015-08-01T17:53:0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552"/>
    <d v="2016-01-09T14:48:16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553"/>
    <d v="2014-11-14T18:16:31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363636363636"/>
    <x v="554"/>
    <d v="2014-10-19T16:26:12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555"/>
    <d v="2016-06-12T08:29:03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556"/>
    <d v="2016-01-06T20:38:37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557"/>
    <d v="2016-12-02T23:36:4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558"/>
    <d v="2015-03-24T20:11:45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559"/>
    <d v="2015-12-13T06:47:4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560"/>
    <d v="2014-12-17T18:30:45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561"/>
    <d v="2015-10-26T15:48:33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562"/>
    <d v="2016-12-18T09:20:15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563"/>
    <d v="2015-02-17T01:40:47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564"/>
    <d v="2016-03-12T22:37:55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565"/>
    <d v="2015-07-10T18:50:49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566"/>
    <d v="2016-07-14T16:25:33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567"/>
    <d v="2015-01-01T20:13:14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568"/>
    <d v="2016-01-16T11:00:0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569"/>
    <d v="2016-01-01T20:20:12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570"/>
    <d v="2016-02-18T19:09:29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571"/>
    <d v="2015-07-27T03:59:0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572"/>
    <d v="2015-11-04T18:11:28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4444444444443"/>
    <x v="573"/>
    <d v="2015-01-18T01:12:0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574"/>
    <d v="2016-10-19T10:38:27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575"/>
    <d v="2015-06-13T16:37:23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576"/>
    <d v="2015-03-28T10:19:12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577"/>
    <d v="2016-05-20T14:08:22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578"/>
    <d v="2015-09-07T13:53:13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579"/>
    <d v="2014-12-25T20:27:03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580"/>
    <d v="2016-09-22T21:47:47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581"/>
    <d v="2015-08-02T00:18:24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582"/>
    <d v="2015-03-15T18:00:0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583"/>
    <d v="2015-03-19T21:31:27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584"/>
    <d v="2015-03-16T16:11:56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585"/>
    <d v="2015-12-01T00:00:0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586"/>
    <d v="2015-02-15T20:30:07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8571428571428"/>
    <x v="587"/>
    <d v="2015-04-16T18:10:33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588"/>
    <d v="2016-11-17T19:28:06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589"/>
    <d v="2015-07-08T14:44:59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77777777777779"/>
    <x v="590"/>
    <d v="2016-02-08T13:01:0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591"/>
    <d v="2015-07-22T13:02:1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592"/>
    <d v="2014-12-03T05:34:2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x v="593"/>
    <d v="2015-04-06T15:15:45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594"/>
    <d v="2016-04-16T18:43:26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595"/>
    <d v="2015-05-04T01:40:38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596"/>
    <d v="2016-11-02T21:31:32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597"/>
    <d v="2016-07-31T16:00:0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x v="598"/>
    <d v="2014-12-05T00:03:01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599"/>
    <d v="2015-03-08T15:16:0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600"/>
    <d v="2015-05-09T19:09:22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3333333333332"/>
    <x v="601"/>
    <d v="2014-12-26T20:35:39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602"/>
    <d v="2015-06-18T19:03:35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86153846153846"/>
    <x v="603"/>
    <d v="2014-08-14T15:20:23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604"/>
    <d v="2014-08-28T00:50:56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75"/>
    <x v="605"/>
    <d v="2015-08-23T08:35:08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606"/>
    <d v="2015-05-24T15:00:0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607"/>
    <d v="2015-11-22T20:48:56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608"/>
    <d v="2015-06-15T22:06:2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609"/>
    <d v="2015-11-29T01:49:04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610"/>
    <d v="2015-04-22T19:56:26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611"/>
    <d v="2016-01-19T13:27:17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612"/>
    <d v="2016-09-02T00:45:46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388429752066"/>
    <x v="613"/>
    <d v="2015-10-01T04:59:0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614"/>
    <d v="2016-06-24T01:29:0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615"/>
    <d v="2015-09-25T02:55:59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616"/>
    <d v="2017-02-25T09:01:47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617"/>
    <d v="2015-05-08T08:14:03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618"/>
    <d v="2015-12-09T19:26:43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619"/>
    <d v="2014-11-25T16:36:3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620"/>
    <d v="2014-08-25T17:12:18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621"/>
    <d v="2016-07-07T23:42:1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88888888888886"/>
    <x v="622"/>
    <d v="2016-07-01T18:35:38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623"/>
    <d v="2015-05-28T00:13:17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624"/>
    <d v="2015-05-14T23:44:01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625"/>
    <d v="2017-03-26T20:29:37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025641025641"/>
    <x v="626"/>
    <d v="2015-08-15T13:22:0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627"/>
    <d v="2016-03-14T23:00:0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628"/>
    <d v="2014-07-13T16:37:37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6666666666667"/>
    <x v="629"/>
    <d v="2016-05-14T15:18:28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630"/>
    <d v="2015-09-06T05:10:0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66666666666671"/>
    <x v="631"/>
    <d v="2016-05-28T18:32:09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632"/>
    <d v="2015-11-25T16:49:25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633"/>
    <d v="2016-06-17T23:00:0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634"/>
    <d v="2015-02-26T22:17:09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635"/>
    <d v="2015-04-12T02:12:4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636"/>
    <d v="2015-06-06T10:47:0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637"/>
    <d v="2017-02-25T23:04:00"/>
    <s v="technology/web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638"/>
    <d v="2017-03-25T13:14:22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639"/>
    <d v="2014-10-13T13:59:55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640"/>
    <d v="2016-11-24T23:00:00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1746031746033"/>
    <x v="641"/>
    <d v="2015-08-13T13:40:48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592456301748"/>
    <x v="642"/>
    <d v="2015-08-19T15:37:54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2631578947367"/>
    <x v="643"/>
    <d v="2015-05-31T15:24:35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6268364348675"/>
    <x v="644"/>
    <d v="2014-10-29T01:00:00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18987341772153"/>
    <x v="645"/>
    <d v="2016-08-12T00:37:54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4444444444445"/>
    <x v="646"/>
    <d v="2014-08-11T20:27:47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117647058823"/>
    <x v="647"/>
    <d v="2016-03-17T17:25:49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648"/>
    <d v="2014-10-14T16:38:28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0731707317074"/>
    <x v="649"/>
    <d v="2014-09-16T21:53:33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25"/>
    <x v="650"/>
    <d v="2014-12-19T01:53:0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238095238094"/>
    <x v="651"/>
    <d v="2014-12-13T00:25:1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285714285714"/>
    <x v="652"/>
    <d v="2016-12-01T17:34:10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0623306233065"/>
    <x v="653"/>
    <d v="2015-08-20T14:50:40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3376110562684"/>
    <x v="654"/>
    <d v="2015-07-08T22:58:33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86861313868614"/>
    <x v="655"/>
    <d v="2015-03-12T21:58:32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3563218390805"/>
    <x v="656"/>
    <d v="2016-04-17T18:18:39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454545454547"/>
    <x v="657"/>
    <d v="2015-12-23T20:17:52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3695652173913"/>
    <x v="658"/>
    <d v="2015-07-26T18:00:00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666666666666"/>
    <x v="659"/>
    <d v="2015-08-23T14:14:55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4444444444443"/>
    <x v="660"/>
    <d v="2014-11-09T18:47:59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55555555555555"/>
    <x v="661"/>
    <d v="2016-10-23T15:29:19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662"/>
    <d v="2015-01-16T10:30:47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663"/>
    <d v="2015-07-18T20:14:16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2413793103448"/>
    <x v="664"/>
    <d v="2015-04-13T15:59:35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333333333334"/>
    <x v="665"/>
    <d v="2017-01-13T17:04:21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666"/>
    <d v="2014-08-17T19:58:18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2857142857142"/>
    <x v="667"/>
    <d v="2016-10-29T08:57:43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668"/>
    <d v="2015-05-11T19:57:02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669"/>
    <d v="2016-07-06T15:00:58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4.99677419354839"/>
    <x v="670"/>
    <d v="2016-06-19T08:10:0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33333333333"/>
    <x v="671"/>
    <d v="2015-01-14T04:00:0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29767441860465"/>
    <x v="672"/>
    <d v="2015-01-01T04:59:0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3333333333329"/>
    <x v="673"/>
    <d v="2014-09-01T20:10:17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674"/>
    <d v="2014-08-12T02:47:07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69230769230766"/>
    <x v="675"/>
    <d v="2015-01-01T06:59:0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1666666666664"/>
    <x v="676"/>
    <d v="2015-02-07T18:26:21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677"/>
    <d v="2016-06-28T09:41:3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7647058823529"/>
    <x v="678"/>
    <d v="2016-05-21T09:02:18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0425531914893"/>
    <x v="679"/>
    <d v="2016-09-03T16:41:49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116279069767"/>
    <x v="680"/>
    <d v="2014-09-17T12:02:11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681"/>
    <d v="2016-10-26T19:20:04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682"/>
    <d v="2017-03-14T17:22:02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3333333333329"/>
    <x v="683"/>
    <d v="2016-10-31T21:36:04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259259259259"/>
    <x v="684"/>
    <d v="2014-07-25T03:00:0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685"/>
    <d v="2015-01-12T20:47:52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686"/>
    <d v="2015-08-03T16:09:3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666666666663"/>
    <x v="687"/>
    <d v="2017-02-05T18:00:5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688"/>
    <d v="2015-10-15T02:30:53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4732142857144"/>
    <x v="689"/>
    <d v="2016-12-08T04:59:0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88235294117652"/>
    <x v="690"/>
    <d v="2016-09-09T06:00:0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691"/>
    <d v="2015-07-01T00:40:4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4975124378109452"/>
    <x v="692"/>
    <d v="2016-12-22T09:01:03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8513513513513"/>
    <x v="693"/>
    <d v="2015-04-30T19:23:47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85714285714292"/>
    <x v="694"/>
    <d v="2017-02-01T15:55:59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57142857142861"/>
    <x v="695"/>
    <d v="2014-10-31T12:30:2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696"/>
    <d v="2014-07-25T22:15:02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2105263157894"/>
    <x v="697"/>
    <d v="2016-02-03T12:33:09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8965517241384"/>
    <x v="698"/>
    <d v="2014-09-18T02:00:0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184269662923"/>
    <x v="699"/>
    <d v="2013-11-22T16:00:0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700"/>
    <d v="2017-01-10T16:31:21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333333333331"/>
    <x v="701"/>
    <d v="2014-07-23T15:54:4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191891891892"/>
    <x v="702"/>
    <d v="2016-11-24T18:26:27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142857142857"/>
    <x v="703"/>
    <d v="2017-01-31T23:32:0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704"/>
    <d v="2017-02-20T04:37:48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705"/>
    <d v="2017-01-21T11:47:58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706"/>
    <d v="2016-12-14T18:39:0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69868421052631"/>
    <x v="707"/>
    <d v="2017-01-01T15:55:27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48509485094849"/>
    <x v="708"/>
    <d v="2014-09-13T13:56:4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709"/>
    <d v="2014-12-05T00:59:19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710"/>
    <d v="2014-08-20T00:44:0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3372781065095"/>
    <x v="711"/>
    <d v="2016-12-14T12:01:08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712"/>
    <d v="2016-02-14T16:20:32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713"/>
    <d v="2016-06-05T12:42:12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21428571428569"/>
    <x v="714"/>
    <d v="2017-02-28T18:54:42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715"/>
    <d v="2015-11-05T03:10:4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875"/>
    <x v="716"/>
    <d v="2014-12-01T00:00:0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717"/>
    <d v="2014-09-05T20:30:02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718"/>
    <d v="2017-02-18T05:59:0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719"/>
    <d v="2016-02-23T00:57:56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7317073170728"/>
    <x v="720"/>
    <d v="2012-01-29T15:34:5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2857142857139"/>
    <x v="721"/>
    <d v="2014-08-01T13:43:27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2549019607843"/>
    <x v="722"/>
    <d v="2012-04-08T18:19:38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723"/>
    <d v="2015-07-30T03:59:00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2944055944056"/>
    <x v="724"/>
    <d v="2011-06-30T15:19:23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5714285714286"/>
    <x v="725"/>
    <d v="2015-12-13T15:01:52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28571428571431"/>
    <x v="726"/>
    <d v="2013-04-12T01:01:27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0201342281877"/>
    <x v="727"/>
    <d v="2013-01-14T21:20:00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03461538461535"/>
    <x v="728"/>
    <d v="2011-08-21T20:05:57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729"/>
    <d v="2012-09-19T04:27:4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66037735849054"/>
    <x v="730"/>
    <d v="2011-12-07T17:53:1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x v="731"/>
    <d v="2012-01-22T06:00:00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x v="732"/>
    <d v="2013-09-29T10:11:0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2485207100591"/>
    <x v="733"/>
    <d v="2013-12-20T10:04:52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298245614036"/>
    <x v="734"/>
    <d v="2015-05-09T05:00:00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0786026200875"/>
    <x v="735"/>
    <d v="2014-12-04T00:39:00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4629629629629"/>
    <x v="736"/>
    <d v="2013-11-21T04:59:00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66666666666664"/>
    <x v="737"/>
    <d v="2014-02-14T20:00:00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8780487804876"/>
    <x v="738"/>
    <d v="2014-12-01T04:59:00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5323741007192"/>
    <x v="739"/>
    <d v="2014-08-11T12:03:49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7894736842104"/>
    <x v="740"/>
    <d v="2015-06-21T03:31:22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2340425531913"/>
    <x v="741"/>
    <d v="2013-06-11T15:33:26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1304347826093"/>
    <x v="742"/>
    <d v="2014-03-21T21:01:52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x v="743"/>
    <d v="2012-04-16T21:00:00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16129032258064"/>
    <x v="744"/>
    <d v="2012-12-13T22:58:23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29729729729726"/>
    <x v="745"/>
    <d v="2013-05-03T13:44:05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06185567010309"/>
    <x v="746"/>
    <d v="2012-09-23T03:59:00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2727272727273"/>
    <x v="747"/>
    <d v="2015-01-15T10:54:00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6818181818182"/>
    <x v="748"/>
    <d v="2014-08-10T20:19:26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3636363636368"/>
    <x v="749"/>
    <d v="2017-01-28T22:35:30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1186440677965"/>
    <x v="750"/>
    <d v="2013-02-24T21:04:32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38709677419352"/>
    <x v="751"/>
    <d v="2011-08-04T15:07:5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047619047619"/>
    <x v="752"/>
    <d v="2016-10-16T11:00:00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x v="753"/>
    <d v="2015-02-14T14:09:5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46938775510203"/>
    <x v="754"/>
    <d v="2013-01-05T17:58:4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66029411764708"/>
    <x v="755"/>
    <d v="2013-05-20T00:41:00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4545454545453"/>
    <x v="756"/>
    <d v="2011-04-18T17:24:19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x v="757"/>
    <d v="2012-12-06T01:18:34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x v="758"/>
    <d v="2010-10-08T20:04:2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4747474747474"/>
    <x v="759"/>
    <d v="2014-07-09T07:55:39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760"/>
    <d v="2016-11-26T19:20:13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66666666666664"/>
    <x v="761"/>
    <d v="2014-02-02T18:02:06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762"/>
    <d v="2016-12-04T06:00:0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763"/>
    <d v="2013-08-15T10:43:28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764"/>
    <d v="2015-09-10T04:09:21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295454545454547"/>
    <x v="765"/>
    <d v="2014-10-19T13:01:24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766"/>
    <d v="2015-02-16T18:48:03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767"/>
    <d v="2015-05-21T03:26:5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768"/>
    <d v="2013-12-16T04:58:1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46153846153847"/>
    <x v="769"/>
    <d v="2013-12-26T23:54:5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770"/>
    <d v="2013-02-24T23:59:29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771"/>
    <d v="2016-01-30T19:46:42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772"/>
    <d v="2009-11-01T03:59:0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773"/>
    <d v="2015-05-10T23:01:0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774"/>
    <d v="2014-02-23T18:43:38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775"/>
    <d v="2011-12-16T01:26:35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2807017543863"/>
    <x v="776"/>
    <d v="2015-10-11T05:00:0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777"/>
    <d v="2013-07-31T23:32:5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778"/>
    <d v="2014-04-30T16:51:2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66666666666671"/>
    <x v="779"/>
    <d v="2010-10-15T04:00:0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x v="780"/>
    <d v="2011-05-03T16:10:25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09200000000001"/>
    <x v="781"/>
    <d v="2013-06-08T00:01:14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782"/>
    <d v="2012-08-25T18:11:42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85714285714288"/>
    <x v="783"/>
    <d v="2012-04-27T22:00:00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784"/>
    <d v="2014-03-17T02:35:19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2758620689655"/>
    <x v="785"/>
    <d v="2013-02-28T14:15:1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272727272728"/>
    <x v="786"/>
    <d v="2012-05-11T15:47:00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88235294117652"/>
    <x v="787"/>
    <d v="2013-11-01T15:03:46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441176470588"/>
    <x v="788"/>
    <d v="2012-07-07T03:59:00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5714285714286"/>
    <x v="789"/>
    <d v="2013-01-21T07:59:00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47820512820508"/>
    <x v="790"/>
    <d v="2013-02-01T01:08:59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59375"/>
    <x v="791"/>
    <d v="2013-11-13T05:59:00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1833333333339"/>
    <x v="792"/>
    <d v="2013-11-07T21:58:03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25937499999995"/>
    <x v="793"/>
    <d v="2013-07-03T04:59:00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226415094338"/>
    <x v="794"/>
    <d v="2011-09-05T17:06:00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4347826086953"/>
    <x v="795"/>
    <d v="2012-04-07T04:59:00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111111111111"/>
    <x v="796"/>
    <d v="2013-09-15T21:10:00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36619718309856"/>
    <x v="797"/>
    <d v="2012-04-29T04:00:00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18390804597703"/>
    <x v="798"/>
    <d v="2014-09-30T14:09:47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0714285714286"/>
    <x v="799"/>
    <d v="2012-04-27T16:00:4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800"/>
    <d v="2014-09-11T10:24:14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3921568627444"/>
    <x v="801"/>
    <d v="2011-07-01T19:05:20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6666666666663"/>
    <x v="802"/>
    <d v="2012-09-17T04:05:00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0526315789474"/>
    <x v="803"/>
    <d v="2011-05-29T01:00:00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x v="804"/>
    <d v="2011-07-23T03:59:0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x v="805"/>
    <d v="2011-07-16T23:00:00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7605633802818"/>
    <x v="806"/>
    <d v="2011-09-07T16:35:39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1929824561397"/>
    <x v="807"/>
    <d v="2017-03-01T02:00:00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x v="808"/>
    <d v="2014-12-22T04:59:0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2692307692308"/>
    <x v="809"/>
    <d v="2014-01-19T20:00:30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x v="810"/>
    <d v="2012-09-01T01:21:02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x v="811"/>
    <d v="2013-07-10T16:52:00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06060606060606"/>
    <x v="812"/>
    <d v="2013-03-01T13:58:00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4.999375000000001"/>
    <x v="813"/>
    <d v="2012-07-20T23:02:45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4285714285715"/>
    <x v="814"/>
    <d v="2011-05-31T18:04:00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x v="815"/>
    <d v="2014-11-01T22:01:43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816"/>
    <d v="2013-04-09T06:30:00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19999999999987"/>
    <x v="817"/>
    <d v="2012-03-11T04:59:00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4210526315791"/>
    <x v="818"/>
    <d v="2012-08-07T17:01:00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1428571428573"/>
    <x v="819"/>
    <d v="2013-12-21T04:44:00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263157894737"/>
    <x v="820"/>
    <d v="2014-06-09T05:00:00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x v="821"/>
    <d v="2015-05-04T04:01:0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1594202898547"/>
    <x v="822"/>
    <d v="2012-10-05T22:44:10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15151515151516"/>
    <x v="823"/>
    <d v="2015-03-22T22:20:52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16666666666663"/>
    <x v="824"/>
    <d v="2010-04-18T06:59:00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080808080808"/>
    <x v="825"/>
    <d v="2012-10-29T07:21:24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7755102040816"/>
    <x v="826"/>
    <d v="2012-03-25T23:55:30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1818181818183"/>
    <x v="827"/>
    <d v="2012-02-14T19:49:00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x v="828"/>
    <d v="2012-06-25T16:24:00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829"/>
    <d v="2016-07-13T19:14:00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5625"/>
    <x v="830"/>
    <d v="2013-03-22T11:37:0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831"/>
    <d v="2012-04-27T15:31:34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3896103896105"/>
    <x v="832"/>
    <d v="2012-01-21T08:13:00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048780487805"/>
    <x v="833"/>
    <d v="2014-04-19T21:04:3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834"/>
    <d v="2013-07-01T03:59:00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25"/>
    <x v="835"/>
    <d v="2012-05-19T03:00:00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0695652173914"/>
    <x v="836"/>
    <d v="2013-10-07T01:21:58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2903225806448"/>
    <x v="837"/>
    <d v="2014-05-01T23:57:42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2131147540981"/>
    <x v="838"/>
    <d v="2012-01-17T21:33:05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37812499999997"/>
    <x v="839"/>
    <d v="2012-09-22T18:19:16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7715789473684"/>
    <x v="840"/>
    <d v="2016-09-24T05:26:27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3617021276597"/>
    <x v="841"/>
    <d v="2014-11-10T21:07:43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1794871794876"/>
    <x v="842"/>
    <d v="2013-10-14T03:59:00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02362204724407"/>
    <x v="843"/>
    <d v="2016-12-08T08:00:00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28930817610062"/>
    <x v="844"/>
    <d v="2014-11-01T04:59:00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05706214689269"/>
    <x v="845"/>
    <d v="2016-09-05T03:59:00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3404255319148"/>
    <x v="846"/>
    <d v="2014-03-10T14:00:00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847"/>
    <d v="2015-07-10T19:09:36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848"/>
    <d v="2015-04-14T19:00:33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04347826086959"/>
    <x v="849"/>
    <d v="2015-03-16T02:34:24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69172932330824"/>
    <x v="850"/>
    <d v="2016-04-25T04:59:00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1428571428572"/>
    <x v="851"/>
    <d v="2016-07-31T19:45:00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58064516129032"/>
    <x v="852"/>
    <d v="2016-10-24T21:00:00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853"/>
    <d v="2015-02-16T19:58:29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23246492986"/>
    <x v="854"/>
    <d v="2016-12-28T05:05:4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4893617021278"/>
    <x v="855"/>
    <d v="2016-07-24T03:00:17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4285714285715"/>
    <x v="856"/>
    <d v="2016-10-25T19:00:00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857"/>
    <d v="2015-11-25T14:57:1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37763157894737"/>
    <x v="858"/>
    <d v="2015-04-15T22:59:00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4489795918366"/>
    <x v="859"/>
    <d v="2015-06-04T00:00:00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16666666666664"/>
    <x v="860"/>
    <d v="2013-11-22T12:35:13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861"/>
    <d v="2016-09-16T23:10:04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862"/>
    <d v="2013-11-11T14:19:08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863"/>
    <d v="2012-02-12T02:49:26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77215189873415"/>
    <x v="864"/>
    <d v="2013-10-16T09:59:0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865"/>
    <d v="2013-01-16T18:33:17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181818181818"/>
    <x v="866"/>
    <d v="2015-02-28T15:10:0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181818181819"/>
    <x v="867"/>
    <d v="2009-12-01T04:59:0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868"/>
    <d v="2014-01-07T00:39:58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6666666666669"/>
    <x v="869"/>
    <d v="2013-04-08T19:17:37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870"/>
    <d v="2013-09-01T00:32:03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3333333333332"/>
    <x v="871"/>
    <d v="2013-11-29T14:28:15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872"/>
    <d v="2011-03-10T19:48:47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873"/>
    <d v="2012-11-11T05:00:4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1904761904759"/>
    <x v="874"/>
    <d v="2013-05-04T14:00:34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875"/>
    <d v="2015-09-21T17:22:11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77777777777779"/>
    <x v="876"/>
    <d v="2013-02-04T11:55:27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86206896551722"/>
    <x v="877"/>
    <d v="2013-12-19T18:56:0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878"/>
    <d v="2010-12-23T05:35:24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66666666666665"/>
    <x v="879"/>
    <d v="2012-05-29T19:55:0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25"/>
    <x v="880"/>
    <d v="2012-10-30T07:42:18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881"/>
    <d v="2012-01-14T06:01:26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1428571428573"/>
    <x v="882"/>
    <d v="2011-09-06T20:39:1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75"/>
    <x v="883"/>
    <d v="2016-03-02T22:27:1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884"/>
    <d v="2012-05-12T02:31:0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x v="885"/>
    <d v="2016-12-30T22:35:11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x v="886"/>
    <d v="2016-09-15T20:53:33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887"/>
    <d v="2012-05-27T23:00:55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888"/>
    <d v="2011-09-01T06:00:0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889"/>
    <d v="2014-10-05T18:49:03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890"/>
    <d v="2013-11-21T17:46:19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88888888888889"/>
    <x v="891"/>
    <d v="2014-08-21T00:45:3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35294117647"/>
    <x v="892"/>
    <d v="2010-08-01T04:00:0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893"/>
    <d v="2015-04-01T20:32:43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132075471697"/>
    <x v="894"/>
    <d v="2016-06-05T23:33:3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57142857142858"/>
    <x v="895"/>
    <d v="2010-10-25T03:03:49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x v="896"/>
    <d v="2015-08-28T04:00:0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897"/>
    <d v="2012-11-28T17:31:48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898"/>
    <d v="2012-01-15T18:11:5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899"/>
    <d v="2011-05-28T02:22:42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900"/>
    <d v="2016-03-30T19:23:22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901"/>
    <d v="2010-06-08T19:11:0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902"/>
    <d v="2014-08-30T15:30:0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903"/>
    <d v="2012-09-23T02:25:0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3333333333336"/>
    <x v="904"/>
    <d v="2016-01-03T01:55:37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66666666666664"/>
    <x v="905"/>
    <d v="2011-01-24T05:45:26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906"/>
    <d v="2014-03-13T03:33:1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907"/>
    <d v="2011-09-11T04:37:03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908"/>
    <d v="2010-07-27T04:59:0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909"/>
    <d v="2012-07-23T04:00:0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910"/>
    <d v="2017-03-03T13:05:19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911"/>
    <d v="2014-01-24T00:07:25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912"/>
    <d v="2012-12-11T03:37:27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3333333333329"/>
    <x v="913"/>
    <d v="2012-05-05T03:20:1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914"/>
    <d v="2012-08-25T18:19:07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66666666666664"/>
    <x v="915"/>
    <d v="2012-03-01T04:59:0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916"/>
    <d v="2010-10-22T05:00:0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917"/>
    <d v="2014-07-14T02:30:0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918"/>
    <d v="2014-12-01T22:59:21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919"/>
    <d v="2012-12-19T15:24:0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920"/>
    <d v="2013-11-14T17:07:02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921"/>
    <d v="2011-12-12T05:06:16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333333333334"/>
    <x v="922"/>
    <d v="2014-10-01T12:43:13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923"/>
    <d v="2014-11-22T00:02:03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924"/>
    <d v="2013-02-13T22:37:49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925"/>
    <d v="2013-11-27T22:08:31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926"/>
    <d v="2010-07-08T22:40:0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927"/>
    <d v="2012-05-14T19:44:55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928"/>
    <d v="2012-11-18T00:00:0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929"/>
    <d v="2012-04-09T04:42:49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930"/>
    <d v="2010-06-25T21:32:0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4285714285715"/>
    <x v="931"/>
    <d v="2014-03-16T22:00:0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3333333333331"/>
    <x v="932"/>
    <d v="2013-03-22T22:15:45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933"/>
    <d v="2014-05-12T04:03:29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66666666666664"/>
    <x v="934"/>
    <d v="2014-05-04T06:00:0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935"/>
    <d v="2016-01-29T08:00:29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936"/>
    <d v="2012-01-18T20:00:0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937"/>
    <d v="2013-11-03T20:09:17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938"/>
    <d v="2012-09-02T11:30:48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939"/>
    <d v="2013-06-30T19:58:0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8571428571429"/>
    <x v="940"/>
    <d v="2015-08-11T00:12:06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1612903225808"/>
    <x v="941"/>
    <d v="2017-02-10T02:19:05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942"/>
    <d v="2016-02-18T20:14:2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3333333333332"/>
    <x v="943"/>
    <d v="2016-11-29T17:01:45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0625"/>
    <x v="944"/>
    <d v="2016-04-18T14:00:0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945"/>
    <d v="2017-02-18T23:59:0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946"/>
    <d v="2016-09-09T18:00:48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947"/>
    <d v="2016-06-30T18:45:06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948"/>
    <d v="2016-03-12T19:52:44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949"/>
    <d v="2016-02-21T01:02:56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16666666666664"/>
    <x v="950"/>
    <d v="2016-01-17T18:01:01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636363636363"/>
    <x v="951"/>
    <d v="2016-06-04T15:41:12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57142857142861"/>
    <x v="952"/>
    <d v="2016-11-18T15:43:32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953"/>
    <d v="2015-01-25T03:56:39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1780821917803"/>
    <x v="954"/>
    <d v="2015-08-20T20:00:39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36559139785"/>
    <x v="955"/>
    <d v="2016-09-13T07:05:0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47058823529413"/>
    <x v="956"/>
    <d v="2015-04-26T20:55:59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85714285714285"/>
    <x v="957"/>
    <d v="2016-11-17T14:15:33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3529411764703"/>
    <x v="958"/>
    <d v="2015-04-10T04:59:0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2573099415205"/>
    <x v="959"/>
    <d v="2015-01-19T04:11: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276595744681"/>
    <x v="960"/>
    <d v="2017-03-14T14:02:35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454545454547"/>
    <x v="961"/>
    <d v="2017-02-20T19:00:0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43243243243242"/>
    <x v="962"/>
    <d v="2016-02-11T17:05:53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88888888888886"/>
    <x v="963"/>
    <d v="2016-10-17T15:15:19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0344827586206"/>
    <x v="964"/>
    <d v="2015-09-01T15:05:19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66666666666664"/>
    <x v="965"/>
    <d v="2016-10-26T03:59:0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966"/>
    <d v="2016-10-06T15:15:3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7530864197531"/>
    <x v="967"/>
    <d v="2016-04-22T05:06:14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968"/>
    <d v="2014-08-15T20:20:34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272727272727"/>
    <x v="969"/>
    <d v="2017-02-09T07:16:4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970"/>
    <d v="2017-01-23T04:59:0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971"/>
    <d v="2015-06-01T17:01:0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888888888889"/>
    <x v="972"/>
    <d v="2014-09-04T06:59:0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75"/>
    <x v="973"/>
    <d v="2015-11-09T01:21:33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3333333333329"/>
    <x v="974"/>
    <d v="2016-03-25T16:59:16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25"/>
    <x v="975"/>
    <d v="2016-06-28T16:43:0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976"/>
    <d v="2015-08-14T01:24:57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977"/>
    <d v="2016-02-21T22:36:37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3739837398377"/>
    <x v="978"/>
    <d v="2016-02-25T07:25:01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3916666666667"/>
    <x v="979"/>
    <d v="2016-06-20T18:59:0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35483870967744"/>
    <x v="980"/>
    <d v="2014-11-30T22:42:02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981"/>
    <d v="2014-08-09T22:43:42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982"/>
    <d v="2016-10-02T18:04:46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329608938548"/>
    <x v="983"/>
    <d v="2016-08-23T20:54:0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3333333333336"/>
    <x v="984"/>
    <d v="2015-03-28T01:46:48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86956521739125"/>
    <x v="985"/>
    <d v="2015-12-31T23:00:0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695652173913"/>
    <x v="986"/>
    <d v="2016-01-10T00:00:0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1951219512195"/>
    <x v="987"/>
    <d v="2014-06-23T07:04:1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988"/>
    <d v="2016-10-01T08:33:45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0625"/>
    <x v="989"/>
    <d v="2016-09-28T22:24:5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990"/>
    <d v="2014-09-03T18:49:24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85714285714285"/>
    <x v="991"/>
    <d v="2016-07-12T18:51:0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992"/>
    <d v="2016-05-07T21:11:59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59693877551021"/>
    <x v="993"/>
    <d v="2016-11-12T05:00:0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454545454544"/>
    <x v="994"/>
    <d v="2014-11-30T22:59:0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66666666666671"/>
    <x v="995"/>
    <d v="2014-11-29T16:00:0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996"/>
    <d v="2014-07-27T15:27:0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25"/>
    <x v="997"/>
    <d v="2014-11-28T03:28:17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2794759825327"/>
    <x v="998"/>
    <d v="2015-11-19T05:03:21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7499999999999"/>
    <x v="999"/>
    <d v="2014-11-13T08:02:0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1000"/>
    <d v="2017-03-15T00:26:0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1001"/>
    <d v="2017-01-30T17:16:53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4545454545453"/>
    <x v="1002"/>
    <d v="2015-12-17T05:59:0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6666666666666"/>
    <x v="1003"/>
    <d v="2017-03-16T16:01:01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3684210526314"/>
    <x v="1004"/>
    <d v="2016-02-18T17:00:27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055900621118"/>
    <x v="1005"/>
    <d v="2015-10-30T14:59:43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1006"/>
    <d v="2014-12-12T07:11:0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4736842105263"/>
    <x v="1007"/>
    <d v="2016-12-14T15:00:2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1008"/>
    <d v="2016-12-28T19:25:15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1009"/>
    <d v="2016-06-19T14:30:46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1010"/>
    <d v="2016-09-05T02:59:0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1011"/>
    <d v="2014-12-18T21:33:1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561935483872"/>
    <x v="1012"/>
    <d v="2017-01-24T10:34:1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1111111111111"/>
    <x v="1013"/>
    <d v="2015-12-29T20:00:0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1014"/>
    <d v="2015-01-01T00:03:3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1015"/>
    <d v="2015-11-25T22:04:55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8947368421052"/>
    <x v="1016"/>
    <d v="2016-04-07T01:34:16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1830985915492"/>
    <x v="1017"/>
    <d v="2015-11-21T17:12:15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4285714285708"/>
    <x v="1018"/>
    <d v="2016-07-14T11:48:53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1019"/>
    <d v="2015-02-04T23:22:29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1020"/>
    <d v="2015-06-02T00:47:00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79728033472804"/>
    <x v="1021"/>
    <d v="2015-10-17T04:00:00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4054054054053"/>
    <x v="1022"/>
    <d v="2015-05-17T15:31:17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06106870229007"/>
    <x v="1023"/>
    <d v="2015-06-20T22:04:2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762295081967"/>
    <x v="1024"/>
    <d v="2016-01-31T13:56:03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8571428571432"/>
    <x v="1025"/>
    <d v="2015-03-16T19:00:37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1803278688523"/>
    <x v="1026"/>
    <d v="2016-03-31T08:46:56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66666666666671"/>
    <x v="1027"/>
    <d v="2014-10-23T00:49:07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88235294117644"/>
    <x v="1028"/>
    <d v="2017-03-06T20:00:00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2411347517727"/>
    <x v="1029"/>
    <d v="2015-04-04T21:59:00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1446540880502"/>
    <x v="1030"/>
    <d v="2016-09-12T11:35:49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484848484848"/>
    <x v="1031"/>
    <d v="2015-12-16T18:20:10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29583333333335"/>
    <x v="1032"/>
    <d v="2016-06-23T16:00:2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2592592592595"/>
    <x v="1033"/>
    <d v="2016-12-12T17:34:40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7168674698795"/>
    <x v="1034"/>
    <d v="2016-08-05T03:59:00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5789473684211"/>
    <x v="1035"/>
    <d v="2015-02-11T15:23:40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3127962085309"/>
    <x v="1036"/>
    <d v="2013-01-07T08:00:00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1904761904762"/>
    <x v="1037"/>
    <d v="2015-05-18T05:00:00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3770491803279"/>
    <x v="1038"/>
    <d v="2016-03-19T04:33:43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66666666666667"/>
    <x v="1039"/>
    <d v="2016-12-13T07:59:00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1040"/>
    <d v="2016-08-27T17:00:09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1041"/>
    <d v="2014-07-31T01:26:32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1042"/>
    <d v="2014-09-12T10:00:0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36301369863014"/>
    <x v="1043"/>
    <d v="2015-05-20T06:04:15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1044"/>
    <d v="2015-03-05T20:27:0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1045"/>
    <d v="2014-08-23T20:59:1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1046"/>
    <d v="2015-12-26T20:26:0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1047"/>
    <d v="2014-11-05T20:38:3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1048"/>
    <d v="2016-09-25T01:16:29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1049"/>
    <d v="2016-02-12T10:20:45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1050"/>
    <d v="2015-09-14T19:07:57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1051"/>
    <d v="2014-08-27T00:20:25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1052"/>
    <d v="2016-06-06T20:09:0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1053"/>
    <d v="2017-03-06T04:08:52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1054"/>
    <d v="2014-08-10T22:00:0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1055"/>
    <d v="2016-03-07T23:49:05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1056"/>
    <d v="2015-04-24T16:16:17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1057"/>
    <d v="2016-12-04T21:54:43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1058"/>
    <d v="2015-03-26T00:00:0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1059"/>
    <d v="2015-03-13T17:57:36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1060"/>
    <d v="2015-04-15T21:54:53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1061"/>
    <d v="2016-05-02T01:00:0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1062"/>
    <d v="2016-07-12T19:22:21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1063"/>
    <d v="2016-08-31T00:44:22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66666666666671"/>
    <x v="1064"/>
    <d v="2013-07-07T05:28:23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1065"/>
    <d v="2014-02-19T09:08:4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28378378378379"/>
    <x v="1066"/>
    <d v="2013-08-04T23:06:22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1067"/>
    <d v="2013-12-21T20:32:11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1068"/>
    <d v="2016-04-10T07:54:24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6190476190474"/>
    <x v="1069"/>
    <d v="2013-11-26T06:30:59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1070"/>
    <d v="2012-10-01T00:17:02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1071"/>
    <d v="2015-11-17T19:04:53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1072"/>
    <d v="2014-02-05T19:58:17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1073"/>
    <d v="2011-10-16T23:09:01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6666666666666"/>
    <x v="1074"/>
    <d v="2014-01-04T04:09:05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1075"/>
    <d v="2012-05-06T21:41:56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1025641025643"/>
    <x v="1076"/>
    <d v="2014-09-11T09:04:1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76047904191617"/>
    <x v="1077"/>
    <d v="2016-01-14T04:00:11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1078"/>
    <d v="2011-07-22T04:42:01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66666666666664"/>
    <x v="1079"/>
    <d v="2016-05-14T13:35:36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81632653061224"/>
    <x v="1080"/>
    <d v="2014-05-11T03:18:53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1081"/>
    <d v="2015-01-28T22:14:5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66666666666668"/>
    <x v="1082"/>
    <d v="2012-08-10T21:44:4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1083"/>
    <d v="2014-08-02T15:49:43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1084"/>
    <d v="2014-08-08T21:53:24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1085"/>
    <d v="2016-03-14T15:06:15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1086"/>
    <d v="2014-08-24T20:48:11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1087"/>
    <d v="2014-06-15T17:08:07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1727891156463"/>
    <x v="1088"/>
    <d v="2014-04-24T19:11:07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59183673469386"/>
    <x v="1089"/>
    <d v="2015-06-26T04:32:55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1090"/>
    <d v="2015-05-29T04:27:33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1091"/>
    <d v="2016-04-10T18:41:12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1092"/>
    <d v="2013-01-06T00:37:18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25"/>
    <x v="1093"/>
    <d v="2016-02-11T23:22:17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.00037037037038"/>
    <x v="1094"/>
    <d v="2011-10-09T17:07:13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0851063829789"/>
    <x v="1095"/>
    <d v="2013-08-30T12:53:4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6896551724142"/>
    <x v="1096"/>
    <d v="2014-10-04T03:30:0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42857142857144"/>
    <x v="1097"/>
    <d v="2014-03-02T19:01:17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4545454545453"/>
    <x v="1098"/>
    <d v="2014-04-13T18:18:15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1099"/>
    <d v="2015-05-13T20:04:28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1100"/>
    <d v="2016-02-14T02:39:31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3333333333333"/>
    <x v="1101"/>
    <d v="2016-07-14T18:12:0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08333333333332"/>
    <x v="1102"/>
    <d v="2013-12-09T05:59:0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1103"/>
    <d v="2016-06-18T05:19:5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297297297297291"/>
    <x v="1104"/>
    <d v="2014-06-11T09:50:2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1105"/>
    <d v="2014-03-24T02:15:27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1428571428573"/>
    <x v="1106"/>
    <d v="2012-04-04T16:46:1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1107"/>
    <d v="2014-07-23T20:40:24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95238095238"/>
    <x v="1108"/>
    <d v="2012-04-13T14:17:15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1109"/>
    <d v="2016-11-18T19:03:1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1818181818183"/>
    <x v="1110"/>
    <d v="2012-12-07T22:23:42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1111"/>
    <d v="2016-01-08T04:53:1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371794871794"/>
    <x v="1112"/>
    <d v="2015-01-19T08:30:0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1113"/>
    <d v="2014-08-14T23:27:0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33333333333335"/>
    <x v="1114"/>
    <d v="2013-10-09T08:18:07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1115"/>
    <d v="2016-03-30T15:41:3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2"/>
    <x v="1116"/>
    <d v="2012-06-09T20:20:08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75"/>
    <x v="1117"/>
    <d v="2015-12-25T14:21:53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3333333333336"/>
    <x v="1118"/>
    <d v="2014-04-05T02:59:39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1119"/>
    <d v="2014-04-06T19:01:04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1120"/>
    <d v="2011-10-28T20:56:4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1121"/>
    <d v="2016-03-13T21:25:16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1122"/>
    <d v="2013-05-30T16:53:45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666666666666665"/>
    <x v="1123"/>
    <d v="2014-04-19T12:34:08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4285714285715"/>
    <x v="1124"/>
    <d v="2015-04-30T16:00:51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1125"/>
    <d v="2015-09-25T14:58:5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1126"/>
    <d v="2016-07-14T07:51:34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4782608695652"/>
    <x v="1127"/>
    <d v="2014-11-14T21:30:00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1128"/>
    <d v="2014-08-07T15:35:17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1129"/>
    <d v="2016-06-05T06:21:33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666666666666665"/>
    <x v="1130"/>
    <d v="2014-11-26T00:55:0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1131"/>
    <d v="2015-12-24T21:47:48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1538461538461"/>
    <x v="1132"/>
    <d v="2017-01-01T02:46:1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1133"/>
    <d v="2014-07-31T09:46:21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1134"/>
    <d v="2014-11-29T04:33:0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1135"/>
    <d v="2016-08-06T23:44:54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1136"/>
    <d v="2015-12-19T16:07:09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051282051282"/>
    <x v="1137"/>
    <d v="2016-04-23T19:40:21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1138"/>
    <d v="2017-01-21T21:45:31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1139"/>
    <d v="2015-01-01T08:20:26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1140"/>
    <d v="2015-08-06T11:05:21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1141"/>
    <d v="2015-07-09T16:47:3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1142"/>
    <d v="2015-02-17T00:08:47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1143"/>
    <d v="2015-12-17T04:38:46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1144"/>
    <d v="2015-04-29T04:22:0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1145"/>
    <d v="2014-10-02T17:56:32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66666666666664"/>
    <x v="1146"/>
    <d v="2014-05-02T22:52:53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1147"/>
    <d v="2014-10-19T23:19:43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3333333333332"/>
    <x v="1148"/>
    <d v="2016-12-01T05:06:21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1149"/>
    <d v="2016-06-16T17:02:46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1150"/>
    <d v="2016-01-08T22:54:35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1151"/>
    <d v="2015-09-07T02:27:43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3333333333334"/>
    <x v="1152"/>
    <d v="2015-05-15T17:01:52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1153"/>
    <d v="2015-06-18T17:08:2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333333333333"/>
    <x v="1154"/>
    <d v="2015-09-06T02:36:46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1155"/>
    <d v="2014-08-14T18:20:08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1156"/>
    <d v="2015-02-24T01:42:42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3333333333336"/>
    <x v="1157"/>
    <d v="2014-12-05T16:04:4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66666666666666"/>
    <x v="1158"/>
    <d v="2014-12-09T02:12:08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1159"/>
    <d v="2015-06-30T15:45:0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89473684210527"/>
    <x v="1160"/>
    <d v="2015-03-28T02:43:06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1161"/>
    <d v="2015-05-19T15:06:29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1162"/>
    <d v="2014-09-25T16:24:24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1163"/>
    <d v="2014-08-09T17:22:0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1164"/>
    <d v="2016-06-18T17:23:02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1165"/>
    <d v="2014-07-06T05:08:5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75"/>
    <x v="1166"/>
    <d v="2015-06-26T04:00:0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875"/>
    <x v="1167"/>
    <d v="2014-09-12T17:38:1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1168"/>
    <d v="2016-09-22T01:17:45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66666666666667"/>
    <x v="1169"/>
    <d v="2015-02-22T08:29:23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1170"/>
    <d v="2015-05-30T21:26:11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1171"/>
    <d v="2014-11-13T20:18:47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1172"/>
    <d v="2014-08-20T16:22:32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1173"/>
    <d v="2015-08-03T04:27:37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1578947368418"/>
    <x v="1174"/>
    <d v="2016-05-08T20:12:07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1175"/>
    <d v="2015-07-15T17:28:59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1176"/>
    <d v="2017-03-06T13:00:0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1177"/>
    <d v="2014-10-15T15:51:36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1178"/>
    <d v="2014-08-16T21:44:12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1179"/>
    <d v="2015-10-28T17:17:07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17647058823536"/>
    <x v="1180"/>
    <d v="2014-06-28T19:21:54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33333333333333"/>
    <x v="1181"/>
    <d v="2015-03-01T08:08:41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1182"/>
    <d v="2017-01-12T16:42:0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x v="1183"/>
    <d v="2016-11-02T03:59:0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2666666666665"/>
    <x v="1184"/>
    <d v="2017-02-06T14:23:3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3873873873873"/>
    <x v="1185"/>
    <d v="2015-06-08T04:00:00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1300813008127"/>
    <x v="1186"/>
    <d v="2015-06-01T22:42:00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5714285714284"/>
    <x v="1187"/>
    <d v="2015-05-17T18:00:00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76470588235291"/>
    <x v="1188"/>
    <d v="2016-12-28T16:49:00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069767441861"/>
    <x v="1189"/>
    <d v="2016-06-29T23:29:55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x v="1190"/>
    <d v="2014-08-31T15:58:4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2424242424249"/>
    <x v="1191"/>
    <d v="2016-03-20T13:29:20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x v="1192"/>
    <d v="2017-02-11T12:09:38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67032967032964"/>
    <x v="1193"/>
    <d v="2016-04-09T17:37:33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4565826330531"/>
    <x v="1194"/>
    <d v="2015-04-08T11:42:59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x v="1195"/>
    <d v="2015-12-20T09:00:00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39453125"/>
    <x v="1196"/>
    <d v="2015-12-18T19:38:59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1197"/>
    <d v="2016-06-13T05:59:00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16766467065865"/>
    <x v="1198"/>
    <d v="2015-12-31T03:00:00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222222222223"/>
    <x v="1199"/>
    <d v="2015-07-08T18:30:00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3980582524272"/>
    <x v="1200"/>
    <d v="2015-04-16T11:27:36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1801801801809"/>
    <x v="1201"/>
    <d v="2016-07-15T14:34:06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0442804428046"/>
    <x v="1202"/>
    <d v="2015-06-27T06:55:5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4653465346534"/>
    <x v="1203"/>
    <d v="2015-05-31T14:45:27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8947368421052"/>
    <x v="1204"/>
    <d v="2015-12-04T05:00:00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387096774192"/>
    <x v="1205"/>
    <d v="2015-06-13T12:09:1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375"/>
    <x v="1206"/>
    <d v="2017-03-11T13:29:00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7588652482269"/>
    <x v="1207"/>
    <d v="2016-03-31T10:00:00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6666666666666"/>
    <x v="1208"/>
    <d v="2016-03-24T16:01:04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x v="1209"/>
    <d v="2017-02-25T20:18:25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1553398058253"/>
    <x v="1210"/>
    <d v="2015-05-31T21:00:00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1211"/>
    <d v="2016-06-09T20:47:4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7469879518069"/>
    <x v="1212"/>
    <d v="2015-11-27T01:00:00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27777777777779"/>
    <x v="1213"/>
    <d v="2017-01-31T18:08:20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1214"/>
    <d v="2015-06-09T20:10:05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2003642987251"/>
    <x v="1215"/>
    <d v="2014-05-30T22:09:16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2882882882882"/>
    <x v="1216"/>
    <d v="2015-10-02T23:03:00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377049180329"/>
    <x v="1217"/>
    <d v="2016-07-14T19:25:40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34831460674"/>
    <x v="1218"/>
    <d v="2015-11-01T03:00:00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166007905139"/>
    <x v="1219"/>
    <d v="2016-10-20T11:05:13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7857142857143"/>
    <x v="1220"/>
    <d v="2015-08-25T15:05:12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796213592233013"/>
    <x v="1221"/>
    <d v="2016-12-04T00:00:00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68115942028984"/>
    <x v="1222"/>
    <d v="2016-04-01T04:00:00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465968586388"/>
    <x v="1223"/>
    <d v="2016-11-10T05:15:09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88888888888886"/>
    <x v="1224"/>
    <d v="2014-06-06T13:11:42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1225"/>
    <d v="2013-10-22T21:44:38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24999999999997"/>
    <x v="1226"/>
    <d v="2014-04-21T01:00:0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1227"/>
    <d v="2014-08-07T07:00:0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1666666666664"/>
    <x v="1228"/>
    <d v="2011-09-28T17:30:08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1229"/>
    <d v="2012-04-16T16:00:0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1230"/>
    <d v="2011-02-24T23:20:3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1231"/>
    <d v="2015-08-28T01:00:0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1232"/>
    <d v="2013-10-06T20:21:1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33333333333332"/>
    <x v="1233"/>
    <d v="2012-02-21T22:46:14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1234"/>
    <d v="2015-02-02T18:55:42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1235"/>
    <d v="2013-12-15T03:14:59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1236"/>
    <d v="2012-07-28T16:00:0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1237"/>
    <d v="2012-08-24T06:47:45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3333333333336"/>
    <x v="1238"/>
    <d v="2011-08-06T14:38:5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1239"/>
    <d v="2012-01-05T23:06:07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25"/>
    <x v="1240"/>
    <d v="2013-07-12T21:51:0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17647058823536"/>
    <x v="1241"/>
    <d v="2014-11-03T05:59:0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1242"/>
    <d v="2011-09-11T13:18:0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1243"/>
    <d v="2011-07-08T21:00:0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3333333333333"/>
    <x v="1244"/>
    <d v="2013-04-22T21:00:00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058823529412"/>
    <x v="1245"/>
    <d v="2014-06-14T14:23:54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x v="1246"/>
    <d v="2011-12-06T02:02:29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1247"/>
    <d v="2013-05-06T07:00:5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4237288135599"/>
    <x v="1248"/>
    <d v="2014-06-13T06:59:00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6913580246914"/>
    <x v="1249"/>
    <d v="2012-07-07T17:46:5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007874015748"/>
    <x v="1250"/>
    <d v="2014-09-06T15:25:3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0540540540547"/>
    <x v="1251"/>
    <d v="2011-09-25T19:32: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0212765957444"/>
    <x v="1252"/>
    <d v="2013-10-24T23:42:49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322081575246"/>
    <x v="1253"/>
    <d v="2014-09-03T18:48:27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89361702127653"/>
    <x v="1254"/>
    <d v="2011-01-01T04:59:00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697247706422019"/>
    <x v="1255"/>
    <d v="2013-12-01T21:17:32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0831024930734"/>
    <x v="1256"/>
    <d v="2012-02-12T22:03:5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02272727272734"/>
    <x v="1257"/>
    <d v="2011-04-03T01:03:10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75462686567165"/>
    <x v="1258"/>
    <d v="2013-08-31T14:40:12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45833333333332"/>
    <x v="1259"/>
    <d v="2014-06-09T03:59:00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89189189189186"/>
    <x v="1260"/>
    <d v="2014-02-26T20:13:40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2307692307693"/>
    <x v="1261"/>
    <d v="2014-01-29T08:13:47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38095238095232"/>
    <x v="1262"/>
    <d v="2014-02-16T18:18:1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x v="1263"/>
    <d v="2014-03-29T01:00:00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3529411764707"/>
    <x v="1264"/>
    <d v="2013-10-29T15:54:43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4393939393942"/>
    <x v="1265"/>
    <d v="2010-11-30T15:43:35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1266"/>
    <d v="2014-01-11T21:02:25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5534591194968"/>
    <x v="1267"/>
    <d v="2013-07-24T14:02:3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307692307692"/>
    <x v="1268"/>
    <d v="2013-09-20T20:17:27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5533980582525"/>
    <x v="1269"/>
    <d v="2016-04-16T00:00:00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1656804733723"/>
    <x v="1270"/>
    <d v="2012-03-25T19:34:02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032258064515"/>
    <x v="1271"/>
    <d v="2013-11-13T17:24:19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x v="1272"/>
    <d v="2010-06-15T04:00:00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66666666666671"/>
    <x v="1273"/>
    <d v="2014-08-31T17:31:3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3254817987149"/>
    <x v="1274"/>
    <d v="2012-08-30T16:33:45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2107969151669"/>
    <x v="1275"/>
    <d v="2013-08-07T20:49:47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6808823529412"/>
    <x v="1276"/>
    <d v="2009-09-01T04:00:00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3946731234868"/>
    <x v="1277"/>
    <d v="2012-09-04T13:29:07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05263157894738"/>
    <x v="1278"/>
    <d v="2014-06-25T02:00:00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55396825396824"/>
    <x v="1279"/>
    <d v="2014-03-24T01:22:50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7523076923076"/>
    <x v="1280"/>
    <d v="2011-03-01T18:10:54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2972972972973"/>
    <x v="1281"/>
    <d v="2013-07-28T17:50:36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1532846715323"/>
    <x v="1282"/>
    <d v="2013-12-09T04:59:00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1818181818187"/>
    <x v="1283"/>
    <d v="2013-03-11T04:00:00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x v="1284"/>
    <d v="2016-12-31T16:59:00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69841269841272"/>
    <x v="1285"/>
    <d v="2015-06-20T13:59:35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286"/>
    <d v="2015-02-17T14:00:00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287"/>
    <d v="2015-06-12T14:54:16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68852459016395"/>
    <x v="1288"/>
    <d v="2016-08-10T04:00:00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7692307692308"/>
    <x v="1289"/>
    <d v="2017-01-04T03:14:05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86046511627907"/>
    <x v="1290"/>
    <d v="2015-04-23T06:59:00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142857142857"/>
    <x v="1291"/>
    <d v="2015-04-07T07:00:00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153846153846"/>
    <x v="1292"/>
    <d v="2015-10-06T22:59:00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166666666667"/>
    <x v="1293"/>
    <d v="2015-11-14T17:49:3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x v="1294"/>
    <d v="2015-10-19T11:00:00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28125"/>
    <x v="1295"/>
    <d v="2015-07-29T17:00:00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3913043478258"/>
    <x v="1296"/>
    <d v="2016-03-14T00:12:53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37815126050418"/>
    <x v="1297"/>
    <d v="2016-05-01T17:55:5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4242424242422"/>
    <x v="1298"/>
    <d v="2016-04-28T16:20:3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x v="1299"/>
    <d v="2015-07-14T19:32:39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300"/>
    <d v="2016-06-01T18:57:00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2068965517238"/>
    <x v="1301"/>
    <d v="2015-07-21T03:00:00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302"/>
    <d v="2016-12-01T02:23:3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4166666666671"/>
    <x v="1303"/>
    <d v="2016-07-31T11:00:00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346153846155"/>
    <x v="1304"/>
    <d v="2017-03-13T03:40:0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16279069767444"/>
    <x v="1305"/>
    <d v="2016-07-21T17:30:0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0393258426967"/>
    <x v="1306"/>
    <d v="2014-12-04T10:58:54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333333333334"/>
    <x v="1307"/>
    <d v="2016-02-17T12:04:39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4736842105264"/>
    <x v="1308"/>
    <d v="2016-10-08T14:43:32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142857142859"/>
    <x v="1309"/>
    <d v="2015-10-15T21:11:08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666666666666"/>
    <x v="1310"/>
    <d v="2016-08-19T16:00:5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1311"/>
    <d v="2016-11-30T20:15:19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1312"/>
    <d v="2015-04-18T16:52:02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1639344262296"/>
    <x v="1313"/>
    <d v="2016-03-03T17:01:54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363636363637"/>
    <x v="1314"/>
    <d v="2016-10-21T16:04:2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35483870967"/>
    <x v="1315"/>
    <d v="2015-11-06T01:00:0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1316"/>
    <d v="2016-02-28T23:05:09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2631578947364"/>
    <x v="1317"/>
    <d v="2016-07-21T14:00:0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07407407407405"/>
    <x v="1318"/>
    <d v="2015-01-11T01:02:52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3333333333329"/>
    <x v="1319"/>
    <d v="2014-07-11T16:00:0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6666666666666"/>
    <x v="1320"/>
    <d v="2016-12-30T23:00:0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5714285714289"/>
    <x v="1321"/>
    <d v="2016-12-23T17:58:57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1322"/>
    <d v="2015-05-21T15:45:2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2727272727273"/>
    <x v="1323"/>
    <d v="2016-04-26T06:55:0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66666666666664"/>
    <x v="1324"/>
    <d v="2016-10-13T15:12:32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1325"/>
    <d v="2016-12-30T02:03:5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2727272727273"/>
    <x v="1326"/>
    <d v="2015-01-15T19:00:28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85365853658537"/>
    <x v="1327"/>
    <d v="2015-05-29T16:17:15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333333333333"/>
    <x v="1328"/>
    <d v="2016-10-14T15:25:34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3333333333336"/>
    <x v="1329"/>
    <d v="2014-12-02T06:19:05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1330"/>
    <d v="2016-07-02T04:00:0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1331"/>
    <d v="2016-08-17T12:05:54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1332"/>
    <d v="2017-01-27T01:26:48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1333"/>
    <d v="2014-07-16T02:33:45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2463768115945"/>
    <x v="1334"/>
    <d v="2016-03-11T18:34:47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1335"/>
    <d v="2015-12-05T22:28:22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2767857142856"/>
    <x v="1336"/>
    <d v="2014-12-17T20:43:48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428571428573"/>
    <x v="1337"/>
    <d v="2017-03-03T13:51:19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6666666666663"/>
    <x v="1338"/>
    <d v="2015-08-02T19:17:13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48648648648646"/>
    <x v="1339"/>
    <d v="2014-12-08T16:31:55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1340"/>
    <d v="2014-08-15T14:17:33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130434782606"/>
    <x v="1341"/>
    <d v="2016-10-01T14:58:37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1342"/>
    <d v="2015-07-17T19:35:39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5603715170279"/>
    <x v="1343"/>
    <d v="2016-08-19T03:59:0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2589928057551"/>
    <x v="1344"/>
    <d v="2016-06-30T18:57:19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x v="1345"/>
    <d v="2014-07-14T19:32:3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49664429530202"/>
    <x v="1346"/>
    <d v="2013-06-27T01:49:1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1935483870968"/>
    <x v="1347"/>
    <d v="2015-03-07T15:18:45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230769230768"/>
    <x v="1348"/>
    <d v="2014-12-18T12:08:53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0465116279073"/>
    <x v="1349"/>
    <d v="2015-12-16T06:59:00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698717948717942"/>
    <x v="1350"/>
    <d v="2015-12-26T00:18:54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7500000000001"/>
    <x v="1351"/>
    <d v="2016-02-12T17:45:44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3568281938327"/>
    <x v="1352"/>
    <d v="2015-09-05T03:59:00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0952380952381"/>
    <x v="1353"/>
    <d v="2013-03-11T00:00:00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1875"/>
    <x v="1354"/>
    <d v="2016-06-11T19:22:59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47107438016529"/>
    <x v="1355"/>
    <d v="2012-11-30T10:00:00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3218390804603"/>
    <x v="1356"/>
    <d v="2013-07-05T00:56:00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53846153846152"/>
    <x v="1357"/>
    <d v="2013-03-01T05:59:00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67346938775512"/>
    <x v="1358"/>
    <d v="2011-06-25T13:42:03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0526315789473"/>
    <x v="1359"/>
    <d v="2011-07-06T19:33:10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4074074074076"/>
    <x v="1360"/>
    <d v="2012-08-02T21:37:00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2575757575758"/>
    <x v="1361"/>
    <d v="2014-06-21T17:12:52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1362"/>
    <d v="2013-09-07T22:25:3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1363"/>
    <d v="2016-02-15T07:59:0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166666666669"/>
    <x v="1364"/>
    <d v="2015-01-07T16:41:46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130434782609"/>
    <x v="1365"/>
    <d v="2015-03-16T16:35:52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35306122448986"/>
    <x v="1366"/>
    <d v="2014-11-27T00:54:23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77777777777774"/>
    <x v="1367"/>
    <d v="2015-11-14T01:04:10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0689655172413"/>
    <x v="1368"/>
    <d v="2015-06-15T04:34:54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67068965517228"/>
    <x v="1369"/>
    <d v="2014-04-11T14:15:46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1370"/>
    <d v="2013-10-16T00:04:50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142857142857"/>
    <x v="1371"/>
    <d v="2015-05-07T18:12:22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1372"/>
    <d v="2012-07-12T17:45:32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230769230768"/>
    <x v="1373"/>
    <d v="2016-12-30T22:50:33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0606060606062"/>
    <x v="1374"/>
    <d v="2016-03-25T02:53:08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1559633027523"/>
    <x v="1375"/>
    <d v="2017-01-15T01:35:19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07142857142854"/>
    <x v="1376"/>
    <d v="2016-12-03T17:03:26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0967741935484"/>
    <x v="1377"/>
    <d v="2017-02-03T04:11:00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78947368421051"/>
    <x v="1378"/>
    <d v="2016-08-01T18:13:30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07284768211923"/>
    <x v="1379"/>
    <d v="2015-06-05T11:47:56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1380"/>
    <d v="2015-06-09T02:00:00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56164383561648"/>
    <x v="1381"/>
    <d v="2016-12-29T05:08:45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2162162162161"/>
    <x v="1382"/>
    <d v="2013-05-06T19:12:16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47311827956992"/>
    <x v="1383"/>
    <d v="2016-12-23T01:47:58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36507936507937"/>
    <x v="1384"/>
    <d v="2015-07-05T17:38:42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4104477611943"/>
    <x v="1385"/>
    <d v="2016-04-29T12:11:00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1386"/>
    <d v="2015-07-29T15:31:29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4102564102569"/>
    <x v="1387"/>
    <d v="2015-06-03T04:30:00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1874999999998"/>
    <x v="1388"/>
    <d v="2016-10-17T16:14:00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2352941176471"/>
    <x v="1389"/>
    <d v="2016-08-13T11:32:37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8947368421052"/>
    <x v="1390"/>
    <d v="2015-04-27T17:12:00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4615384615387"/>
    <x v="1391"/>
    <d v="2015-08-22T04:59:00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17307692307693"/>
    <x v="1392"/>
    <d v="2016-03-03T03:43:06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2692307692307"/>
    <x v="1393"/>
    <d v="2016-08-01T16:22:03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2352941176471"/>
    <x v="1394"/>
    <d v="2017-03-01T03:00:00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56097560975611"/>
    <x v="1395"/>
    <d v="2017-01-14T21:48:0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1780821917803"/>
    <x v="1396"/>
    <d v="2015-02-13T23:58:02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56962025316452"/>
    <x v="1397"/>
    <d v="2016-10-27T21:19:00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46153846153845"/>
    <x v="1398"/>
    <d v="2016-07-05T20:58:54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01086956521742"/>
    <x v="1399"/>
    <d v="2014-10-07T00:06:13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5294117647058"/>
    <x v="1400"/>
    <d v="2016-06-12T05:30:00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0833333333331"/>
    <x v="1401"/>
    <d v="2013-05-26T23:54:34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0442477876105"/>
    <x v="1402"/>
    <d v="2015-05-01T00:16:5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66666666666664"/>
    <x v="1403"/>
    <d v="2013-07-26T01:30:35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1404"/>
    <d v="2015-02-22T12:14:45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764705882352944"/>
    <x v="1405"/>
    <d v="2014-11-28T17:20:01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1406"/>
    <d v="2015-12-12T10:00:0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1407"/>
    <d v="2014-08-12T12:52:58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1408"/>
    <d v="2015-11-13T21:55:56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1409"/>
    <d v="2015-01-01T04:12:15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1410"/>
    <d v="2016-06-03T07:38:4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33333333333335"/>
    <x v="1411"/>
    <d v="2015-02-06T01:25:0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15384615384617"/>
    <x v="1412"/>
    <d v="2014-12-04T01:31:39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1413"/>
    <d v="2016-02-20T10:29:3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1414"/>
    <d v="2017-01-03T06:04:27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88888888888886"/>
    <x v="1415"/>
    <d v="2015-08-16T16:13:11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1416"/>
    <d v="2015-11-21T23:13:39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1417"/>
    <d v="2015-09-15T11:11:0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1418"/>
    <d v="2016-02-25T10:57:14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1419"/>
    <d v="2016-10-09T10:56:59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1420"/>
    <d v="2016-06-28T16:01:26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1421"/>
    <d v="2015-02-08T21:58:29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1422"/>
    <d v="2016-09-21T05:45:04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1423"/>
    <d v="2016-01-01T08:38:51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142857142857"/>
    <x v="1424"/>
    <d v="2016-11-15T18:13:22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1425"/>
    <d v="2015-04-29T03:09:19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1426"/>
    <d v="2015-08-24T09:22:0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1427"/>
    <d v="2016-09-18T20:26:2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1428"/>
    <d v="2016-04-02T08:06:57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1429"/>
    <d v="2015-04-10T01:27:22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1430"/>
    <d v="2014-12-19T19:31:28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319148936171"/>
    <x v="1431"/>
    <d v="2015-11-26T06:03:36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1432"/>
    <d v="2015-07-20T18:43:48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1433"/>
    <d v="2016-12-10T11:00:0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454545454545"/>
    <x v="1434"/>
    <d v="2015-06-08T15:00:0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1435"/>
    <d v="2015-10-11T18:43:4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1436"/>
    <d v="2016-02-21T08:24:17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181818181818"/>
    <x v="1437"/>
    <d v="2014-07-13T04:59:0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1438"/>
    <d v="2016-04-27T13:55:0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1439"/>
    <d v="2015-03-07T19:55:01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1440"/>
    <d v="2016-05-26T17:57:43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333333333337"/>
    <x v="1441"/>
    <d v="2015-09-11T18:22:49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1442"/>
    <d v="2016-05-25T15:29:18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1443"/>
    <d v="2017-01-02T22:13:29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1444"/>
    <d v="2015-09-12T20:57:42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1445"/>
    <d v="2015-06-14T13:00:55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1446"/>
    <d v="2016-04-21T10:44:38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1447"/>
    <d v="2016-07-08T17:32:14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1448"/>
    <d v="2015-05-22T05:25:0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1449"/>
    <d v="2015-05-10T19:28:25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1450"/>
    <d v="2016-02-20T04:06:37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1451"/>
    <d v="2014-11-19T00:00:59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1452"/>
    <d v="2014-07-28T16:52:43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1453"/>
    <d v="2017-04-15T15:42:27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1454"/>
    <d v="2016-04-24T21:59:0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1455"/>
    <d v="2014-09-05T13:39:0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3333333333336"/>
    <x v="1456"/>
    <d v="2017-01-03T16:02:45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1457"/>
    <d v="2015-11-11T22:30:44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1458"/>
    <d v="2014-08-11T04:00:0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1459"/>
    <d v="2015-12-02T17:25:0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1460"/>
    <d v="2014-11-30T23:45:0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6673529411765"/>
    <x v="1461"/>
    <d v="2014-10-21T00:00:00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37999999999999"/>
    <x v="1462"/>
    <d v="2013-04-10T15:54:3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1463"/>
    <d v="2013-04-07T20:52:18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71794871794869"/>
    <x v="1464"/>
    <d v="2013-02-16T15:52:38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2732513451197"/>
    <x v="1465"/>
    <d v="2012-03-22T03:00:00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8266129032254"/>
    <x v="1466"/>
    <d v="2016-01-12T05:00:00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1467"/>
    <d v="2012-03-25T18:14:45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1126279863482"/>
    <x v="1468"/>
    <d v="2011-06-12T00:20:49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417445482865"/>
    <x v="1469"/>
    <d v="2013-02-15T14:21:49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2839506172838"/>
    <x v="1470"/>
    <d v="2012-12-28T19:51:03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77551020408163"/>
    <x v="1471"/>
    <d v="2015-04-09T22:58:54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0238095238095"/>
    <x v="1472"/>
    <d v="2013-10-16T13:01:43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2553191489363"/>
    <x v="1473"/>
    <d v="2012-03-01T23:30:39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15789473684212"/>
    <x v="1474"/>
    <d v="2013-09-13T17:28: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3356009070289"/>
    <x v="1475"/>
    <d v="2014-12-20T04:59:00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3275109170302"/>
    <x v="1476"/>
    <d v="2011-09-10T01:00:2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495934959349597"/>
    <x v="1477"/>
    <d v="2011-12-23T03:00:00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87190495010373"/>
    <x v="1478"/>
    <d v="2013-05-14T20:55:1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5774647887324"/>
    <x v="1479"/>
    <d v="2014-05-10T03:59:00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57795275590544"/>
    <x v="1480"/>
    <d v="2013-07-26T17:00:00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1481"/>
    <d v="2013-11-02T22:09:0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1482"/>
    <d v="2012-09-07T07:51:0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1483"/>
    <d v="2016-07-22T04:37:55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1484"/>
    <d v="2012-07-21T14:51:0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1485"/>
    <d v="2015-06-20T19:06:13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1486"/>
    <d v="2015-02-27T04:02:41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1487"/>
    <d v="2016-08-02T22:01:11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1488"/>
    <d v="2014-01-05T13:31:0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1489"/>
    <d v="2012-11-15T15:40:52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0526315789474"/>
    <x v="1490"/>
    <d v="2013-10-02T13:27:5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1491"/>
    <d v="2015-02-15T15:38: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1492"/>
    <d v="2011-06-18T21:14:06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1493"/>
    <d v="2013-06-16T20:47:55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4545454545453"/>
    <x v="1494"/>
    <d v="2015-04-03T15:38:0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1495"/>
    <d v="2011-08-27T18:57:11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1496"/>
    <d v="2014-09-16T11:24:19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1497"/>
    <d v="2013-07-31T19:43:0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1498"/>
    <d v="2014-09-03T23:36:18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1499"/>
    <d v="2016-08-05T00:10:33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3333333333334"/>
    <x v="1500"/>
    <d v="2013-05-01T21:42:37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1073446327684"/>
    <x v="1501"/>
    <d v="2015-07-08T14:00:23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35866261398181"/>
    <x v="1502"/>
    <d v="2016-03-25T22:00:00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492957746479"/>
    <x v="1503"/>
    <d v="2016-10-23T08:20:0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59851301115239"/>
    <x v="1504"/>
    <d v="2014-06-10T08:33:00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37681159420288"/>
    <x v="1505"/>
    <d v="2016-03-22T20:01:00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0465116279073"/>
    <x v="1506"/>
    <d v="2014-07-24T18:51:4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x v="1507"/>
    <d v="2010-05-15T08:10:00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3744075829388"/>
    <x v="1508"/>
    <d v="2014-06-27T14:44:4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397959183674"/>
    <x v="1509"/>
    <d v="2017-02-14T22:59:00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1506172839506"/>
    <x v="1510"/>
    <d v="2014-07-19T09:14:38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75728155339809"/>
    <x v="1511"/>
    <d v="2015-11-18T15:00:04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79104477611939"/>
    <x v="1512"/>
    <d v="2017-02-05T16:25: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093023255814"/>
    <x v="1513"/>
    <d v="2014-07-16T15:17:46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431818181819"/>
    <x v="1514"/>
    <d v="2015-09-27T14:20:40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027027027029"/>
    <x v="1515"/>
    <d v="2016-03-16T05:04:57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137931034483"/>
    <x v="1516"/>
    <d v="2016-10-06T14:00:00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07317073170732"/>
    <x v="1517"/>
    <d v="2014-12-06T06:00:00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2966101694915"/>
    <x v="1518"/>
    <d v="2014-05-31T19:40:52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56896551724131"/>
    <x v="1519"/>
    <d v="2014-06-20T21:59:00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2694610778443"/>
    <x v="1520"/>
    <d v="2014-12-19T04:00:00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4680851063831"/>
    <x v="1521"/>
    <d v="2016-06-07T04:01: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391592920354"/>
    <x v="1522"/>
    <d v="2014-10-17T19:55:39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4024896265561"/>
    <x v="1523"/>
    <d v="2014-12-23T00:00:00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8571428571428"/>
    <x v="1524"/>
    <d v="2017-02-20T12:01:30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15357142857138"/>
    <x v="1525"/>
    <d v="2016-08-18T16:52:1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39285714285708"/>
    <x v="1526"/>
    <d v="2016-01-19T06:37:27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2142857142863"/>
    <x v="1527"/>
    <d v="2017-03-14T13:24:46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3750000000003"/>
    <x v="1528"/>
    <d v="2017-02-01T00:00:00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666666666666"/>
    <x v="1529"/>
    <d v="2015-03-19T14:05:20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1990846681922"/>
    <x v="1530"/>
    <d v="2015-10-23T18:24:55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3835616438359"/>
    <x v="1531"/>
    <d v="2014-12-01T03:00:00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16326530612244"/>
    <x v="1532"/>
    <d v="2016-02-15T15:00:00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081081081081"/>
    <x v="1533"/>
    <d v="2016-05-02T03:59:00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05149051490511"/>
    <x v="1534"/>
    <d v="2015-09-04T16:11:02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4545454545456"/>
    <x v="1535"/>
    <d v="2016-05-23T22:00:00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15406593406595"/>
    <x v="1536"/>
    <d v="2015-08-27T19:15:10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75"/>
    <x v="1537"/>
    <d v="2016-08-06T18:00:00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7391304347825"/>
    <x v="1538"/>
    <d v="2015-01-22T18:46:10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4859154929582"/>
    <x v="1539"/>
    <d v="2017-01-03T22:03:39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0816326530611"/>
    <x v="1540"/>
    <d v="2014-11-26T01:15:00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1541"/>
    <d v="2014-12-31T17:05:38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1542"/>
    <d v="2015-06-30T23:55:0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1543"/>
    <d v="2014-11-22T13:13:54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1544"/>
    <d v="2015-04-01T00:18:0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1545"/>
    <d v="2015-03-02T21:16:0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2727272727273"/>
    <x v="1546"/>
    <d v="2014-09-17T05:06:39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1547"/>
    <d v="2017-02-23T10:14:42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1548"/>
    <d v="2015-11-08T22:10:2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x v="1549"/>
    <d v="2015-11-03T04:15:59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28571428571429"/>
    <x v="1550"/>
    <d v="2016-05-12T10:47:14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1551"/>
    <d v="2015-05-27T19:47:19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875"/>
    <x v="1552"/>
    <d v="2014-10-01T03:59:0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1553"/>
    <d v="2015-09-02T06:47:27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1554"/>
    <d v="2015-08-02T06:03:1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1555"/>
    <d v="2015-09-17T17:00:0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16666666666664"/>
    <x v="1556"/>
    <d v="2016-07-04T03:40:2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1557"/>
    <d v="2014-09-20T15:40:33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66666666666666"/>
    <x v="1558"/>
    <d v="2015-08-28T12:12:0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1559"/>
    <d v="2015-04-29T01:16:39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1560"/>
    <d v="2014-11-13T01:29:53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1561"/>
    <d v="2013-11-07T02:00:03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1562"/>
    <d v="2009-12-02T00:50:0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1563"/>
    <d v="2014-03-14T16:49:11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1564"/>
    <d v="2015-05-28T20:05:0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1565"/>
    <d v="2011-06-08T17:31:01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084745762711"/>
    <x v="1566"/>
    <d v="2016-07-27T22:00:0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3076923076923"/>
    <x v="1567"/>
    <d v="2014-02-17T00:00:0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1568"/>
    <d v="2014-12-24T01:29:45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1569"/>
    <d v="2013-05-25T16:18:34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69230769230766"/>
    <x v="1570"/>
    <d v="2016-04-08T18:31:22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1571"/>
    <d v="2015-06-19T18:28:03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x v="1572"/>
    <d v="2016-02-28T23:59:0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3333333333329"/>
    <x v="1573"/>
    <d v="2017-04-01T03:59:0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3333333333329"/>
    <x v="1574"/>
    <d v="2015-02-17T22:15: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7142857142856"/>
    <x v="1575"/>
    <d v="2014-07-09T12:34: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1576"/>
    <d v="2015-06-30T21:06:08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1577"/>
    <d v="2012-07-24T20:20:48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1578"/>
    <d v="2010-09-02T02:00:0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1579"/>
    <d v="2013-08-28T23:54:51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1580"/>
    <d v="2012-05-21T01:12:06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1581"/>
    <d v="2015-12-19T10:46:3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1582"/>
    <d v="2015-10-26T21:20:0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1583"/>
    <d v="2014-09-25T21:43:11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1584"/>
    <d v="2014-05-30T15:35:01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x v="1585"/>
    <d v="2016-12-25T11:00:0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1586"/>
    <d v="2015-04-05T01:30:22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1587"/>
    <d v="2014-12-13T22:49:25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1588"/>
    <d v="2015-01-31T20:12:0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1589"/>
    <d v="2015-10-09T23:38:06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1590"/>
    <d v="2015-09-23T20:34:24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78260869565219"/>
    <x v="1591"/>
    <d v="2016-04-03T16:25:41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1592"/>
    <d v="2015-03-28T00:44:45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1593"/>
    <d v="2015-02-28T20:17:35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1594"/>
    <d v="2016-05-15T16:21:0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1595"/>
    <d v="2014-06-18T20:13:0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1596"/>
    <d v="2014-12-13T11:19:29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1597"/>
    <d v="2016-09-20T08:29:57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1598"/>
    <d v="2015-07-26T16:00:58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1599"/>
    <d v="2016-04-08T11:56:16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77777777777779"/>
    <x v="1600"/>
    <d v="2014-07-15T05:11:0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25535714285714"/>
    <x v="1601"/>
    <d v="2011-05-05T02:13:53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3125"/>
    <x v="1602"/>
    <d v="2011-10-14T23:00:00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88666666666663"/>
    <x v="1603"/>
    <d v="2012-01-28T04:04:19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2857142857142"/>
    <x v="1604"/>
    <d v="2012-03-17T19:17:15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0909090909091"/>
    <x v="1605"/>
    <d v="2011-08-01T07:00:00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29673913043479"/>
    <x v="1606"/>
    <d v="2011-03-24T01:40:38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85365853658533"/>
    <x v="1607"/>
    <d v="2012-06-14T19:24:1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26086956521742"/>
    <x v="1608"/>
    <d v="2014-01-01T05:26:00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1609"/>
    <d v="2011-11-02T08:00:00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4642857142854"/>
    <x v="1610"/>
    <d v="2012-12-15T22:11:50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4074074074076"/>
    <x v="1611"/>
    <d v="2013-06-05T00:00:32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1612"/>
    <d v="2013-01-02T20:59:44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3846153846154"/>
    <x v="1613"/>
    <d v="2012-07-22T01:40:02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88311688311686"/>
    <x v="1614"/>
    <d v="2014-08-03T17:00:00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2352941176464"/>
    <x v="1615"/>
    <d v="2011-12-13T02:13:16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69426751592357"/>
    <x v="1616"/>
    <d v="2012-11-22T22:00:00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0253164556956"/>
    <x v="1617"/>
    <d v="2013-11-01T19:00:00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0370370370374"/>
    <x v="1618"/>
    <d v="2013-03-08T15:42:15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56521739130437"/>
    <x v="1619"/>
    <d v="2014-09-15T04:28:06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0588235294116"/>
    <x v="1620"/>
    <d v="2013-02-23T08:09:00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378378378378"/>
    <x v="1621"/>
    <d v="2012-05-28T03:59:00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461538461538"/>
    <x v="1622"/>
    <d v="2014-12-17T07:59:00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1111111111114"/>
    <x v="1623"/>
    <d v="2013-08-27T16:31:29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1624"/>
    <d v="2013-01-09T08:48:55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1923076923077"/>
    <x v="1625"/>
    <d v="2012-09-11T16:47:33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3703703703709"/>
    <x v="1626"/>
    <d v="2013-12-01T21:21:07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x v="1627"/>
    <d v="2012-11-26T04:59:00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75"/>
    <x v="1628"/>
    <d v="2014-06-17T17:41:22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53658536585371"/>
    <x v="1629"/>
    <d v="2014-02-20T20:48:53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06349206349202"/>
    <x v="1630"/>
    <d v="2012-03-02T06:59:00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2556390977444"/>
    <x v="1631"/>
    <d v="2012-10-12T20:37:4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89361702127653"/>
    <x v="1632"/>
    <d v="2011-09-24T08:10:54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x v="1633"/>
    <d v="2012-01-16T05:00:0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25"/>
    <x v="1634"/>
    <d v="2011-06-02T05:59:00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29729729729726"/>
    <x v="1635"/>
    <d v="2016-07-11T20:51:0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32183908046"/>
    <x v="1636"/>
    <d v="2011-06-12T04:00:00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1637"/>
    <d v="2009-12-31T23:39:00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x v="1638"/>
    <d v="2013-02-28T21:25:00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x v="1639"/>
    <d v="2012-03-03T15:39:2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67058823529413"/>
    <x v="1640"/>
    <d v="2010-08-03T01:59:00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1641"/>
    <d v="2014-12-19T14:19:04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x v="1642"/>
    <d v="2011-06-14T00:35:27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351351351352"/>
    <x v="1643"/>
    <d v="2012-09-24T19:46: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46875"/>
    <x v="1644"/>
    <d v="2012-11-22T02:26:00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1645"/>
    <d v="2013-09-18T14:49:00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4216867469879"/>
    <x v="1646"/>
    <d v="2014-08-14T18:11:00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2608695652173"/>
    <x v="1647"/>
    <d v="2012-06-09T09:49:37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1111111111113"/>
    <x v="1648"/>
    <d v="2011-03-20T15:54:42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89259259259259"/>
    <x v="1649"/>
    <d v="2014-05-23T16:25:55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6875"/>
    <x v="1650"/>
    <d v="2013-10-09T10:27:17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1651"/>
    <d v="2011-04-26T06:59:00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14285714285708"/>
    <x v="1652"/>
    <d v="2013-11-24T12:49:53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4285714285716"/>
    <x v="1653"/>
    <d v="2011-04-24T20:01:3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4117647058826"/>
    <x v="1654"/>
    <d v="2012-04-18T21:22:40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45833333333336"/>
    <x v="1655"/>
    <d v="2012-04-05T18:00:20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333333333334"/>
    <x v="1656"/>
    <d v="2012-12-13T22:17:32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0339366515837"/>
    <x v="1657"/>
    <d v="2012-05-24T18:46:08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49532710280369"/>
    <x v="1658"/>
    <d v="2012-12-18T14:20:00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3333333333333"/>
    <x v="1659"/>
    <d v="2013-12-17T12:00:00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1111111111111"/>
    <x v="1660"/>
    <d v="2016-04-30T21:59:00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78217821782184"/>
    <x v="1661"/>
    <d v="2016-01-17T21:00:00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3548387096774"/>
    <x v="1662"/>
    <d v="2011-12-31T05:45:36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1663"/>
    <d v="2015-02-01T00:31:47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4494382022467"/>
    <x v="1664"/>
    <d v="2012-03-16T03:59:00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56989247311824"/>
    <x v="1665"/>
    <d v="2011-02-22T03:00:00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081632653061"/>
    <x v="1666"/>
    <d v="2013-03-28T05:04:33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597560975609753"/>
    <x v="1667"/>
    <d v="2014-03-11T06:59:00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4482758620683"/>
    <x v="1668"/>
    <d v="2011-11-28T04:35:39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1669"/>
    <d v="2016-05-31T21:14:36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08695652173914"/>
    <x v="1670"/>
    <d v="2010-07-05T04:00:00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48961038961041"/>
    <x v="1671"/>
    <d v="2016-08-01T13:03:34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3673469387756"/>
    <x v="1672"/>
    <d v="2012-06-04T15:45:30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3220338983052"/>
    <x v="1673"/>
    <d v="2015-03-06T21:04: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47787610619469"/>
    <x v="1674"/>
    <d v="2016-08-18T06:59:00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16470588235299"/>
    <x v="1675"/>
    <d v="2011-10-16T22:03:00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095238095238"/>
    <x v="1676"/>
    <d v="2012-04-21T03:59:00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380952380952"/>
    <x v="1677"/>
    <d v="2016-04-16T05:59:00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4897959183675"/>
    <x v="1678"/>
    <d v="2014-02-06T20:31:1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1679"/>
    <d v="2011-07-22T01:39:05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1680"/>
    <d v="2014-07-12T18:11:0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75090497737563"/>
    <x v="1681"/>
    <d v="2017-03-29T02:00:0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1682"/>
    <d v="2017-04-14T04:07:4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1683"/>
    <d v="2017-04-07T18:45:38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3564356435644"/>
    <x v="1684"/>
    <d v="2017-03-17T18:34:01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1685"/>
    <d v="2017-03-24T05:00:23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1686"/>
    <d v="2017-04-27T19:15:19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28205128205124"/>
    <x v="1687"/>
    <d v="2017-04-10T20:15:0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285714285714"/>
    <x v="1688"/>
    <d v="2017-04-09T11:49:54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x v="1689"/>
    <d v="2017-03-16T21:37:1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27272727272727"/>
    <x v="1690"/>
    <d v="2017-04-06T09:20:42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315789473682"/>
    <x v="1691"/>
    <d v="2017-04-03T01:00:0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333333333334"/>
    <x v="1692"/>
    <d v="2017-03-26T23:59:0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1693"/>
    <d v="2017-04-09T20:00:0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1694"/>
    <d v="2017-03-27T04:36:0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86956521739133"/>
    <x v="1695"/>
    <d v="2017-04-10T01:00:0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1696"/>
    <d v="2017-04-01T00:40:11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1818181818181"/>
    <x v="1697"/>
    <d v="2017-04-09T23:47:28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1698"/>
    <d v="2017-03-26T03:33:0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1699"/>
    <d v="2017-04-11T20:44:05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4683544303801"/>
    <x v="1700"/>
    <d v="2017-04-01T04:00:0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1701"/>
    <d v="2015-01-15T15:56:45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1702"/>
    <d v="2015-03-30T19:52:3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1703"/>
    <d v="2015-08-31T06:45:37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363636363636"/>
    <x v="1704"/>
    <d v="2015-02-16T03:21:13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1705"/>
    <d v="2015-09-09T16:00:0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1706"/>
    <d v="2015-08-23T07:21:12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1111111111114"/>
    <x v="1707"/>
    <d v="2016-03-28T16:18:15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1708"/>
    <d v="2016-05-01T20:48:26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1709"/>
    <d v="2014-08-31T19:39:0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1710"/>
    <d v="2016-01-18T13:00:0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1711"/>
    <d v="2014-09-01T15:30:34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1712"/>
    <d v="2015-06-30T21:55:53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1713"/>
    <d v="2014-10-05T19:13:32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0588235294117"/>
    <x v="1714"/>
    <d v="2015-05-01T22:02:41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1715"/>
    <d v="2015-03-31T03:22:0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1716"/>
    <d v="2016-12-09T14:51:39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4390243902438"/>
    <x v="1717"/>
    <d v="2016-04-21T04:00:00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1718"/>
    <d v="2016-05-14T04:59:0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66666666666666"/>
    <x v="1719"/>
    <d v="2014-09-17T12:49:51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25"/>
    <x v="1720"/>
    <d v="2014-11-09T19:47:51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1721"/>
    <d v="2015-12-11T11:04:23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1722"/>
    <d v="2016-04-03T00:10:0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6666666666666"/>
    <x v="1723"/>
    <d v="2015-07-01T06:00:0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1724"/>
    <d v="2014-10-30T22:22:42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2222222222221"/>
    <x v="1725"/>
    <d v="2014-08-24T23:14:09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1726"/>
    <d v="2014-06-27T22:04:24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1727"/>
    <d v="2015-04-05T11:00:0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285714285714"/>
    <x v="1728"/>
    <d v="2015-10-21T15:01: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1729"/>
    <d v="2016-06-10T01:15:06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1730"/>
    <d v="2015-10-25T02:06:23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1731"/>
    <d v="2015-06-11T15:00:0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1732"/>
    <d v="2016-01-16T05:00:0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1733"/>
    <d v="2016-09-13T21:30:0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1734"/>
    <d v="2015-05-08T00:52:36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1735"/>
    <d v="2016-08-07T19:32:2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1736"/>
    <d v="2015-11-08T21:40:33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66666666666664"/>
    <x v="1737"/>
    <d v="2015-07-20T22:46:32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1738"/>
    <d v="2014-10-02T20:59:02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1739"/>
    <d v="2016-05-04T19:58:52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1740"/>
    <d v="2015-07-16T19:37:02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76923076923077"/>
    <x v="1741"/>
    <d v="2015-06-10T15:04:3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0588235294116"/>
    <x v="1742"/>
    <d v="2017-01-07T21:00:00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25373134328353"/>
    <x v="1743"/>
    <d v="2016-08-27T03:59:00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1428571428569"/>
    <x v="1744"/>
    <d v="2015-03-08T13:31:17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4157303370791"/>
    <x v="1745"/>
    <d v="2016-12-22T02:00:00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1682242990653"/>
    <x v="1746"/>
    <d v="2016-11-24T02:00:00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08805031446541"/>
    <x v="1747"/>
    <d v="2015-11-13T15:00:00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237569060775"/>
    <x v="1748"/>
    <d v="2015-09-02T22:49:03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36641221374043"/>
    <x v="1749"/>
    <d v="2017-03-01T19:00:00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47999999999996"/>
    <x v="1750"/>
    <d v="2016-04-19T20:05:04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8852459016392"/>
    <x v="1751"/>
    <d v="2015-03-19T17:45:23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8888888888889"/>
    <x v="1752"/>
    <d v="2016-10-14T06:04:42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x v="1753"/>
    <d v="2016-03-21T16:59:2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8888888888889"/>
    <x v="1754"/>
    <d v="2015-04-03T20:02:33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1755"/>
    <d v="2015-10-05T18:56:0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1756"/>
    <d v="2016-08-29T04:01:09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8571428571428"/>
    <x v="1757"/>
    <d v="2017-01-28T19:29:00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1481481481481"/>
    <x v="1758"/>
    <d v="2016-07-14T22:56:32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7551020408163"/>
    <x v="1759"/>
    <d v="2015-03-25T18:53:49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8039215686271"/>
    <x v="1760"/>
    <d v="2016-02-25T16:08:33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x v="1761"/>
    <d v="2015-09-12T13:37:40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1762"/>
    <d v="2016-03-11T23:34:0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3559322033899"/>
    <x v="1763"/>
    <d v="2016-10-23T20:50:40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2051282051285"/>
    <x v="1764"/>
    <d v="2014-08-03T11:39:39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6970873786407"/>
    <x v="1765"/>
    <d v="2014-08-13T23:31:52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1766"/>
    <d v="2014-08-25T20:38:08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15384615384613"/>
    <x v="1767"/>
    <d v="2014-08-03T15:48:04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66666666666667"/>
    <x v="1768"/>
    <d v="2014-09-27T13:27:24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36363636363633"/>
    <x v="1769"/>
    <d v="2015-01-13T19:39:19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1770"/>
    <d v="2014-10-14T18:43:14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1771"/>
    <d v="2014-10-23T23:30:4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57894736842103"/>
    <x v="1772"/>
    <d v="2014-07-06T17:13:56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8947368421052"/>
    <x v="1773"/>
    <d v="2015-01-19T18:14:58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07692307692307"/>
    <x v="1774"/>
    <d v="2014-11-29T14:59:0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2903225806451"/>
    <x v="1775"/>
    <d v="2014-10-24T23:26:0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1776"/>
    <d v="2014-10-29T22:57:51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1777"/>
    <d v="2015-02-20T08:34:13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3333333333329"/>
    <x v="1778"/>
    <d v="2015-03-27T19:43:15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473684210526"/>
    <x v="1779"/>
    <d v="2016-09-02T16:36:2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0789473684205"/>
    <x v="1780"/>
    <d v="2016-07-02T14:25:1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1666666666664"/>
    <x v="1781"/>
    <d v="2016-09-15T14:49:05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210526315789"/>
    <x v="1782"/>
    <d v="2016-02-21T13:48:0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27027027027027"/>
    <x v="1783"/>
    <d v="2015-05-21T22:47:58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2424242424242"/>
    <x v="1784"/>
    <d v="2015-01-31T03:25:0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35185185185183"/>
    <x v="1785"/>
    <d v="2014-10-16T00:00:0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06896551724139"/>
    <x v="1786"/>
    <d v="2014-12-15T13:12:57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75"/>
    <x v="1787"/>
    <d v="2015-04-04T14:43:57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1788"/>
    <d v="2014-10-31T22:45:42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1789"/>
    <d v="2015-01-12T06:00:03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6666666666666"/>
    <x v="1790"/>
    <d v="2015-02-05T16:11:18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1791"/>
    <d v="2015-01-29T17:46:0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3525179856115"/>
    <x v="1792"/>
    <d v="2015-08-10T06:59:0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1793"/>
    <d v="2014-11-27T22:24:0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88888888888886"/>
    <x v="1794"/>
    <d v="2015-02-11T13:13:42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0123456790124"/>
    <x v="1795"/>
    <d v="2016-10-14T16:00:0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0930232558139"/>
    <x v="1796"/>
    <d v="2016-07-24T10:32:46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1797"/>
    <d v="2016-12-15T13:39:49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2972972972975"/>
    <x v="1798"/>
    <d v="2016-02-04T07:50:33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38333333333334"/>
    <x v="1799"/>
    <d v="2014-11-11T21:13:28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16814159292042"/>
    <x v="1800"/>
    <d v="2016-10-10T14:32:5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48648648648646"/>
    <x v="1801"/>
    <d v="2015-12-15T12:10:0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77777777777771"/>
    <x v="1802"/>
    <d v="2015-06-27T21:59:0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6666666666666"/>
    <x v="1803"/>
    <d v="2015-02-14T01:43:02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4615384615384"/>
    <x v="1804"/>
    <d v="2015-11-14T17:16:4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39344262295083"/>
    <x v="1805"/>
    <d v="2015-10-02T18:00:0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75"/>
    <x v="1806"/>
    <d v="2014-09-30T15:19:09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25"/>
    <x v="1807"/>
    <d v="2014-09-28T01:38:33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083333333333"/>
    <x v="1808"/>
    <d v="2017-02-11T16:20:3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2222222222221"/>
    <x v="1809"/>
    <d v="2015-03-01T21:47:19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1810"/>
    <d v="2014-08-21T21:50:26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384615384615385"/>
    <x v="1811"/>
    <d v="2014-10-24T04:00:0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08695652173914"/>
    <x v="1812"/>
    <d v="2016-07-03T07:38:56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1813"/>
    <d v="2014-08-08T21:20:12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57142857142858"/>
    <x v="1814"/>
    <d v="2015-02-28T07:32:16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1815"/>
    <d v="2015-07-01T21:45:37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3333333333329"/>
    <x v="1816"/>
    <d v="2016-07-25T19:00:0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1817"/>
    <d v="2017-01-30T06:59:0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1818"/>
    <d v="2015-04-03T04:37:3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1819"/>
    <d v="2014-07-30T18:03:16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75"/>
    <x v="1820"/>
    <d v="2015-04-01T01:01:3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2280701754383"/>
    <x v="1821"/>
    <d v="2012-03-03T07:39:27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x v="1822"/>
    <d v="2014-01-31T19:01:0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75757575757574"/>
    <x v="1823"/>
    <d v="2012-10-24T16:26:16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1824"/>
    <d v="2014-01-08T02:08:00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1825"/>
    <d v="2013-07-11T20:01:43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x v="1826"/>
    <d v="2014-02-17T22:10:17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85416666666671"/>
    <x v="1827"/>
    <d v="2011-03-03T07:49:2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333333333331"/>
    <x v="1828"/>
    <d v="2014-05-09T22:00:00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65151515151516"/>
    <x v="1829"/>
    <d v="2011-01-21T22:00:00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89380530973455"/>
    <x v="1830"/>
    <d v="2014-02-24T16:25:07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x v="1831"/>
    <d v="2012-05-12T23:54:2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1832"/>
    <d v="2011-03-04T12:57:07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1833"/>
    <d v="2013-03-02T07:59:00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666666666666"/>
    <x v="1834"/>
    <d v="2015-01-24T23:08:15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x v="1835"/>
    <d v="2016-03-31T15:51:1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2727272727273"/>
    <x v="1836"/>
    <d v="2013-02-17T19:25:29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66666666666667"/>
    <x v="1837"/>
    <d v="2012-03-18T00:08:55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67499999999998"/>
    <x v="1838"/>
    <d v="2011-10-01T03:00:00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222222222222"/>
    <x v="1839"/>
    <d v="2016-10-01T17:19:4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4615384615387"/>
    <x v="1840"/>
    <d v="2013-05-07T04:59:00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75"/>
    <x v="1841"/>
    <d v="2014-05-20T04:59:00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8571428571429"/>
    <x v="1842"/>
    <d v="2015-03-02T05:59:00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1865671641801"/>
    <x v="1843"/>
    <d v="2011-02-20T23:52:34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1844"/>
    <d v="2011-06-11T03:00:00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x v="1845"/>
    <d v="2016-06-17T04:55:0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0430622009569"/>
    <x v="1846"/>
    <d v="2012-12-15T15:36:17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26315789473685"/>
    <x v="1847"/>
    <d v="2015-04-21T05:40:32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0833333333334"/>
    <x v="1848"/>
    <d v="2011-07-31T06:59:00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25"/>
    <x v="1849"/>
    <d v="2012-10-17T20:17:39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4692737430168"/>
    <x v="1850"/>
    <d v="2014-07-10T23:01:40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3846153846154"/>
    <x v="1851"/>
    <d v="2014-07-28T01:00:00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129770992365"/>
    <x v="1852"/>
    <d v="2015-04-25T00:00:00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4285714285715"/>
    <x v="1853"/>
    <d v="2012-11-14T02:26:57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37643678160919"/>
    <x v="1854"/>
    <d v="2013-05-24T00:30:37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76753926701571"/>
    <x v="1855"/>
    <d v="2014-01-06T12:55:40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89473684210527"/>
    <x v="1856"/>
    <d v="2014-07-18T20:31:12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x v="1857"/>
    <d v="2014-09-12T18:26:53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7315436241611"/>
    <x v="1858"/>
    <d v="2011-12-16T05:48:4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25"/>
    <x v="1859"/>
    <d v="2011-09-22T18:28:49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4210526315788"/>
    <x v="1860"/>
    <d v="2014-02-06T17:01:24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1861"/>
    <d v="2015-01-26T07:12:21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375"/>
    <x v="1862"/>
    <d v="2017-03-08T07:30:0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1863"/>
    <d v="2014-06-12T19:08:0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3333333333336"/>
    <x v="1864"/>
    <d v="2014-05-04T17:11:4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1865"/>
    <d v="2016-11-06T09:49:07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1866"/>
    <d v="2017-03-01T04:00:0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1867"/>
    <d v="2016-11-05T22:11:52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88235294117652"/>
    <x v="1868"/>
    <d v="2015-12-15T07:59:0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1869"/>
    <d v="2017-01-04T00:04:09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1818181818182"/>
    <x v="1870"/>
    <d v="2016-01-31T04:17:0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1578947368421"/>
    <x v="1871"/>
    <d v="2014-11-20T19:48: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7692307692307"/>
    <x v="1872"/>
    <d v="2015-06-30T03:06:42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1873"/>
    <d v="2015-07-08T16:45:0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1874"/>
    <d v="2016-06-28T23:15:3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1875"/>
    <d v="2016-08-06T21:35:08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1876"/>
    <d v="2014-06-16T06:50:05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1877"/>
    <d v="2015-03-01T00:42:05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1878"/>
    <d v="2014-06-13T00:12:35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1879"/>
    <d v="2016-03-14T14:35:29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3333333333336"/>
    <x v="1880"/>
    <d v="2016-03-30T12:36:2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38428571428572"/>
    <x v="1881"/>
    <d v="2015-03-10T02:39:49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28395061728392"/>
    <x v="1882"/>
    <d v="2012-07-10T23:48:00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1875"/>
    <x v="1883"/>
    <d v="2012-04-08T21:45:08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153846153846"/>
    <x v="1884"/>
    <d v="2012-11-27T12:00:00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85714285714283"/>
    <x v="1885"/>
    <d v="2012-08-10T22:00:00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1379310344826"/>
    <x v="1886"/>
    <d v="2014-11-12T22:45:38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75"/>
    <x v="1887"/>
    <d v="2015-12-03T21:30:00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1685393258425"/>
    <x v="1888"/>
    <d v="2010-06-01T04:59:00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4545454545453"/>
    <x v="1889"/>
    <d v="2013-03-11T18:02:26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289837398374"/>
    <x v="1890"/>
    <d v="2012-12-15T18:52:08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58333333333329"/>
    <x v="1891"/>
    <d v="2010-07-22T06:00:00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6923076923077"/>
    <x v="1892"/>
    <d v="2011-06-07T15:18:0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x v="1893"/>
    <d v="2011-04-16T03:59:00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1894"/>
    <d v="2012-02-12T21:43:03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042553191489"/>
    <x v="1895"/>
    <d v="2015-10-20T17:55:22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1896"/>
    <d v="2012-04-12T17:02:45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51912568306008"/>
    <x v="1897"/>
    <d v="2014-03-04T21:00:00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0952380952381"/>
    <x v="1898"/>
    <d v="2016-02-01T18:00:00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1428571428573"/>
    <x v="1899"/>
    <d v="2015-03-25T21:36:06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1666666666668"/>
    <x v="1900"/>
    <d v="2012-10-06T09:59:00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1901"/>
    <d v="2015-05-22T13:00:0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1902"/>
    <d v="2015-03-04T18:57:27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097560975609753"/>
    <x v="1903"/>
    <d v="2017-01-27T18:29:51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1904"/>
    <d v="2016-01-02T16:27:01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1905"/>
    <d v="2014-09-07T22:13:14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5959595959596"/>
    <x v="1906"/>
    <d v="2016-06-23T16:06:23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1907"/>
    <d v="2014-05-23T14:05: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1908"/>
    <d v="2016-12-29T22:01:4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368421052633"/>
    <x v="1909"/>
    <d v="2014-10-23T10:17:59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473684210527"/>
    <x v="1910"/>
    <d v="2015-10-31T22:45:0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1911"/>
    <d v="2014-08-09T00:48:54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5238095238102"/>
    <x v="1912"/>
    <d v="2015-06-04T05:26:0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1913"/>
    <d v="2014-10-08T12:16:18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1914"/>
    <d v="2014-11-01T03:59:0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1915"/>
    <d v="2014-09-02T01:10:2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1916"/>
    <d v="2016-11-07T18:12:55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285714285716"/>
    <x v="1917"/>
    <d v="2017-02-10T06:28:53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88888888888889"/>
    <x v="1918"/>
    <d v="2014-08-12T18:57:31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25"/>
    <x v="1919"/>
    <d v="2015-05-19T21:00:49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0952380952381"/>
    <x v="1920"/>
    <d v="2015-10-21T23:00:0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1921"/>
    <d v="2012-07-14T05:19:03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09375"/>
    <x v="1922"/>
    <d v="2013-12-12T06:08:27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3846153846153"/>
    <x v="1923"/>
    <d v="2011-09-27T04:59:00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1924"/>
    <d v="2014-01-15T19:33:00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26923076923077"/>
    <x v="1925"/>
    <d v="2013-10-11T00:00:00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896261682243"/>
    <x v="1926"/>
    <d v="2010-11-02T00:26:00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3636363636367"/>
    <x v="1927"/>
    <d v="2012-03-08T04:59:00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52941176470594"/>
    <x v="1928"/>
    <d v="2013-05-07T15:33:1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1929"/>
    <d v="2011-07-05T00:31:06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x v="1930"/>
    <d v="2013-07-07T13:24:42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0400000000001"/>
    <x v="1931"/>
    <d v="2012-05-22T03:30:00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12500000000006"/>
    <x v="1932"/>
    <d v="2012-01-24T19:26:13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4545454545448"/>
    <x v="1933"/>
    <d v="2014-09-27T03:08:27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2727272727266"/>
    <x v="1934"/>
    <d v="2011-12-25T05:00:00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1935"/>
    <d v="2014-06-21T04:59:00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6903448275862"/>
    <x v="1936"/>
    <d v="2011-12-06T05:59:00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0344827586206"/>
    <x v="1937"/>
    <d v="2012-06-15T03:59:00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385964912279"/>
    <x v="1938"/>
    <d v="2013-07-02T05:00:00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25"/>
    <x v="1939"/>
    <d v="2013-03-10T22:38:28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38709677419352"/>
    <x v="1940"/>
    <d v="2011-06-15T03:59:00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70118779438872"/>
    <x v="1941"/>
    <d v="2014-05-15T06:58:5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36000000000007"/>
    <x v="1942"/>
    <d v="2011-07-04T19:52:20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5577078288939"/>
    <x v="1943"/>
    <d v="2016-08-11T06:28:36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00223588597"/>
    <x v="1944"/>
    <d v="2014-05-01T14:01:30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117647058825"/>
    <x v="1945"/>
    <d v="2015-07-12T06:02:38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285714285715"/>
    <x v="1946"/>
    <d v="2014-04-20T02:36:0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.003043478260871"/>
    <x v="1947"/>
    <d v="2009-11-23T05:59:00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0671378091872"/>
    <x v="1948"/>
    <d v="2016-06-06T17:02:00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04984093319197"/>
    <x v="1949"/>
    <d v="2014-07-10T10:09:1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054157782516"/>
    <x v="1950"/>
    <d v="2011-04-22T04:21:13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450839328538"/>
    <x v="1951"/>
    <d v="2016-11-07T11:05:37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5532258064516"/>
    <x v="1952"/>
    <d v="2013-10-16T14:33:35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5782312925169"/>
    <x v="1953"/>
    <d v="2012-03-02T03:00:00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0602409638557"/>
    <x v="1954"/>
    <d v="2016-03-12T05:00:00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7593103448271"/>
    <x v="1955"/>
    <d v="2012-05-23T19:00:00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246575342468"/>
    <x v="1956"/>
    <d v="2015-04-18T21:10:05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38500000000008"/>
    <x v="1957"/>
    <d v="2012-10-27T02:21:53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07684365781708"/>
    <x v="1958"/>
    <d v="2013-03-23T22:42:4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65660377358489"/>
    <x v="1959"/>
    <d v="2014-10-01T00:00:00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696969697"/>
    <x v="1960"/>
    <d v="2014-12-21T08:42:2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0214329454989"/>
    <x v="1961"/>
    <d v="2012-10-06T03:59:00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4738562091503"/>
    <x v="1962"/>
    <d v="2014-05-13T18:43:56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1963"/>
    <d v="2014-09-16T10:18:54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185011709601"/>
    <x v="1964"/>
    <d v="2016-04-22T06:32:52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038834951456"/>
    <x v="1965"/>
    <d v="2012-01-12T01:00:00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444745538665"/>
    <x v="1966"/>
    <d v="2014-08-14T12:58:18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024691358024"/>
    <x v="1967"/>
    <d v="2014-05-01T15:55:29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7843137254902"/>
    <x v="1968"/>
    <d v="2016-12-03T15:05:15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75728669846318"/>
    <x v="1969"/>
    <d v="2016-08-05T19:01:0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27532097004286"/>
    <x v="1970"/>
    <d v="2013-04-20T03:38:2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5590732591254"/>
    <x v="1971"/>
    <d v="2013-11-15T04:00:00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8739495798313"/>
    <x v="1972"/>
    <d v="2012-11-18T01:17:24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003412969283"/>
    <x v="1973"/>
    <d v="2016-08-06T07:00:00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393034825871"/>
    <x v="1974"/>
    <d v="2013-08-19T08:01:09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8948616600788"/>
    <x v="1975"/>
    <d v="2013-03-10T18:07:3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0782241014799"/>
    <x v="1976"/>
    <d v="2013-07-13T21:35:25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436053593178"/>
    <x v="1977"/>
    <d v="2015-12-19T07:59:00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40463917526"/>
    <x v="1978"/>
    <d v="2012-06-12T07:00:00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5966789667897"/>
    <x v="1979"/>
    <d v="2015-11-19T04:59:00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4401028277635"/>
    <x v="1980"/>
    <d v="2016-04-03T12:01:02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1981"/>
    <d v="2014-07-09T17:24:2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1982"/>
    <d v="2016-12-04T15:04:47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875"/>
    <x v="1983"/>
    <d v="2016-09-02T07:00:0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285714285717"/>
    <x v="1984"/>
    <d v="2014-11-30T19:58:01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1985"/>
    <d v="2016-08-02T23:00:0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1986"/>
    <d v="2016-03-14T09:24:43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28571428571431"/>
    <x v="1987"/>
    <d v="2015-03-01T15:21:16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1988"/>
    <d v="2015-08-20T18:19:02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1989"/>
    <d v="2016-12-11T16:20:08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1990"/>
    <d v="2016-02-13T04:42:12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66666666666664"/>
    <x v="1991"/>
    <d v="2015-07-03T21:26:26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1992"/>
    <d v="2015-02-18T03:26:3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1993"/>
    <d v="2015-12-21T14:07:17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1994"/>
    <d v="2016-12-07T01:09:02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1995"/>
    <d v="2015-07-16T21:38:5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1996"/>
    <d v="2014-07-10T19:40:11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1997"/>
    <d v="2014-08-26T22:20:12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333333333334"/>
    <x v="1998"/>
    <d v="2014-08-01T02:50:38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4285714285715"/>
    <x v="1999"/>
    <d v="2014-11-13T12:35:08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2000"/>
    <d v="2016-01-06T22:50:13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790470372632"/>
    <x v="2001"/>
    <d v="2015-06-12T20:00:00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4261818181815"/>
    <x v="2002"/>
    <d v="2017-01-23T17:05:43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x v="2003"/>
    <d v="2010-07-02T23:00:00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0237288135596"/>
    <x v="2004"/>
    <d v="2014-07-10T14:31:03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193717277485"/>
    <x v="2005"/>
    <d v="2013-10-16T03:59:00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7689768976898"/>
    <x v="2006"/>
    <d v="2014-12-03T13:00:45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59270072992695"/>
    <x v="2007"/>
    <d v="2010-08-24T04:00:00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3658536585364"/>
    <x v="2008"/>
    <d v="2011-09-19T14:30:22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43216080402"/>
    <x v="2009"/>
    <d v="2016-11-23T08:45:43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76856649395505"/>
    <x v="2010"/>
    <d v="2016-08-18T23:54:5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059732234807"/>
    <x v="2011"/>
    <d v="2016-01-11T23:00:00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327868852459"/>
    <x v="2012"/>
    <d v="2015-02-05T19:44:0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7781674704077"/>
    <x v="2013"/>
    <d v="2016-07-08T23:03:34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01680840609291"/>
    <x v="2014"/>
    <d v="2013-03-25T04:08:59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2283950617282"/>
    <x v="2015"/>
    <d v="2011-09-09T21:02:43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8876826722338"/>
    <x v="2016"/>
    <d v="2013-03-09T21:08:19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16901408450698"/>
    <x v="2017"/>
    <d v="2012-03-24T04:00:00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495555555555"/>
    <x v="2018"/>
    <d v="2015-08-13T08:46:49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6848314606741"/>
    <x v="2019"/>
    <d v="2016-09-22T17:00:2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47540983606557"/>
    <x v="2020"/>
    <d v="2014-05-14T23:04:00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736842105263"/>
    <x v="2021"/>
    <d v="2014-09-24T01:41:37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3692307692307"/>
    <x v="2022"/>
    <d v="2016-06-11T13:39:32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093484419266"/>
    <x v="2023"/>
    <d v="2015-06-11T10:05:53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047619047619"/>
    <x v="2024"/>
    <d v="2012-08-13T03:00:00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074074074073"/>
    <x v="2025"/>
    <d v="2015-06-11T04:25:46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03898678414089"/>
    <x v="2026"/>
    <d v="2014-04-21T03:59:00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09647495361781"/>
    <x v="2027"/>
    <d v="2015-03-30T18:31:59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1392405063289"/>
    <x v="2028"/>
    <d v="2010-03-15T21:55:00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3829787234042"/>
    <x v="2029"/>
    <d v="2014-08-27T00:31:2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44"/>
    <x v="2030"/>
    <d v="2012-11-29T23:54:56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472440944881"/>
    <x v="2031"/>
    <d v="2015-01-09T01:00:00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468926553672"/>
    <x v="2032"/>
    <d v="2016-12-15T05:00:00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1518987341773"/>
    <x v="2033"/>
    <d v="2014-04-26T01:58:38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3620078740162"/>
    <x v="2034"/>
    <d v="2015-05-07T06:58:00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5704968944101"/>
    <x v="2035"/>
    <d v="2015-12-19T01:00:00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0778301886795"/>
    <x v="2036"/>
    <d v="2014-05-09T20:45:19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1118881118877"/>
    <x v="2037"/>
    <d v="2013-12-30T06:02:33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0686274509804"/>
    <x v="2038"/>
    <d v="2013-07-01T18:00:00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385224274406"/>
    <x v="2039"/>
    <d v="2016-12-01T04:59:00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2841328413285"/>
    <x v="2040"/>
    <d v="2013-11-15T23:15:03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499999999999"/>
    <x v="2041"/>
    <d v="2016-11-10T13:37:07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3571428571428"/>
    <x v="2042"/>
    <d v="2016-01-22T16:59:34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26424870466319"/>
    <x v="2043"/>
    <d v="2016-12-11T04:59:00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77777777777777"/>
    <x v="2044"/>
    <d v="2015-06-13T16:25:14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361216730039"/>
    <x v="2045"/>
    <d v="2012-07-09T02:07:2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06451612903224"/>
    <x v="2046"/>
    <d v="2013-05-23T04:07: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327313769753"/>
    <x v="2047"/>
    <d v="2015-04-17T00:00:00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2989803350327"/>
    <x v="2048"/>
    <d v="2013-05-23T15:38:1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91037735849048"/>
    <x v="2049"/>
    <d v="2013-12-02T22:59:00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411764705881"/>
    <x v="2050"/>
    <d v="2015-05-31T01:42:58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095041322314053"/>
    <x v="2051"/>
    <d v="2013-12-26T00:32:17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205175600737"/>
    <x v="2052"/>
    <d v="2016-02-20T02:00:53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3801652892564"/>
    <x v="2053"/>
    <d v="2015-11-25T15:49:1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0933977455712"/>
    <x v="2054"/>
    <d v="2014-05-02T12:30:10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55445544554451"/>
    <x v="2055"/>
    <d v="2014-12-03T04:00:00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458483754512"/>
    <x v="2056"/>
    <d v="2013-04-17T18:15:4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47792792792798"/>
    <x v="2057"/>
    <d v="2016-02-26T11:52:12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07317073170732"/>
    <x v="2058"/>
    <d v="2015-03-02T20:00:00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6533333333333"/>
    <x v="2059"/>
    <d v="2016-01-31T21:59:00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5.997067448680355"/>
    <x v="2060"/>
    <d v="2014-07-23T15:25:50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7142857142858"/>
    <x v="2061"/>
    <d v="2016-12-31T18:20:54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8916256157631"/>
    <x v="2062"/>
    <d v="2016-03-24T08:11:38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5714285714286"/>
    <x v="2063"/>
    <d v="2016-05-15T17:35:0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3845492085343"/>
    <x v="2064"/>
    <d v="2013-05-31T12:00:00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2114395886893"/>
    <x v="2065"/>
    <d v="2013-12-25T08:00:29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1538461538464"/>
    <x v="2066"/>
    <d v="2014-08-23T18:31:23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067"/>
    <d v="2015-05-24T20:29:36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118421052633"/>
    <x v="2068"/>
    <d v="2016-10-20T20:11:55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1912547528519"/>
    <x v="2069"/>
    <d v="2016-01-02T23:19:5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424836601309"/>
    <x v="2070"/>
    <d v="2016-06-28T15:45:23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402877697841"/>
    <x v="2071"/>
    <d v="2016-10-02T06:41:24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0857142857142"/>
    <x v="2072"/>
    <d v="2016-05-07T13:57:1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073"/>
    <d v="2015-05-08T16:01:58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074"/>
    <d v="2016-05-06T19:49:42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65926829268295"/>
    <x v="2075"/>
    <d v="2013-07-25T16:21:28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303146309367"/>
    <x v="2076"/>
    <d v="2014-07-23T21:08:09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0212765957444"/>
    <x v="2077"/>
    <d v="2015-06-05T21:00:00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875"/>
    <x v="2078"/>
    <d v="2016-12-18T18:30:57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4464579901152"/>
    <x v="2079"/>
    <d v="2015-06-25T19:00:00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080"/>
    <d v="2015-11-11T23:58:20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09090909090907"/>
    <x v="2081"/>
    <d v="2012-05-16T04:59:00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0526315789473"/>
    <x v="2082"/>
    <d v="2011-11-24T03:53:16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2083"/>
    <d v="2012-06-04T17:19:55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2173913043484"/>
    <x v="2084"/>
    <d v="2014-05-04T06:59:00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01204819277103"/>
    <x v="2085"/>
    <d v="2012-07-15T20:03:07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8571428571429"/>
    <x v="2086"/>
    <d v="2011-12-14T04:59:00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2087"/>
    <d v="2011-09-08T04:54:18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04266666666669"/>
    <x v="2088"/>
    <d v="2010-09-11T03:59:00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4854838709678"/>
    <x v="2089"/>
    <d v="2013-08-02T01:49:54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0187499999999"/>
    <x v="2090"/>
    <d v="2013-02-24T09:09:15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47154471544724"/>
    <x v="2091"/>
    <d v="2011-03-01T20:00:00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090909090908"/>
    <x v="2092"/>
    <d v="2011-10-07T16:58:52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26086956521735"/>
    <x v="2093"/>
    <d v="2012-12-22T21:30:32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597222222222221"/>
    <x v="2094"/>
    <d v="2012-03-05T03:00:00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x v="2095"/>
    <d v="2011-10-02T17:36:13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1428571428569"/>
    <x v="2096"/>
    <d v="2012-10-26T03:59:00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x v="2097"/>
    <d v="2011-12-01T15:02:15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25"/>
    <x v="2098"/>
    <d v="2012-03-08T02:43:55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1746031746032"/>
    <x v="2099"/>
    <d v="2015-07-02T03:40:00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037037037037"/>
    <x v="2100"/>
    <d v="2012-06-30T03:59:00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77272727272727"/>
    <x v="2101"/>
    <d v="2012-02-13T03:35:14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x v="2102"/>
    <d v="2011-05-05T20:50:48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17391304347822"/>
    <x v="2103"/>
    <d v="2012-11-09T19:07:07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2104"/>
    <d v="2013-05-31T00:00:00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x v="2105"/>
    <d v="2014-11-21T04:00:00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2727272727273"/>
    <x v="2106"/>
    <d v="2013-01-26T05:09:34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49310344827583"/>
    <x v="2107"/>
    <d v="2014-11-12T18:03:1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895287958115176"/>
    <x v="2108"/>
    <d v="2012-09-10T03:55:00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2500000000001"/>
    <x v="2109"/>
    <d v="2015-07-05T17:00:17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15789473684212"/>
    <x v="2110"/>
    <d v="2014-05-28T04:59:00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15384615384613"/>
    <x v="2111"/>
    <d v="2011-08-15T01:00:00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x v="2112"/>
    <d v="2013-04-15T22:16:33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8130841121488"/>
    <x v="2113"/>
    <d v="2014-09-23T20:46:16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2244897959187"/>
    <x v="2114"/>
    <d v="2010-12-09T04:59:00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27777777777771"/>
    <x v="2115"/>
    <d v="2011-02-20T01:56:4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5652173913038"/>
    <x v="2116"/>
    <d v="2012-10-02T18:40:03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57142857142858"/>
    <x v="2117"/>
    <d v="2015-10-27T04:59:00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2941176470578"/>
    <x v="2118"/>
    <d v="2011-07-24T20:08:56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0909090909093"/>
    <x v="2119"/>
    <d v="2012-08-16T03:07:2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275362318841"/>
    <x v="2120"/>
    <d v="2014-01-01T23:08:56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2121"/>
    <d v="2017-01-11T17:49:08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333333333333"/>
    <x v="2122"/>
    <d v="2017-01-07T07:12:49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2123"/>
    <d v="2010-03-15T06:59:0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2124"/>
    <d v="2010-11-30T05:00:0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55555555555557"/>
    <x v="2125"/>
    <d v="2015-08-05T00:33:53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2126"/>
    <d v="2014-12-08T23:21:27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0338983050844"/>
    <x v="2127"/>
    <d v="2015-03-12T11:07:43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2128"/>
    <d v="2014-09-21T18:32:49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66666666666668"/>
    <x v="2129"/>
    <d v="2016-03-10T00:35:0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2130"/>
    <d v="2014-08-16T02:04:23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x v="2131"/>
    <d v="2015-07-12T04:58:11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333333333333"/>
    <x v="2132"/>
    <d v="2014-02-03T11:41:32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3333333333333"/>
    <x v="2133"/>
    <d v="2011-04-24T06:59:0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66666666666664"/>
    <x v="2134"/>
    <d v="2013-04-27T21:16:31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27272727272727"/>
    <x v="2135"/>
    <d v="2012-10-04T23:07:13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2499999999999"/>
    <x v="2136"/>
    <d v="2013-10-19T12:13:06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59737827715356"/>
    <x v="2137"/>
    <d v="2014-12-05T18:30:29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66666666666666"/>
    <x v="2138"/>
    <d v="2013-11-09T01:18:59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35714285714285"/>
    <x v="2139"/>
    <d v="2016-11-03T18:00:08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09090909090907"/>
    <x v="2140"/>
    <d v="2013-01-11T20:00:24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2141"/>
    <d v="2014-11-14T06:39:19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3333333333336"/>
    <x v="2142"/>
    <d v="2015-12-30T16:50:1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2143"/>
    <d v="2010-07-21T19:00:0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1666666666668"/>
    <x v="2144"/>
    <d v="2013-09-14T13:07:2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2134831460672"/>
    <x v="2145"/>
    <d v="2013-11-27T06:41:54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2146"/>
    <d v="2016-02-11T16:18:3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1818181818183"/>
    <x v="2147"/>
    <d v="2014-11-16T08:05:48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2148"/>
    <d v="2015-04-02T16:36:22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2149"/>
    <d v="2010-07-31T00:00:0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2150"/>
    <d v="2016-07-13T06:49:59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66666666666668"/>
    <x v="2151"/>
    <d v="2016-06-29T20:20:14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2152"/>
    <d v="2014-03-15T18:58:29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2153"/>
    <d v="2015-01-10T07:59:0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2154"/>
    <d v="2014-01-28T15:10:27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2155"/>
    <d v="2016-03-31T16:56:25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7951807228917"/>
    <x v="2156"/>
    <d v="2013-09-16T20:30:06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4736842105266"/>
    <x v="2157"/>
    <d v="2016-12-23T07:59:0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69485530546629"/>
    <x v="2158"/>
    <d v="2013-02-04T20:29:34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2159"/>
    <d v="2011-07-16T17:32:54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25"/>
    <x v="2160"/>
    <d v="2012-05-19T17:05:05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5384615384613"/>
    <x v="2161"/>
    <d v="2015-09-23T20:27:39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03448275862064"/>
    <x v="2162"/>
    <d v="2014-07-24T18:23:1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363636363636"/>
    <x v="2163"/>
    <d v="2015-06-08T03:50:00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204819277109"/>
    <x v="2164"/>
    <d v="2016-06-25T03:59:00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3931623931625"/>
    <x v="2165"/>
    <d v="2016-04-08T15:00:3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25"/>
    <x v="2166"/>
    <d v="2014-12-05T21:06:58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2167"/>
    <d v="2012-09-15T01:35:37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66735294117646"/>
    <x v="2168"/>
    <d v="2017-02-10T05:00:00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x v="2169"/>
    <d v="2017-03-02T16:49:1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15789473684212"/>
    <x v="2170"/>
    <d v="2015-08-22T18:00:2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76595744680847"/>
    <x v="2171"/>
    <d v="2015-06-22T05:00:00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x v="2172"/>
    <d v="2015-04-18T13:55:2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3333333333334"/>
    <x v="2173"/>
    <d v="2013-09-10T03:59:00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095238095238"/>
    <x v="2174"/>
    <d v="2016-05-05T13:01:47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x v="2175"/>
    <d v="2016-07-21T00:13:06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4647887323944"/>
    <x v="2176"/>
    <d v="2015-05-02T15:11:49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68421052631575"/>
    <x v="2177"/>
    <d v="2016-06-06T06:01:07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49243306169967"/>
    <x v="2178"/>
    <d v="2017-01-18T15:16:3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57142857142861"/>
    <x v="2179"/>
    <d v="2015-04-11T04:06:32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7820512820518"/>
    <x v="2180"/>
    <d v="2015-11-13T17:04:2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3584905660378"/>
    <x v="2181"/>
    <d v="2017-02-21T00:07:33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1348314606739"/>
    <x v="2182"/>
    <d v="2014-10-02T21:37:05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66308243727597"/>
    <x v="2183"/>
    <d v="2017-02-09T05:00:00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4511278195488"/>
    <x v="2184"/>
    <d v="2016-01-25T16:00:00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451043338683"/>
    <x v="2185"/>
    <d v="2013-03-26T08:23:59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56632653061227"/>
    <x v="2186"/>
    <d v="2016-09-07T02:00:00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0381807973048"/>
    <x v="2187"/>
    <d v="2015-04-03T03:59:00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56420233463037"/>
    <x v="2188"/>
    <d v="2016-10-25T17:00:00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25"/>
    <x v="2189"/>
    <d v="2016-04-21T22:00:00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8435754189949"/>
    <x v="2190"/>
    <d v="2016-03-23T06:59:00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2191"/>
    <d v="2017-02-14T20:00:27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0667078443485"/>
    <x v="2192"/>
    <d v="2016-12-15T23:00:00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47714604236342"/>
    <x v="2193"/>
    <d v="2016-11-21T04:59:00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03872437357631"/>
    <x v="2194"/>
    <d v="2016-03-26T17:11:30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0434782608695"/>
    <x v="2195"/>
    <d v="2015-08-11T18:31:40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06837606837601"/>
    <x v="2196"/>
    <d v="2016-12-02T07:00:00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1300230946882"/>
    <x v="2197"/>
    <d v="2015-02-28T14:00:59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4377880184327"/>
    <x v="2198"/>
    <d v="2015-11-14T13:20:00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01195219123505"/>
    <x v="2199"/>
    <d v="2015-10-15T09:59:58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28136882129277"/>
    <x v="2200"/>
    <d v="2015-07-06T03:00:00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35357142857142"/>
    <x v="2201"/>
    <d v="2013-01-16T20:19:25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66920943134534"/>
    <x v="2202"/>
    <d v="2012-11-01T20:22:4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2203"/>
    <d v="2015-09-24T20:38:0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01369863013697"/>
    <x v="2204"/>
    <d v="2013-03-09T07:28:39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x v="2205"/>
    <d v="2012-06-01T19:43:09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35294117647058"/>
    <x v="2206"/>
    <d v="2012-04-16T06:10:24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x v="2207"/>
    <d v="2013-11-16T05:39:33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3333333333336"/>
    <x v="2208"/>
    <d v="2012-04-07T04:00:00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66666666666666"/>
    <x v="2209"/>
    <d v="2014-04-14T23:00:00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02777777777779"/>
    <x v="2210"/>
    <d v="2012-04-14T17:36:00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2211"/>
    <d v="2014-04-10T06:59:00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796747967479675"/>
    <x v="2212"/>
    <d v="2013-11-04T01:00:00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2213"/>
    <d v="2015-05-15T19:49:39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25416666666666"/>
    <x v="2214"/>
    <d v="2014-02-06T19:00:48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0606060606062"/>
    <x v="2215"/>
    <d v="2012-03-13T06:59:00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2857142857142"/>
    <x v="2216"/>
    <d v="2015-07-23T18:02:25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2222222222221"/>
    <x v="2217"/>
    <d v="2015-11-02T08:00:00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4473684210524"/>
    <x v="2218"/>
    <d v="2012-08-29T00:00:00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1052631578945"/>
    <x v="2219"/>
    <d v="2015-08-19T17:15:12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04347826086953"/>
    <x v="2220"/>
    <d v="2013-07-27T01:27:16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197247706422019"/>
    <x v="2221"/>
    <d v="2016-04-23T00:00:00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2222"/>
    <d v="2012-01-28T18:54:07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2223"/>
    <d v="2015-06-27T15:22:48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45270270270274"/>
    <x v="2224"/>
    <d v="2016-10-29T19:00:00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79651993355483"/>
    <x v="2225"/>
    <d v="2014-09-21T19:00:15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0280373831778"/>
    <x v="2226"/>
    <d v="2016-02-12T04:59:00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0099667774093"/>
    <x v="2227"/>
    <d v="2013-11-13T20:22:35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1805555555551"/>
    <x v="2228"/>
    <d v="2015-08-16T06:40:36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2547309833024"/>
    <x v="2229"/>
    <d v="2013-09-03T04:00:00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497991967871485"/>
    <x v="2230"/>
    <d v="2014-04-25T21:08:47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26630727762803"/>
    <x v="2231"/>
    <d v="2013-06-25T05:00:00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1093117408906"/>
    <x v="2232"/>
    <d v="2014-07-19T03:00:00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0179028132991"/>
    <x v="2233"/>
    <d v="2015-12-14T00:00:00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x v="2234"/>
    <d v="2017-01-05T19:47:27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8503401360545"/>
    <x v="2235"/>
    <d v="2015-03-28T23:31:5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16176470588236"/>
    <x v="2236"/>
    <d v="2016-02-01T14:48:43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25635808748726"/>
    <x v="2237"/>
    <d v="2014-11-12T07:59:00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620253164558"/>
    <x v="2238"/>
    <d v="2017-03-10T14:55:16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3028169014082"/>
    <x v="2239"/>
    <d v="2013-12-01T04:02:00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16666666666"/>
    <x v="2240"/>
    <d v="2016-04-22T19:49:04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2392638036808"/>
    <x v="2241"/>
    <d v="2017-03-02T19:51:40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65251485148519"/>
    <x v="2242"/>
    <d v="2013-11-27T03:02:00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x v="2243"/>
    <d v="2017-03-13T03:00:0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.00344827586207"/>
    <x v="2244"/>
    <d v="2016-10-16T20:30:00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75252525252522"/>
    <x v="2245"/>
    <d v="2014-02-21T18:00:00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2280701754383"/>
    <x v="2246"/>
    <d v="2015-09-04T19:00:10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2631578947367"/>
    <x v="2247"/>
    <d v="2015-07-29T15:59:25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28125"/>
    <x v="2248"/>
    <d v="2016-12-14T21:01:18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1666666666667"/>
    <x v="2249"/>
    <d v="2013-04-02T15:52:45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169877408059"/>
    <x v="2250"/>
    <d v="2016-12-03T01:07:53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08729166666669"/>
    <x v="2251"/>
    <d v="2014-08-16T08:17:57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3654618473899"/>
    <x v="2252"/>
    <d v="2016-08-06T07:52:18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142857142857"/>
    <x v="2253"/>
    <d v="2015-11-18T16:09:0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005076142132"/>
    <x v="2254"/>
    <d v="2017-01-24T15:32:4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2287822878232"/>
    <x v="2255"/>
    <d v="2016-05-07T22:50:5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2256"/>
    <d v="2016-11-22T10:50:46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03550295857985"/>
    <x v="2257"/>
    <d v="2016-06-19T23:00:00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1951219512196"/>
    <x v="2258"/>
    <d v="2015-06-11T18:01:27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35922330097088"/>
    <x v="2259"/>
    <d v="2016-12-08T19:18:56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297619047619051"/>
    <x v="2260"/>
    <d v="2014-03-26T23:24:10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04761904762"/>
    <x v="2261"/>
    <d v="2017-02-14T17:23:40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04972375690608"/>
    <x v="2262"/>
    <d v="2014-11-18T00:00:00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333333333334"/>
    <x v="2263"/>
    <d v="2015-01-31T19:58:33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4157303370785"/>
    <x v="2264"/>
    <d v="2016-05-23T03:00:00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7647058823529"/>
    <x v="2265"/>
    <d v="2016-11-22T20:28:27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2886597938145"/>
    <x v="2266"/>
    <d v="2016-04-27T02:00:00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7871287128712"/>
    <x v="2267"/>
    <d v="2014-12-21T01:00:00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247422680412"/>
    <x v="2268"/>
    <d v="2017-03-12T01:58:35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4589800443462"/>
    <x v="2269"/>
    <d v="2017-03-07T05:00:00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155688622754"/>
    <x v="2270"/>
    <d v="2017-01-10T21:59:00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403614457831"/>
    <x v="2271"/>
    <d v="2016-12-10T00:00:04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0762711864407"/>
    <x v="2272"/>
    <d v="2015-12-07T16:47:16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6190476190474"/>
    <x v="2273"/>
    <d v="2017-03-12T12:10:42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02020202020201"/>
    <x v="2274"/>
    <d v="2014-02-23T12:00:57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50632911392405"/>
    <x v="2275"/>
    <d v="2014-12-22T14:47:59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4666666666667"/>
    <x v="2276"/>
    <d v="2014-01-05T15:38:09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2367149758456"/>
    <x v="2277"/>
    <d v="2012-02-27T16:17:03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78431372549019"/>
    <x v="2278"/>
    <d v="2016-01-03T22:59:00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25"/>
    <x v="2279"/>
    <d v="2015-02-04T04:00:00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396874999999994"/>
    <x v="2280"/>
    <d v="2015-09-17T14:59:5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x v="2281"/>
    <d v="2011-07-25T06:50:00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333333333333"/>
    <x v="2282"/>
    <d v="2016-01-14T04:11:26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458333333333"/>
    <x v="2283"/>
    <d v="2012-05-09T02:00:04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152542372882"/>
    <x v="2284"/>
    <d v="2011-03-12T04:00:00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88607594936711"/>
    <x v="2285"/>
    <d v="2012-06-29T04:27:23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428571428571"/>
    <x v="2286"/>
    <d v="2013-09-06T03:59:00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38679245283"/>
    <x v="2287"/>
    <d v="2014-06-23T16:01:00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2288"/>
    <d v="2012-06-26T18:00:00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2289"/>
    <d v="2013-12-06T23:22:00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27586206896555"/>
    <x v="2290"/>
    <d v="2009-12-01T17:00:00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6511627906976"/>
    <x v="2291"/>
    <d v="2012-04-23T04:00:00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0652173913049"/>
    <x v="2292"/>
    <d v="2012-04-18T16:44:36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4074074074076"/>
    <x v="2293"/>
    <d v="2012-09-25T03:59:00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14642857142863"/>
    <x v="2294"/>
    <d v="2013-01-20T17:21:20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05882352941174"/>
    <x v="2295"/>
    <d v="2013-01-26T22:54:16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65517241379317"/>
    <x v="2296"/>
    <d v="2012-02-23T17:33:46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4736842105263"/>
    <x v="2297"/>
    <d v="2012-03-14T03:59:00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138888888889"/>
    <x v="2298"/>
    <d v="2014-03-26T19:10:33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35714285714292"/>
    <x v="2299"/>
    <d v="2011-02-06T00:46:49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428571428571"/>
    <x v="2300"/>
    <d v="2012-06-28T17:26:56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59810426540286"/>
    <x v="2301"/>
    <d v="2013-06-21T03:31:3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76470588235297"/>
    <x v="2302"/>
    <d v="2013-12-31T07:00:00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1650485436887"/>
    <x v="2303"/>
    <d v="2011-12-13T03:39:56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69203539823013"/>
    <x v="2304"/>
    <d v="2011-01-01T04:59:00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0778443113773"/>
    <x v="2305"/>
    <d v="2014-08-08T18:00:00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85616438356163"/>
    <x v="2306"/>
    <d v="2012-03-10T04:02:09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36800000000002"/>
    <x v="2307"/>
    <d v="2012-05-05T19:15:28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496921824104234"/>
    <x v="2308"/>
    <d v="2014-08-29T01:00:00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17476635514019"/>
    <x v="2309"/>
    <d v="2013-03-09T23:42:17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6470588235291"/>
    <x v="2310"/>
    <d v="2013-03-21T18:03:35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09615384615384"/>
    <x v="2311"/>
    <d v="2014-05-07T00:06:29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2025316455694"/>
    <x v="2312"/>
    <d v="2014-04-18T23:00:00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.000127388535034"/>
    <x v="2313"/>
    <d v="2012-05-03T23:00:26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2800000000002"/>
    <x v="2314"/>
    <d v="2012-06-07T13:14:17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78125"/>
    <x v="2315"/>
    <d v="2012-05-05T17:25:43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1999999999996"/>
    <x v="2316"/>
    <d v="2009-12-09T18:24:00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x v="2317"/>
    <d v="2010-02-15T05:00:00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4969325153371"/>
    <x v="2318"/>
    <d v="2009-09-26T03:59:00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1038961038959"/>
    <x v="2319"/>
    <d v="2013-12-15T01:58:05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4943820224717"/>
    <x v="2320"/>
    <d v="2014-04-02T18:36:40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125"/>
    <x v="2321"/>
    <d v="2017-04-04T05:15:01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2322"/>
    <d v="2017-04-09T20:29:29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2323"/>
    <d v="2017-03-20T18:07:27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1803278688526"/>
    <x v="2324"/>
    <d v="2017-03-26T20:14:45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x v="2325"/>
    <d v="2017-03-29T23:32:11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2326"/>
    <d v="2017-04-30T17:00:0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3162444113267"/>
    <x v="2327"/>
    <d v="2014-08-26T22:00:40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3612662942269"/>
    <x v="2328"/>
    <d v="2015-06-14T18:45:37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2329"/>
    <d v="2014-07-17T14:59:06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2638036809817"/>
    <x v="2330"/>
    <d v="2015-12-25T00:00:00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5406360424032"/>
    <x v="2331"/>
    <d v="2014-08-18T00:08:10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02840909090907"/>
    <x v="2332"/>
    <d v="2015-02-06T15:04:3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2553191489361"/>
    <x v="2333"/>
    <d v="2014-05-29T17:50:00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65671641791046"/>
    <x v="2334"/>
    <d v="2014-11-05T17:34:00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230769230769"/>
    <x v="2335"/>
    <d v="2014-06-11T13:44:03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04623556581984"/>
    <x v="2336"/>
    <d v="2014-03-08T22:11:3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4357541899445"/>
    <x v="2337"/>
    <d v="2014-06-26T15:22:2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4552845528455"/>
    <x v="2338"/>
    <d v="2014-06-29T21:31:24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3188405797094"/>
    <x v="2339"/>
    <d v="2016-12-19T07:59:00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007444168734"/>
    <x v="2340"/>
    <d v="2016-10-30T15:25:38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341"/>
    <d v="2015-07-12T19:31:44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342"/>
    <d v="2014-10-06T05:00:0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343"/>
    <d v="2016-01-08T19:47: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344"/>
    <d v="2016-06-24T17:27:49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345"/>
    <d v="2015-03-31T23:39:0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346"/>
    <d v="2016-10-17T19:10:31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347"/>
    <d v="2016-08-25T14:34:36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348"/>
    <d v="2016-02-20T22:22:18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349"/>
    <d v="2015-08-11T18:37:08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350"/>
    <d v="2017-01-03T20:12:5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28571428571429"/>
    <x v="2351"/>
    <d v="2015-04-30T02:25:3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352"/>
    <d v="2015-06-06T15:12:32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353"/>
    <d v="2015-04-21T16:13:42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354"/>
    <d v="2015-01-10T17:21:0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355"/>
    <d v="2015-05-02T22:02:16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356"/>
    <d v="2015-06-05T18:48:24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357"/>
    <d v="2015-10-17T14:52:58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358"/>
    <d v="2015-01-31T00:39:0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359"/>
    <d v="2015-08-03T15:35:24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360"/>
    <d v="2016-02-07T16:58:0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361"/>
    <d v="2016-04-30T22:00:0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362"/>
    <d v="2014-12-11T16:31:1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363"/>
    <d v="2015-12-29T00:16:4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364"/>
    <d v="2015-10-26T22:25:56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365"/>
    <d v="2016-01-17T23:00:0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07407407407405"/>
    <x v="2366"/>
    <d v="2015-10-21T12:45:33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57142857142854"/>
    <x v="2367"/>
    <d v="2016-04-25T22:16:56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368"/>
    <d v="2015-04-14T16:19:2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369"/>
    <d v="2016-02-10T19:30:11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370"/>
    <d v="2014-12-18T04:32:2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371"/>
    <d v="2015-06-25T18:39:56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372"/>
    <d v="2015-04-24T01:39:31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373"/>
    <d v="2015-08-29T15:53:44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374"/>
    <d v="2015-02-12T20:14:2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375"/>
    <d v="2016-09-09T20:03:57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2499999999996"/>
    <x v="2376"/>
    <d v="2015-12-10T22:12:4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377"/>
    <d v="2016-11-25T21:53:03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378"/>
    <d v="2015-08-26T00:18:5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379"/>
    <d v="2015-10-05T00:23:36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33333333333332"/>
    <x v="2380"/>
    <d v="2015-10-01T19:02:2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2857142857142"/>
    <x v="2381"/>
    <d v="2015-04-10T22:27:28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382"/>
    <d v="2015-08-04T04:30:03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383"/>
    <d v="2015-02-22T01:21:47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384"/>
    <d v="2014-11-14T02:37:23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142857142857"/>
    <x v="2385"/>
    <d v="2015-08-05T16:50:32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386"/>
    <d v="2015-01-10T20:07:04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387"/>
    <d v="2016-07-22T15:02:2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75"/>
    <x v="2388"/>
    <d v="2015-01-15T19:29:0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389"/>
    <d v="2015-07-25T21:59:0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390"/>
    <d v="2015-01-04T06:17:44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391"/>
    <d v="2015-03-31T18:04:04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392"/>
    <d v="2015-10-29T02:53:43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393"/>
    <d v="2015-08-08T15:33:37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394"/>
    <d v="2015-02-26T08:41:33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395"/>
    <d v="2017-01-10T08:57:0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396"/>
    <d v="2015-10-15T20:22:38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397"/>
    <d v="2015-01-02T21:14:16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398"/>
    <d v="2015-07-02T21:59:44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399"/>
    <d v="2014-12-18T20:28:26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400"/>
    <d v="2016-04-14T06:26:04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3333333333332"/>
    <x v="2401"/>
    <d v="2016-03-05T19:44:56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2402"/>
    <d v="2015-05-13T16:18:51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33333333333332"/>
    <x v="2403"/>
    <d v="2016-03-30T20:10:58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2404"/>
    <d v="2016-01-03T00:56:47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2405"/>
    <d v="2016-09-03T14:02:55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25"/>
    <x v="2406"/>
    <d v="2015-01-19T02:39:5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393939393941"/>
    <x v="2407"/>
    <d v="2015-04-11T06:00:0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2408"/>
    <d v="2014-11-06T04:22:37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66666666666671"/>
    <x v="2409"/>
    <d v="2015-08-18T21:01:15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2410"/>
    <d v="2015-09-07T09:47:55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3333333333336"/>
    <x v="2411"/>
    <d v="2015-08-25T17:34:42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2412"/>
    <d v="2016-11-26T18:41:13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33333333333339"/>
    <x v="2413"/>
    <d v="2014-05-31T23:30:0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4615384615387"/>
    <x v="2414"/>
    <d v="2015-08-22T03:59:0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3333333333336"/>
    <x v="2415"/>
    <d v="2016-07-15T20:42:2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2416"/>
    <d v="2015-03-14T15:00:0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2417"/>
    <d v="2014-08-10T21:13:07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2418"/>
    <d v="2015-03-24T19:34:04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2419"/>
    <d v="2015-02-18T17:43:09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2222222222229"/>
    <x v="2420"/>
    <d v="2014-11-10T01:41:35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2421"/>
    <d v="2015-02-21T16:29:56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2422"/>
    <d v="2015-03-11T16:23:56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2423"/>
    <d v="2014-12-31T16:54:5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4444444444443"/>
    <x v="2424"/>
    <d v="2014-10-27T21:25:08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2425"/>
    <d v="2016-05-27T22:04:0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2426"/>
    <d v="2015-08-08T04:04:52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2427"/>
    <d v="2016-03-23T06:38:53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2428"/>
    <d v="2015-03-12T17:49:1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2429"/>
    <d v="2017-02-05T16:44:0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2430"/>
    <d v="2016-02-12T03:08:24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2431"/>
    <d v="2016-06-28T02:23:33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2432"/>
    <d v="2015-03-08T05:14:57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2433"/>
    <d v="2016-02-27T21:35:43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2434"/>
    <d v="2015-08-04T04:27:54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2435"/>
    <d v="2015-10-05T06:39:4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2436"/>
    <d v="2016-01-29T14:46:1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2437"/>
    <d v="2015-03-17T18:00:0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2438"/>
    <d v="2015-12-07T22:57:42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2439"/>
    <d v="2015-10-18T19:38:49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2440"/>
    <d v="2016-02-13T21:35:13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2935779816514"/>
    <x v="2441"/>
    <d v="2015-07-23T04:59:00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2688172043008"/>
    <x v="2442"/>
    <d v="2015-03-19T15:00:2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3469453376205"/>
    <x v="2443"/>
    <d v="2014-08-15T15:00:22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09836065573771"/>
    <x v="2444"/>
    <d v="2016-05-25T18:06:3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0434782608702"/>
    <x v="2445"/>
    <d v="2015-09-26T04:33:4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66666666666671"/>
    <x v="2446"/>
    <d v="2016-11-26T15:27:5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1394658753708"/>
    <x v="2447"/>
    <d v="2016-11-12T04:00:00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77777777777779"/>
    <x v="2448"/>
    <d v="2016-08-31T05:36:00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2449"/>
    <d v="2014-11-30T04:25:15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401960784314"/>
    <x v="2450"/>
    <d v="2014-10-28T03:11:00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6989247311828"/>
    <x v="2451"/>
    <d v="2017-03-05T21:48:10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2452"/>
    <d v="2015-12-29T23:00:00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68656716417908"/>
    <x v="2453"/>
    <d v="2017-02-02T16:36:49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0769230769231"/>
    <x v="2454"/>
    <d v="2017-03-11T04:50:08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x v="2455"/>
    <d v="2016-04-20T18:45:50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2537313432834"/>
    <x v="2456"/>
    <d v="2017-02-25T23:03:59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5806451612902"/>
    <x v="2457"/>
    <d v="2016-03-24T13:27:36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2499999999997"/>
    <x v="2458"/>
    <d v="2016-06-09T19:00:00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7659574468085"/>
    <x v="2459"/>
    <d v="2016-03-23T14:18:0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8529411764706"/>
    <x v="2460"/>
    <d v="2017-01-03T04:17:00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3255813953483"/>
    <x v="2461"/>
    <d v="2011-10-01T03:00:00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0434782608695"/>
    <x v="2462"/>
    <d v="2012-07-19T04:28:16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2463"/>
    <d v="2013-04-16T19:00:00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4418604651166"/>
    <x v="2464"/>
    <d v="2015-09-30T19:29:00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0833333333332"/>
    <x v="2465"/>
    <d v="2012-09-23T17:15:48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x v="2466"/>
    <d v="2013-05-09T02:27:33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58139534883722"/>
    <x v="2467"/>
    <d v="2012-05-10T17:00:00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137931034483"/>
    <x v="2468"/>
    <d v="2012-10-28T05:00:00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1276595744681"/>
    <x v="2469"/>
    <d v="2011-02-08T10:18:49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5666666666667"/>
    <x v="2470"/>
    <d v="2012-05-24T01:47:35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x v="2471"/>
    <d v="2012-01-25T23:49:52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04038461538462"/>
    <x v="2472"/>
    <d v="2010-09-04T01:03:00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x v="2473"/>
    <d v="2012-11-10T18:57:49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368421052631"/>
    <x v="2474"/>
    <d v="2010-10-11T00:16:16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0987654320987"/>
    <x v="2475"/>
    <d v="2010-07-10T22:00:00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03999999999999"/>
    <x v="2476"/>
    <d v="2014-11-03T08:52:50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1463414634145"/>
    <x v="2477"/>
    <d v="2012-08-12T16:35: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39240506329"/>
    <x v="2478"/>
    <d v="2013-01-13T22:48:33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0624999999999"/>
    <x v="2479"/>
    <d v="2012-07-28T02:00:00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2480"/>
    <d v="2015-10-10T22:28:04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1473684210523"/>
    <x v="2481"/>
    <d v="2012-04-30T15:30:08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2482"/>
    <d v="2011-08-01T18:46:23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210526315789"/>
    <x v="2483"/>
    <d v="2012-05-01T17:00:03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01222222222216"/>
    <x v="2484"/>
    <d v="2011-09-15T22:00:03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65853658536587"/>
    <x v="2485"/>
    <d v="2011-10-12T23:57:59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66666666666666"/>
    <x v="2486"/>
    <d v="2012-04-22T16:59:3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3684210526318"/>
    <x v="2487"/>
    <d v="2012-05-27T01:59:57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46153846153845"/>
    <x v="2488"/>
    <d v="2011-11-16T16:11:48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2489"/>
    <d v="2013-05-09T16:33:59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375"/>
    <x v="2490"/>
    <d v="2012-06-23T05:27:56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2491"/>
    <d v="2011-01-16T01:51:00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x v="2492"/>
    <d v="2012-06-16T09:59:00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2239382239376"/>
    <x v="2493"/>
    <d v="2013-04-29T04:02:20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48205128205123"/>
    <x v="2494"/>
    <d v="2012-05-23T15:29:04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48809523809524"/>
    <x v="2495"/>
    <d v="2012-06-06T22:42:55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2496"/>
    <d v="2013-03-29T22:54:52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1071428571419"/>
    <x v="2497"/>
    <d v="2011-08-05T21:05:38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2498"/>
    <d v="2015-01-27T23:13:07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76470588235297"/>
    <x v="2499"/>
    <d v="2012-12-31T18:00:00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48275862068964"/>
    <x v="2500"/>
    <d v="2012-06-23T18:32:55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2857142857146"/>
    <x v="2501"/>
    <d v="2015-09-27T18:38:24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2502"/>
    <d v="2014-09-21T19:48:38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2503"/>
    <d v="2016-06-07T21:06:0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2504"/>
    <d v="2014-11-15T01:22:14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2505"/>
    <d v="2015-03-14T00:20:16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2506"/>
    <d v="2015-10-03T21:00:0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2507"/>
    <d v="2015-05-11T01:45:04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2508"/>
    <d v="2014-08-14T22:50:34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4285714285715"/>
    <x v="2509"/>
    <d v="2015-04-20T18:25:49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2510"/>
    <d v="2015-05-14T23:56:12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2511"/>
    <d v="2016-02-01T10:43:33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2512"/>
    <d v="2014-12-13T21:02:41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2513"/>
    <d v="2017-02-26T00:09:49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2514"/>
    <d v="2014-08-20T09:21:17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2515"/>
    <d v="2015-02-22T20:09:13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2516"/>
    <d v="2014-11-29T16:40:52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45454545454547"/>
    <x v="2517"/>
    <d v="2015-03-19T18:15:3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2518"/>
    <d v="2014-11-13T17:20:28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2519"/>
    <d v="2014-07-19T03:43:24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2520"/>
    <d v="2016-10-15T19:21:0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174242424243"/>
    <x v="2521"/>
    <d v="2015-10-13T23:13:4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x v="2522"/>
    <d v="2016-04-22T14:52:0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3846153846153"/>
    <x v="2523"/>
    <d v="2014-11-18T00:24:52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093023255814"/>
    <x v="2524"/>
    <d v="2014-12-21T04:30:00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25"/>
    <x v="2525"/>
    <d v="2012-06-28T20:16:1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0909090909091"/>
    <x v="2526"/>
    <d v="2014-12-08T04:59:00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35211267605632"/>
    <x v="2527"/>
    <d v="2013-10-18T03:59:00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2839506172834"/>
    <x v="2528"/>
    <d v="2015-08-20T11:00:00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28947368421055"/>
    <x v="2529"/>
    <d v="2012-03-25T00:56:1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x v="2530"/>
    <d v="2015-04-20T04:50:0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557377049181"/>
    <x v="2531"/>
    <d v="2015-08-15T03:59:00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3333333333329"/>
    <x v="2532"/>
    <d v="2012-08-16T20:22:46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29411764705884"/>
    <x v="2533"/>
    <d v="2013-03-01T18:01:08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2534"/>
    <d v="2010-01-01T06:00:00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74358974359"/>
    <x v="2535"/>
    <d v="2014-12-01T19:59:05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2536"/>
    <d v="2013-07-30T02:32:46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2537"/>
    <d v="2011-08-01T15:34:15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308108108107"/>
    <x v="2538"/>
    <d v="2013-02-24T04:59:00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1525423728814"/>
    <x v="2539"/>
    <d v="2015-02-02T21:39:12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0740740740748"/>
    <x v="2540"/>
    <d v="2011-10-29T16:12:0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0317460317462"/>
    <x v="2541"/>
    <d v="2013-09-26T10:46:58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69230769230766"/>
    <x v="2542"/>
    <d v="2013-10-01T03:59:00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76923076923077"/>
    <x v="2543"/>
    <d v="2011-01-02T03:00:00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38596491228068"/>
    <x v="2544"/>
    <d v="2012-07-08T12:29:29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2786885245898"/>
    <x v="2545"/>
    <d v="2015-02-27T00:30:00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3846153846153"/>
    <x v="2546"/>
    <d v="2013-10-05T05:00:00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4029850746269"/>
    <x v="2547"/>
    <d v="2012-04-04T17:33:23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216216216216"/>
    <x v="2548"/>
    <d v="2016-09-30T04:27:00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1621621621621"/>
    <x v="2549"/>
    <d v="2013-05-31T17:00:00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2550"/>
    <d v="2015-10-08T03:59:00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19642857142861"/>
    <x v="2551"/>
    <d v="2012-03-21T20:48:00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2552"/>
    <d v="2017-03-05T19:26:2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3333333333333"/>
    <x v="2553"/>
    <d v="2012-09-21T04:46:47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85074626865675"/>
    <x v="2554"/>
    <d v="2015-06-01T03:59:00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2857142857142"/>
    <x v="2555"/>
    <d v="2012-05-28T15:43:13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17647058823529"/>
    <x v="2556"/>
    <d v="2012-12-24T23:47:37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1111111111111"/>
    <x v="2557"/>
    <d v="2014-05-15T17:53:06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1111111111114"/>
    <x v="2558"/>
    <d v="2015-05-01T13:59:00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2559"/>
    <d v="2011-11-15T19:37:00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2560"/>
    <d v="2015-03-06T22:49:34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2561"/>
    <d v="2015-10-13T12:41:29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2562"/>
    <d v="2016-10-11T12:35:39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2563"/>
    <d v="2015-07-30T03:20:51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2564"/>
    <d v="2014-08-01T00:58:19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2565"/>
    <d v="2016-05-09T20:50: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2566"/>
    <d v="2014-08-21T23:32:28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2567"/>
    <d v="2015-04-23T21:05:38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2568"/>
    <d v="2016-09-01T15:59:54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2569"/>
    <d v="2015-09-17T02:31:52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2570"/>
    <d v="2017-02-08T21:40:3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2571"/>
    <d v="2016-05-19T08:12:01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2572"/>
    <d v="2015-04-13T02:51:57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2573"/>
    <d v="2014-08-23T14:12:29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2574"/>
    <d v="2016-05-18T19:49:05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2575"/>
    <d v="2015-01-12T02:36:34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2576"/>
    <d v="2015-04-10T23:14:07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2577"/>
    <d v="2014-08-04T19:41:37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2578"/>
    <d v="2015-10-09T17:00:0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3333333333332"/>
    <x v="2579"/>
    <d v="2014-09-15T19:55:03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2580"/>
    <d v="2015-05-16T03:00:0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181818181818"/>
    <x v="2581"/>
    <d v="2015-11-16T16:04:58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2582"/>
    <d v="2016-10-29T23:43:54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2583"/>
    <d v="2015-03-16T17:28:0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2584"/>
    <d v="2015-06-15T04:09:29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2585"/>
    <d v="2014-07-05T23:07:12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2586"/>
    <d v="2015-12-25T07:55:36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333333333334"/>
    <x v="2587"/>
    <d v="2015-12-30T16:12:33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25"/>
    <x v="2588"/>
    <d v="2015-03-31T13:14:0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2589"/>
    <d v="2016-03-23T11:52:07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2590"/>
    <d v="2016-01-26T14:08:17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2591"/>
    <d v="2016-03-13T20:45:24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2592"/>
    <d v="2014-10-05T19:13:41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2593"/>
    <d v="2015-04-25T20:17:06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2594"/>
    <d v="2014-08-07T23:13:48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263157894737"/>
    <x v="2595"/>
    <d v="2017-02-24T05:51:4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777777777777"/>
    <x v="2596"/>
    <d v="2014-08-07T15:56:49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2857142857142"/>
    <x v="2597"/>
    <d v="2016-06-19T08:11:57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x v="2598"/>
    <d v="2015-09-23T20:10:01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2599"/>
    <d v="2014-08-03T18:05:47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333333333333"/>
    <x v="2600"/>
    <d v="2016-03-25T20:36:4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00662251655628"/>
    <x v="2601"/>
    <d v="2012-09-13T03:59:00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2494887525568"/>
    <x v="2602"/>
    <d v="2014-11-12T21:20:00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603"/>
    <d v="2013-12-23T21:54:14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3333333333323"/>
    <x v="2604"/>
    <d v="2012-04-29T01:13:4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65703745743475"/>
    <x v="2605"/>
    <d v="2016-06-17T12:59:50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4155844155844"/>
    <x v="2606"/>
    <d v="2014-04-29T17:06:22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49748743718587"/>
    <x v="2607"/>
    <d v="2015-08-12T02:00:00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2763157894737"/>
    <x v="2608"/>
    <d v="2017-03-15T00:00:00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347633136095"/>
    <x v="2609"/>
    <d v="2012-07-15T05:42:3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58509532062391"/>
    <x v="2610"/>
    <d v="2016-08-22T06:59:00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02893802893806"/>
    <x v="2611"/>
    <d v="2017-01-02T22:59:00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2210884353746"/>
    <x v="2612"/>
    <d v="2015-01-09T03:26:10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142857142856"/>
    <x v="2613"/>
    <d v="2012-09-21T19:38:14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614"/>
    <d v="2014-04-30T05:00:00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0555555555557"/>
    <x v="2615"/>
    <d v="2016-04-30T12:00:00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0882352941177"/>
    <x v="2616"/>
    <d v="2015-08-25T23:52:09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59748427672956"/>
    <x v="2617"/>
    <d v="2014-10-20T20:59:1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2987012987013"/>
    <x v="2618"/>
    <d v="2015-12-01T20:01:0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7169811320757"/>
    <x v="2619"/>
    <d v="2015-10-23T11:00:00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39488409272587"/>
    <x v="2620"/>
    <d v="2015-10-11T01:00:00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58064516129029"/>
    <x v="2621"/>
    <d v="2015-05-21T17:56:28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1351351351353"/>
    <x v="2622"/>
    <d v="2016-12-30T17:50:16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4193548387096"/>
    <x v="2623"/>
    <d v="2016-12-02T06:09:2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0544982698959"/>
    <x v="2624"/>
    <d v="2012-09-13T10:07:02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x v="2625"/>
    <d v="2016-11-09T20:26:48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626"/>
    <d v="2015-06-03T15:04:29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55555555555557"/>
    <x v="2627"/>
    <d v="2015-11-26T20:54:2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095238095238095"/>
    <x v="2628"/>
    <d v="2014-11-30T23:11:07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629"/>
    <d v="2015-05-14T12:55:22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87654320987652"/>
    <x v="2630"/>
    <d v="2016-06-30T10:00:00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85489510489504"/>
    <x v="2631"/>
    <d v="2015-08-30T04:03:47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04761904761905"/>
    <x v="2632"/>
    <d v="2016-05-29T01:28:59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00502512562812"/>
    <x v="2633"/>
    <d v="2014-02-27T23:00:00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634"/>
    <d v="2016-09-29T15:45:2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x v="2635"/>
    <d v="2015-03-09T21:49:2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636"/>
    <d v="2016-10-16T01:00:00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153846153846"/>
    <x v="2637"/>
    <d v="2016-10-12T13:11:15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4285714285715"/>
    <x v="2638"/>
    <d v="2015-01-15T21:54:5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x v="2639"/>
    <d v="2015-02-19T20:45:48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202898550725"/>
    <x v="2640"/>
    <d v="2015-06-08T03:51:14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641"/>
    <d v="2014-09-15T20:09:0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642"/>
    <d v="2016-07-15T06:57:0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248500999335"/>
    <x v="2643"/>
    <d v="2016-12-21T07:59:0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80769230769234"/>
    <x v="2644"/>
    <d v="2017-03-10T19:00:35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04347826086953"/>
    <x v="2645"/>
    <d v="2014-11-08T21:13:2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66205607476627"/>
    <x v="2646"/>
    <d v="2015-09-09T07:31:09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647"/>
    <d v="2015-08-14T06:16:59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66666666666668"/>
    <x v="2648"/>
    <d v="2016-03-09T17:09:2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3333333333336"/>
    <x v="2649"/>
    <d v="2016-02-01T23:55:41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650"/>
    <d v="2016-12-21T14:59:03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35294117647"/>
    <x v="2651"/>
    <d v="2015-12-17T19:20:09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4545454545453"/>
    <x v="2652"/>
    <d v="2014-12-10T03:48:45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2857142857136"/>
    <x v="2653"/>
    <d v="2014-06-13T04:00:0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654"/>
    <d v="2015-04-21T13:25:26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2093023255815"/>
    <x v="2655"/>
    <d v="2016-02-09T20:00:0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184210526316"/>
    <x v="2656"/>
    <d v="2017-03-12T19:00:0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77627118644077"/>
    <x v="2657"/>
    <d v="2016-08-03T01:30:0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658"/>
    <d v="2016-07-30T21:13:14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659"/>
    <d v="2015-04-18T01:40:1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660"/>
    <d v="2015-11-24T18:06:5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661"/>
    <d v="2013-10-25T23:00:10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662"/>
    <d v="2015-08-21T17:55:13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5803571428572"/>
    <x v="2663"/>
    <d v="2015-09-04T15:00:00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3846153846155"/>
    <x v="2664"/>
    <d v="2015-12-09T06:59:00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695652173913047"/>
    <x v="2665"/>
    <d v="2015-05-04T21:29:34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27718446601949"/>
    <x v="2666"/>
    <d v="2015-09-25T21:00:00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2222222222229"/>
    <x v="2667"/>
    <d v="2016-02-10T22:13:36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4285714285715"/>
    <x v="2668"/>
    <d v="2015-11-09T14:32:00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669"/>
    <d v="2016-01-10T00:51:36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3333333333336"/>
    <x v="2670"/>
    <d v="2014-07-29T00:29:4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1904761904759"/>
    <x v="2671"/>
    <d v="2014-12-19T19:38:0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1702127659575"/>
    <x v="2672"/>
    <d v="2015-12-28T06:00:0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151515151516"/>
    <x v="2673"/>
    <d v="2014-10-29T22:45:0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1988304093566"/>
    <x v="2674"/>
    <d v="2016-07-05T04:59:0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379310344827"/>
    <x v="2675"/>
    <d v="2014-11-10T21:34:49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5555555555556"/>
    <x v="2676"/>
    <d v="2016-05-22T14:59:34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148148148148"/>
    <x v="2677"/>
    <d v="2014-07-03T00:42:23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678"/>
    <d v="2015-09-24T19:09:25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679"/>
    <d v="2015-02-28T00:01:34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680"/>
    <d v="2016-04-06T04:04:51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2681"/>
    <d v="2014-07-10T21:29:1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2682"/>
    <d v="2014-11-22T05:59:0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2683"/>
    <d v="2015-03-01T18:07:2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2684"/>
    <d v="2014-08-09T21:57:05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2685"/>
    <d v="2015-04-27T15:42: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2686"/>
    <d v="2014-09-30T23:23:43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2687"/>
    <d v="2015-06-29T15:21:58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857142857142856"/>
    <x v="2688"/>
    <d v="2015-02-24T03:00:0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2689"/>
    <d v="2016-07-30T23:04:5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2711864406782"/>
    <x v="2690"/>
    <d v="2015-06-03T02:31:16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2691"/>
    <d v="2015-05-10T17:22:37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2692"/>
    <d v="2015-03-25T07:01:0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3333333333334"/>
    <x v="2693"/>
    <d v="2014-08-13T03:19:26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2694"/>
    <d v="2014-09-26T03:22:19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66666666666668"/>
    <x v="2695"/>
    <d v="2015-04-14T03:21:5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052631578948"/>
    <x v="2696"/>
    <d v="2014-12-25T20:16:0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5769230769231"/>
    <x v="2697"/>
    <d v="2015-08-02T22:00:0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05000000000001"/>
    <x v="2698"/>
    <d v="2014-06-27T21:33:28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2699"/>
    <d v="2014-08-08T21:31:03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2700"/>
    <d v="2014-09-18T20:59:32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434782608695"/>
    <x v="2701"/>
    <d v="2017-04-07T17:35:34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4615384615384"/>
    <x v="2702"/>
    <d v="2017-04-05T18:14:37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222222222217"/>
    <x v="2703"/>
    <d v="2017-03-22T15:33:5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142857142858"/>
    <x v="2704"/>
    <d v="2017-04-05T19:41:54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75"/>
    <x v="2705"/>
    <d v="2017-03-24T20:59:18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486692015209"/>
    <x v="2706"/>
    <d v="2014-10-16T06:59:00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7487309644663"/>
    <x v="2707"/>
    <d v="2013-05-27T06:59:00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4318398474738"/>
    <x v="2708"/>
    <d v="2016-07-21T16:45:26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480519480518"/>
    <x v="2709"/>
    <d v="2016-10-04T03:59:00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1516544117654"/>
    <x v="2710"/>
    <d v="2014-08-09T02:00:00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45205479452056"/>
    <x v="2711"/>
    <d v="2014-06-20T22:01:00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1468531468533"/>
    <x v="2712"/>
    <d v="2013-07-13T18:00:00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.00140845070422"/>
    <x v="2713"/>
    <d v="2015-12-24T15:41:24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3770491803285"/>
    <x v="2714"/>
    <d v="2016-10-14T23:00:00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1016333938291"/>
    <x v="2715"/>
    <d v="2016-02-21T09:33:48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0481283422456"/>
    <x v="2716"/>
    <d v="2015-10-08T07:59:53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87692307692305"/>
    <x v="2717"/>
    <d v="2014-12-06T22:57:29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7972972972973"/>
    <x v="2718"/>
    <d v="2016-05-03T23:00:00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37681159420296"/>
    <x v="2719"/>
    <d v="2016-04-17T23:44:54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69942196531792"/>
    <x v="2720"/>
    <d v="2016-11-11T12:10:53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x v="2721"/>
    <d v="2013-09-06T19:00:00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4054054054052"/>
    <x v="2722"/>
    <d v="2017-01-29T20:34:13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8863636363636"/>
    <x v="2723"/>
    <d v="2014-12-31T21:08:08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02649656526005"/>
    <x v="2724"/>
    <d v="2015-08-15T07:50:59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486725663715"/>
    <x v="2725"/>
    <d v="2017-03-01T17:52:15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4504950495049"/>
    <x v="2726"/>
    <d v="2016-04-22T13:55:1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961810466767"/>
    <x v="2727"/>
    <d v="2015-08-07T16:14:23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29591836734699"/>
    <x v="2728"/>
    <d v="2015-12-30T14:23:54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6521739130437"/>
    <x v="2729"/>
    <d v="2015-05-01T05:46: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17903225806455"/>
    <x v="2730"/>
    <d v="2013-04-22T12:59:3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0270270270271"/>
    <x v="2731"/>
    <d v="2014-10-18T04:00:00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1780821917803"/>
    <x v="2732"/>
    <d v="2013-05-28T00:00:00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033613445376"/>
    <x v="2733"/>
    <d v="2015-04-10T05:32:54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x v="2734"/>
    <d v="2016-10-13T21:59: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0147492625371"/>
    <x v="2735"/>
    <d v="2013-03-13T20:00:00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1724137931035"/>
    <x v="2736"/>
    <d v="2014-04-23T15:59:33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210526315791"/>
    <x v="2737"/>
    <d v="2014-01-15T19:00:00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333333333333"/>
    <x v="2738"/>
    <d v="2016-11-06T03:26:4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0418848167539"/>
    <x v="2739"/>
    <d v="2014-05-05T21:18:3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5294117647058"/>
    <x v="2740"/>
    <d v="2015-03-11T23:45:52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2741"/>
    <d v="2014-10-20T02:07:0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1111111111114"/>
    <x v="2742"/>
    <d v="2012-05-15T17:16:27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2743"/>
    <d v="2016-10-19T07:53:27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4545454545453"/>
    <x v="2744"/>
    <d v="2012-02-29T01:29:58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34693877551024"/>
    <x v="2745"/>
    <d v="2012-07-14T23:42:48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57894736842103"/>
    <x v="2746"/>
    <d v="2014-08-29T18:45:11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2747"/>
    <d v="2012-06-16T03:10:0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2748"/>
    <d v="2016-09-02T17:03:22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2749"/>
    <d v="2015-04-04T18:10:37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2750"/>
    <d v="2012-06-30T20:00:0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2751"/>
    <d v="2014-06-17T21:17:22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85714285714285"/>
    <x v="2752"/>
    <d v="2011-12-18T18:21:44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2753"/>
    <d v="2012-08-26T21:37:03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2754"/>
    <d v="2014-09-11T15:15:51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x v="2755"/>
    <d v="2015-04-08T18:58:47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57575757575758"/>
    <x v="2756"/>
    <d v="2014-01-11T21:36:41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2757"/>
    <d v="2016-08-06T15:45:32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2758"/>
    <d v="2016-10-10T10:36:23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2759"/>
    <d v="2016-07-16T08:47:46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2760"/>
    <d v="2013-06-20T11:04:18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2761"/>
    <d v="2013-01-03T01:31:33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2762"/>
    <d v="2012-03-18T23:53:1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2763"/>
    <d v="2013-05-24T13:54:44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2764"/>
    <d v="2012-05-30T19:00:0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2765"/>
    <d v="2012-10-28T13:53:48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2766"/>
    <d v="2011-08-11T16:01:58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3333333333334"/>
    <x v="2767"/>
    <d v="2015-08-16T23:00:5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0588235294116"/>
    <x v="2768"/>
    <d v="2012-03-29T13:45:23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2769"/>
    <d v="2014-06-05T19:49:5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098484848484851"/>
    <x v="2770"/>
    <d v="2014-03-18T15:55:3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2771"/>
    <d v="2013-02-01T17:00:0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2772"/>
    <d v="2013-10-05T20:51:34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2773"/>
    <d v="2016-04-24T20:45:2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46153846153847"/>
    <x v="2774"/>
    <d v="2013-03-08T03:02:08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2775"/>
    <d v="2011-12-16T00:19:14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2222222222221"/>
    <x v="2776"/>
    <d v="2015-06-12T07:07:56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2777"/>
    <d v="2015-07-17T16:03:24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66666666666671"/>
    <x v="2778"/>
    <d v="2014-08-25T23:28:26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2779"/>
    <d v="2015-11-22T15:03:41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2780"/>
    <d v="2017-03-10T10:44:48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2781"/>
    <d v="2015-02-12T07:00:00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x v="2782"/>
    <d v="2015-02-17T04:59:0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0491803278688"/>
    <x v="2783"/>
    <d v="2015-04-23T12:50:46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x v="2784"/>
    <d v="2014-10-29T18:54:03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59154929577464"/>
    <x v="2785"/>
    <d v="2016-08-05T21:00:00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0810810810814"/>
    <x v="2786"/>
    <d v="2014-07-09T13:39:40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2787"/>
    <d v="2014-07-18T04:45:52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2788"/>
    <d v="2016-07-29T16:50:43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5833333333333"/>
    <x v="2789"/>
    <d v="2015-03-12T04:00:00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78787878787875"/>
    <x v="2790"/>
    <d v="2015-02-11T22:31:43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14285714285708"/>
    <x v="2791"/>
    <d v="2016-09-09T04:00:00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66666666666671"/>
    <x v="2792"/>
    <d v="2015-08-12T05:32:39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23287671233"/>
    <x v="2793"/>
    <d v="2015-07-21T10:03:25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2794"/>
    <d v="2016-03-03T19:00:0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2795"/>
    <d v="2014-06-06T23:00:00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2796"/>
    <d v="2014-07-05T12:40:28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57553191489373"/>
    <x v="2797"/>
    <d v="2014-07-08T22:34:00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4820143884891"/>
    <x v="2798"/>
    <d v="2015-07-31T16:00:00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59538461538463"/>
    <x v="2799"/>
    <d v="2016-06-17T16:00:00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x v="2800"/>
    <d v="2015-01-04T13:16:0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0769230769234"/>
    <x v="2801"/>
    <d v="2014-10-10T11:00:00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4444444444443"/>
    <x v="2802"/>
    <d v="2015-08-06T15:31:47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4680851063833"/>
    <x v="2803"/>
    <d v="2015-07-16T00:00:00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2804"/>
    <d v="2014-09-29T10:53:1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4444444444443"/>
    <x v="2805"/>
    <d v="2015-08-22T12:07:5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2806"/>
    <d v="2015-08-05T11:00:00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x v="2807"/>
    <d v="2015-06-29T20:57:18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76811594202906"/>
    <x v="2808"/>
    <d v="2015-08-22T20:18:55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047619047619"/>
    <x v="2809"/>
    <d v="2016-03-30T14:39:00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56140350877192"/>
    <x v="2810"/>
    <d v="2014-06-01T03:59:00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2592592592595"/>
    <x v="2811"/>
    <d v="2015-02-23T11:55:03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3012048192772"/>
    <x v="2812"/>
    <d v="2015-04-06T04:00:00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09583333333335"/>
    <x v="2813"/>
    <d v="2016-12-14T17:49:2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2814"/>
    <d v="2015-05-09T09:35:1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x v="2815"/>
    <d v="2016-08-07T18:38:29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0177514792898"/>
    <x v="2816"/>
    <d v="2015-08-02T16:00:00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x v="2817"/>
    <d v="2015-02-28T15:14:22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098039215686"/>
    <x v="2818"/>
    <d v="2015-09-23T14:21:2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4615384615387"/>
    <x v="2819"/>
    <d v="2015-06-14T12:36:49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2820"/>
    <d v="2016-02-26T00:00:00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x v="2821"/>
    <d v="2014-09-23T22:08:55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x v="2822"/>
    <d v="2015-03-27T15:24:52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x v="2823"/>
    <d v="2015-03-31T22:59:00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66666666666664"/>
    <x v="2824"/>
    <d v="2015-06-13T01:43:00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4313725490193"/>
    <x v="2825"/>
    <d v="2015-12-04T19:01:26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105263157895"/>
    <x v="2826"/>
    <d v="2015-07-10T07:00:00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6521739130434"/>
    <x v="2827"/>
    <d v="2016-06-03T16:30:00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0927835051547"/>
    <x v="2828"/>
    <d v="2015-10-02T23:00:00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39473684210527"/>
    <x v="2829"/>
    <d v="2016-06-02T10:25:18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x v="2830"/>
    <d v="2014-05-12T03:59:0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46153846153847"/>
    <x v="2831"/>
    <d v="2015-07-16T19:47:50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89368421052631"/>
    <x v="2832"/>
    <d v="2014-11-23T22:00:00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428571428572"/>
    <x v="2833"/>
    <d v="2015-10-11T02:00:00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x v="2834"/>
    <d v="2015-01-30T23:02:1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18172043010752"/>
    <x v="2835"/>
    <d v="2015-12-05T00:00:00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0909090909093"/>
    <x v="2836"/>
    <d v="2017-02-18T04:59:00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x v="2837"/>
    <d v="2015-12-09T22:48:0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37037037037038"/>
    <x v="2838"/>
    <d v="2014-08-13T22:00:00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0645161290323"/>
    <x v="2839"/>
    <d v="2014-08-25T04:59:00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x v="2840"/>
    <d v="2015-03-18T17:00:00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2841"/>
    <d v="2015-12-13T18:44:57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2842"/>
    <d v="2014-06-21T11:00:0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2843"/>
    <d v="2016-06-13T04:00:0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2844"/>
    <d v="2017-01-04T13:06:2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66666666666664"/>
    <x v="2845"/>
    <d v="2015-06-08T00:23:53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2846"/>
    <d v="2015-05-29T16:36:34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2847"/>
    <d v="2016-05-23T19:21:05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3333333333332"/>
    <x v="2848"/>
    <d v="2015-05-29T15:34:19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2849"/>
    <d v="2016-04-23T10:16:4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3076923076923"/>
    <x v="2850"/>
    <d v="2014-09-06T00:10:11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2851"/>
    <d v="2016-01-29T23:17:0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3333333333334"/>
    <x v="2852"/>
    <d v="2014-06-21T01:05:03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2853"/>
    <d v="2014-09-14T04:34:57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85714285714285"/>
    <x v="2854"/>
    <d v="2015-05-07T17:11:59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2855"/>
    <d v="2016-01-29T23:34:0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3333333333332"/>
    <x v="2856"/>
    <d v="2015-08-08T21:34:0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2857"/>
    <d v="2017-02-20T18:00: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2858"/>
    <d v="2014-12-05T11:28: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2859"/>
    <d v="2015-10-16T08:41:44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55555555555557"/>
    <x v="2860"/>
    <d v="2016-06-19T19:12:56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x v="2861"/>
    <d v="2015-09-24T14:10:4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33333333333332"/>
    <x v="2862"/>
    <d v="2014-06-24T18:57:09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2863"/>
    <d v="2014-09-09T16:12:03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3333333333334"/>
    <x v="2864"/>
    <d v="2015-07-17T13:18:0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2865"/>
    <d v="2015-01-06T02:44:19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2866"/>
    <d v="2016-10-14T22:00:0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2867"/>
    <d v="2016-07-04T04:00:0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2933333333334"/>
    <x v="2868"/>
    <d v="2016-10-05T19:50:5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2869"/>
    <d v="2016-07-19T14:14:41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x v="2870"/>
    <d v="2014-05-17T04:32:4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307692307692"/>
    <x v="2871"/>
    <d v="2014-12-21T17:43:33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2872"/>
    <d v="2015-06-20T02:47:18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25"/>
    <x v="2873"/>
    <d v="2015-01-28T19:37:11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3333333333329"/>
    <x v="2874"/>
    <d v="2017-01-17T20:16:26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33333333333335"/>
    <x v="2875"/>
    <d v="2016-05-05T03:04:53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2876"/>
    <d v="2015-07-16T17:51:19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333333333333"/>
    <x v="2877"/>
    <d v="2016-11-30T17:00:0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2878"/>
    <d v="2015-07-03T14:46:3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2879"/>
    <d v="2016-01-20T17:24:21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1724137931032"/>
    <x v="2880"/>
    <d v="2015-08-20T17:05:0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2881"/>
    <d v="2014-12-03T15:20:36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2882"/>
    <d v="2016-05-01T14:18:38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2883"/>
    <d v="2016-02-06T04:59:0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2884"/>
    <d v="2014-12-05T17:27:15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2885"/>
    <d v="2015-03-14T00:50:01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2886"/>
    <d v="2015-09-19T03:59:0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2887"/>
    <d v="2015-01-11T10:15:24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2888"/>
    <d v="2014-10-18T04:59:0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71428571428569"/>
    <x v="2889"/>
    <d v="2014-08-29T20:43:05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2890"/>
    <d v="2014-08-09T03:00:0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2891"/>
    <d v="2016-04-15T20:12:08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1764705882351"/>
    <x v="2892"/>
    <d v="2014-08-25T21:00:0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2893"/>
    <d v="2015-01-09T02:00:0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2894"/>
    <d v="2015-04-03T22:40:15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2895"/>
    <d v="2014-06-22T21:00:0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3333333333336"/>
    <x v="2896"/>
    <d v="2016-12-12T06:00:0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333333333334"/>
    <x v="2897"/>
    <d v="2015-10-11T15:29:05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3333333333332"/>
    <x v="2898"/>
    <d v="2015-10-31T15:57:33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2899"/>
    <d v="2016-07-24T01:52:38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2857142857144"/>
    <x v="2900"/>
    <d v="2014-08-09T05:37:12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2901"/>
    <d v="2015-02-07T21:42:19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2902"/>
    <d v="2015-08-24T10:33:16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2903"/>
    <d v="2015-09-09T04:00:18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2904"/>
    <d v="2014-11-09T12:00:0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88235294117645"/>
    <x v="2905"/>
    <d v="2016-09-07T01:21:53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14285714285708"/>
    <x v="2906"/>
    <d v="2015-08-01T01:00:0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2907"/>
    <d v="2016-05-14T21:03:57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2908"/>
    <d v="2016-06-08T17:33:39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2909"/>
    <d v="2014-11-25T19:46:0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2910"/>
    <d v="2015-06-12T20:11:27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28571428571431"/>
    <x v="2911"/>
    <d v="2015-06-27T18:27:06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7692307692308"/>
    <x v="2912"/>
    <d v="2016-01-15T03:09:34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2913"/>
    <d v="2014-09-06T22:08:59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2914"/>
    <d v="2015-03-14T20:46:34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6666666666666"/>
    <x v="2915"/>
    <d v="2016-03-16T08:33:1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4285714285715"/>
    <x v="2916"/>
    <d v="2014-05-19T11:26:29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55555555555557"/>
    <x v="2917"/>
    <d v="2015-09-16T05:37:2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2918"/>
    <d v="2015-10-29T15:06:47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2919"/>
    <d v="2014-08-05T14:52:09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15384615384613"/>
    <x v="2920"/>
    <d v="2015-03-25T18:01:1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2921"/>
    <d v="2014-09-25T21:16:44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x v="2922"/>
    <d v="2015-05-18T20:58:47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2923"/>
    <d v="2015-01-24T03:00:0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020408163265"/>
    <x v="2924"/>
    <d v="2015-05-09T03:59:00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175879396985"/>
    <x v="2925"/>
    <d v="2014-09-11T14:01:08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2926"/>
    <d v="2015-02-23T18:22:59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285714285714"/>
    <x v="2927"/>
    <d v="2014-07-15T05:00:00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x v="2928"/>
    <d v="2016-03-04T23:57:26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343750000001"/>
    <x v="2929"/>
    <d v="2014-05-25T13:32:38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41935483871"/>
    <x v="2930"/>
    <d v="2015-05-07T14:01:04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x v="2931"/>
    <d v="2014-09-15T06:08:00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36842105263165"/>
    <x v="2932"/>
    <d v="2015-02-21T11:00:00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4074074074076"/>
    <x v="2933"/>
    <d v="2016-06-04T22:57:33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x v="2934"/>
    <d v="2014-06-15T15:16:04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38461538461533"/>
    <x v="2935"/>
    <d v="2016-08-29T17:00:00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x v="2936"/>
    <d v="2014-10-13T04:59:00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3636363636367"/>
    <x v="2937"/>
    <d v="2014-07-13T10:58:33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1875"/>
    <x v="2938"/>
    <d v="2015-01-30T16:53:34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2939"/>
    <d v="2014-08-28T01:00:00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42424242424249"/>
    <x v="2940"/>
    <d v="2015-01-18T18:33:38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2941"/>
    <d v="2015-03-01T23:02:35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2772277227722"/>
    <x v="2942"/>
    <d v="2015-12-16T20:18:0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2943"/>
    <d v="2015-04-13T03:06:2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2944"/>
    <d v="2015-06-07T21:56:38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2945"/>
    <d v="2015-05-24T03:21: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2946"/>
    <d v="2016-08-15T12:44:52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1538461538467"/>
    <x v="2947"/>
    <d v="2016-11-24T17:11:0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666666666666665"/>
    <x v="2948"/>
    <d v="2015-06-02T15:34:53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2949"/>
    <d v="2015-11-19T20:45:17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2950"/>
    <d v="2016-01-23T08:45:52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6551724137932"/>
    <x v="2951"/>
    <d v="2014-10-05T19:16:13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25"/>
    <x v="2952"/>
    <d v="2016-10-17T04:00:0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6666666666666"/>
    <x v="2953"/>
    <d v="2015-10-08T19:00:21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2954"/>
    <d v="2017-03-16T13:00:03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2955"/>
    <d v="2015-06-16T17:47:29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2956"/>
    <d v="2016-05-04T23:00:5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3333333333329"/>
    <x v="2957"/>
    <d v="2015-03-27T23:16:12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2958"/>
    <d v="2016-05-08T17:41:57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2959"/>
    <d v="2016-06-07T00:12:05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2960"/>
    <d v="2014-09-11T18:10:23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2961"/>
    <d v="2015-03-26T04:00:00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2962"/>
    <d v="2015-03-01T06:59:00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061224489795"/>
    <x v="2963"/>
    <d v="2015-07-02T11:17:04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2295918367346"/>
    <x v="2964"/>
    <d v="2014-08-06T21:32:00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307692307692"/>
    <x v="2965"/>
    <d v="2015-07-07T17:30:33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34375"/>
    <x v="2966"/>
    <d v="2015-09-16T17:43:32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25352112676063"/>
    <x v="2967"/>
    <d v="2015-03-09T03:44:52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x v="2968"/>
    <d v="2016-08-17T03:59:00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88235294117652"/>
    <x v="2969"/>
    <d v="2015-05-03T22:51:00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x v="2970"/>
    <d v="2014-07-18T16:04:1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4883720930239"/>
    <x v="2971"/>
    <d v="2014-08-31T15:47:58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117647058823"/>
    <x v="2972"/>
    <d v="2016-12-05T01:00:00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4848484848487"/>
    <x v="2973"/>
    <d v="2016-01-01T04:00:00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x v="2974"/>
    <d v="2014-09-26T01:35:00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4955752212392"/>
    <x v="2975"/>
    <d v="2014-11-27T03:00:00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14285714285712"/>
    <x v="2976"/>
    <d v="2016-03-13T12:00:00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6666666666666"/>
    <x v="2977"/>
    <d v="2015-03-23T02:14:00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875"/>
    <x v="2978"/>
    <d v="2014-10-20T05:59:00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1739130434783"/>
    <x v="2979"/>
    <d v="2015-01-06T06:00:00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5833333333334"/>
    <x v="2980"/>
    <d v="2015-08-24T02:00:00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4948453608247"/>
    <x v="2981"/>
    <d v="2015-09-23T13:25:56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1525423728817"/>
    <x v="2982"/>
    <d v="2016-02-11T16:29:03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3827397260274"/>
    <x v="2983"/>
    <d v="2014-11-11T16:10:36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256880733946"/>
    <x v="2984"/>
    <d v="2016-08-24T06:41:2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45945945946"/>
    <x v="2985"/>
    <d v="2016-10-31T04:00:00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4285714285715"/>
    <x v="2986"/>
    <d v="2016-05-01T11:00:06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169811320754"/>
    <x v="2987"/>
    <d v="2016-10-13T00:00:00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x v="2988"/>
    <d v="2016-06-20T08:41:2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6.997252747252745"/>
    <x v="2989"/>
    <d v="2015-12-21T04:59:00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x v="2990"/>
    <d v="2016-01-07T13:47:0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08602150537632"/>
    <x v="2991"/>
    <d v="2017-01-27T20:05:30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4375"/>
    <x v="2992"/>
    <d v="2016-10-09T18:25:10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0909090909093"/>
    <x v="2993"/>
    <d v="2016-02-20T20:07:47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75254237288134"/>
    <x v="2994"/>
    <d v="2014-10-03T11:29:32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289156626506"/>
    <x v="2995"/>
    <d v="2017-01-19T15:57:5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4081632653"/>
    <x v="2996"/>
    <d v="2015-05-26T21:54:00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2997"/>
    <d v="2017-02-27T04:59:00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113163972287"/>
    <x v="2998"/>
    <d v="2014-06-16T04:25:00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2999"/>
    <d v="2017-03-01T02:00:00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3000"/>
    <d v="2017-01-31T18:00:0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7719999999999"/>
    <x v="3001"/>
    <d v="2016-07-13T21:29:42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2980769230775"/>
    <x v="3002"/>
    <d v="2012-12-26T20:04:12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2941176470588"/>
    <x v="3003"/>
    <d v="2016-03-01T05:59:00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0974729241879"/>
    <x v="3004"/>
    <d v="2014-11-15T22:08:44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237288135593"/>
    <x v="3005"/>
    <d v="2014-10-06T16:11:45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65979381443296"/>
    <x v="3006"/>
    <d v="2014-12-14T18:09:5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3007"/>
    <d v="2015-04-25T05:11:23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076923076923"/>
    <x v="3008"/>
    <d v="2016-01-21T05:05:19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8984375"/>
    <x v="3009"/>
    <d v="2014-11-26T14:40:40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3010"/>
    <d v="2015-02-21T19:58:39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3011"/>
    <d v="2015-12-23T22:59:00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1818181818187"/>
    <x v="3012"/>
    <d v="2015-02-10T16:52:10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158878504672"/>
    <x v="3013"/>
    <d v="2015-06-21T20:04:09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4811490125673"/>
    <x v="3014"/>
    <d v="2014-11-05T05:00:00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3015"/>
    <d v="2014-06-11T04:00:00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7777777777777"/>
    <x v="3016"/>
    <d v="2014-07-18T13:09:12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654088050314"/>
    <x v="3017"/>
    <d v="2014-08-20T20:24:03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073170731707"/>
    <x v="3018"/>
    <d v="2015-07-20T22:00:00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64601769911511"/>
    <x v="3019"/>
    <d v="2014-05-27T03:00:00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6666666666666"/>
    <x v="3020"/>
    <d v="2015-08-14T20:18:53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89320388349515"/>
    <x v="3021"/>
    <d v="2016-11-22T05:59:00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0967741935485"/>
    <x v="3022"/>
    <d v="2016-08-27T22:53:29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x v="3023"/>
    <d v="2015-06-11T16:13:06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697802197802204"/>
    <x v="3024"/>
    <d v="2012-10-06T23:51:15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03448275862071"/>
    <x v="3025"/>
    <d v="2014-05-30T16:00:00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3026"/>
    <d v="2017-03-03T11:01:32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3027"/>
    <d v="2015-03-20T15:54:1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58585858585855"/>
    <x v="3028"/>
    <d v="2016-08-15T06:20:2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48850574712645"/>
    <x v="3029"/>
    <d v="2014-11-18T04:35:00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36585365853661"/>
    <x v="3030"/>
    <d v="2015-09-16T17:56:1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x v="3031"/>
    <d v="2016-10-14T21:10:47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3032"/>
    <d v="2015-09-11T01:04:19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043478260869"/>
    <x v="3033"/>
    <d v="2016-08-18T02:38:45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4285714285717"/>
    <x v="3034"/>
    <d v="2016-11-01T03:59:00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88631921824103"/>
    <x v="3035"/>
    <d v="2013-05-04T13:26:49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00911854103347"/>
    <x v="3036"/>
    <d v="2013-08-16T11:59:00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25"/>
    <x v="3037"/>
    <d v="2010-10-02T04:59:00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2222222222221"/>
    <x v="3038"/>
    <d v="2016-03-04T06:03:17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0423728813554"/>
    <x v="3039"/>
    <d v="2013-12-29T07:59:00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85714285714292"/>
    <x v="3040"/>
    <d v="2015-06-26T23:00:00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26315789473685"/>
    <x v="3041"/>
    <d v="2016-01-20T20:50:48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x v="3042"/>
    <d v="2015-10-06T16:30:47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40625"/>
    <x v="3043"/>
    <d v="2015-04-16T02:50:00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08974358974365"/>
    <x v="3044"/>
    <d v="2016-02-02T17:26:38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1562500000003"/>
    <x v="3045"/>
    <d v="2014-08-22T03:44:15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4827586206895"/>
    <x v="3046"/>
    <d v="2014-09-10T04:52:00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3047"/>
    <d v="2016-04-27T13:16:00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127659574469"/>
    <x v="3048"/>
    <d v="2014-12-31T21:22:00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74074074074076"/>
    <x v="3049"/>
    <d v="2015-06-14T00:20:55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x v="3050"/>
    <d v="2016-05-05T04:02:40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2857142857143"/>
    <x v="3051"/>
    <d v="2017-02-08T09:59:05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3052"/>
    <d v="2015-05-28T15:59:0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3333333333334"/>
    <x v="3053"/>
    <d v="2014-10-02T03:59:0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3054"/>
    <d v="2015-03-02T01:04:0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3055"/>
    <d v="2015-01-09T22:59:5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3056"/>
    <d v="2014-09-29T15:16:24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3057"/>
    <d v="2016-04-03T14:36:51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3058"/>
    <d v="2016-05-20T08:59:0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3059"/>
    <d v="2014-08-08T22:27:26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3333333333336"/>
    <x v="3060"/>
    <d v="2015-09-28T06:35:34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3061"/>
    <d v="2014-08-13T18:49:08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1194029850742"/>
    <x v="3062"/>
    <d v="2015-09-30T18:00:0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1739130434781"/>
    <x v="3063"/>
    <d v="2016-10-22T22:08:58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277777777777"/>
    <x v="3064"/>
    <d v="2015-11-22T06:59:0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3065"/>
    <d v="2014-07-30T01:19:32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666666666665"/>
    <x v="3066"/>
    <d v="2016-07-10T05:28:57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3067"/>
    <d v="2015-09-09T22:31:19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3068"/>
    <d v="2015-10-16T16:35:52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2857142857142"/>
    <x v="3069"/>
    <d v="2014-12-14T20:00:34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75"/>
    <x v="3070"/>
    <d v="2016-12-07T17:36:09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07692307692307"/>
    <x v="3071"/>
    <d v="2015-04-21T05:59:0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3072"/>
    <d v="2016-10-30T01:46:0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2857142857139"/>
    <x v="3073"/>
    <d v="2015-06-14T19:19:0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3333333333333"/>
    <x v="3074"/>
    <d v="2016-03-10T13:42:39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3075"/>
    <d v="2016-08-19T02:27:2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3076"/>
    <d v="2015-10-09T15:38:43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3077"/>
    <d v="2017-03-02T22:57:58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66666666666668"/>
    <x v="3078"/>
    <d v="2015-02-26T03:19:55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7777777777777"/>
    <x v="3079"/>
    <d v="2015-03-22T16:07:15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4285714285715"/>
    <x v="3080"/>
    <d v="2014-12-27T01:40:44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3081"/>
    <d v="2015-09-20T04:21:31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3082"/>
    <d v="2015-11-15T23:09:06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66666666666668"/>
    <x v="3083"/>
    <d v="2014-09-01T05:00:0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3333333333329"/>
    <x v="3084"/>
    <d v="2015-05-05T18:48:0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77777777777771"/>
    <x v="3085"/>
    <d v="2015-09-29T21:12:39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66666666666668"/>
    <x v="3086"/>
    <d v="2015-08-17T16:05:59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3087"/>
    <d v="2016-12-21T04:36:3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3088"/>
    <d v="2015-01-08T13:41:0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888888888889"/>
    <x v="3089"/>
    <d v="2016-07-09T01:59:0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22222222222"/>
    <x v="3090"/>
    <d v="2015-05-01T18:39:05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4444444444443"/>
    <x v="3091"/>
    <d v="2016-08-14T22:45: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2380952380957"/>
    <x v="3092"/>
    <d v="2015-10-15T22:00:0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29411764705884"/>
    <x v="3093"/>
    <d v="2014-06-01T03:59:0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3094"/>
    <d v="2015-09-20T19:05:56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3095"/>
    <d v="2016-08-01T00:36:2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85714285714285"/>
    <x v="3096"/>
    <d v="2015-05-20T19:48:46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3333333333336"/>
    <x v="3097"/>
    <d v="2016-10-07T14:00:0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1111111111114"/>
    <x v="3098"/>
    <d v="2016-02-08T00:17:0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3099"/>
    <d v="2016-02-12T04:33:11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3846153846155"/>
    <x v="3100"/>
    <d v="2014-10-20T14:56:1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3101"/>
    <d v="2015-07-16T07:56:0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3333333333331"/>
    <x v="3102"/>
    <d v="2016-08-23T08:10:18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3103"/>
    <d v="2015-06-12T03:45:06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3104"/>
    <d v="2015-02-03T02:00:0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0967741935488"/>
    <x v="3105"/>
    <d v="2014-10-19T05:00:0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3106"/>
    <d v="2015-09-16T22:00:0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620689655174"/>
    <x v="3107"/>
    <d v="2015-05-11T19:32:31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3108"/>
    <d v="2015-04-28T15:19:54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4210526315788"/>
    <x v="3109"/>
    <d v="2014-08-28T03:00:1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3110"/>
    <d v="2017-02-19T00:45:19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0526315789474"/>
    <x v="3111"/>
    <d v="2014-10-04T14:17:0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88888888888886"/>
    <x v="3112"/>
    <d v="2016-11-01T02:55:34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027027027027"/>
    <x v="3113"/>
    <d v="2015-04-17T17:33:02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3114"/>
    <d v="2014-09-21T15:10:5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3115"/>
    <d v="2016-06-05T10:43:47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3116"/>
    <d v="2015-04-01T12:22:05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3117"/>
    <d v="2016-05-27T13:12:0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3118"/>
    <d v="2016-07-02T15:35:23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3119"/>
    <d v="2015-03-27T00:05:32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3120"/>
    <d v="2016-05-05T21:36:36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3121"/>
    <d v="2014-09-26T16:18:55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3122"/>
    <d v="2016-11-09T23:22:12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0459770114942"/>
    <x v="3123"/>
    <d v="2016-07-09T23:49:58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3124"/>
    <d v="2015-02-02T18:43:21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3125"/>
    <d v="2016-01-07T04:57:52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76470588235297"/>
    <x v="3126"/>
    <d v="2016-03-27T23:26:02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3127"/>
    <d v="2015-03-01T20:33:49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3931623931625"/>
    <x v="3128"/>
    <d v="2017-03-16T18:49:01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3129"/>
    <d v="2017-04-18T19:13:39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3130"/>
    <d v="2017-04-14T04:59:0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3131"/>
    <d v="2017-04-08T12:54:05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3132"/>
    <d v="2017-04-21T07:24:2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3133"/>
    <d v="2017-03-24T12:33:54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3134"/>
    <d v="2017-03-27T16:16:59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2857142857142"/>
    <x v="3135"/>
    <d v="2017-04-04T03:38:41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45454545454547"/>
    <x v="3136"/>
    <d v="2017-03-31T22:59:0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3137"/>
    <d v="2017-05-03T19:12:0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3138"/>
    <d v="2017-04-03T15:30:07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3139"/>
    <d v="2017-03-25T04:33:0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3140"/>
    <d v="2017-04-07T16:15:03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3141"/>
    <d v="2017-04-16T20:00:0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3142"/>
    <d v="2017-03-19T11:18:59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3143"/>
    <d v="2017-04-09T08:35:56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333333333334"/>
    <x v="3144"/>
    <d v="2017-03-19T06:00:0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3145"/>
    <d v="2017-03-27T23:58:54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3146"/>
    <d v="2017-04-16T15:22:46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211267605634"/>
    <x v="3147"/>
    <d v="2014-11-07T00:15:55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1052631578945"/>
    <x v="3148"/>
    <d v="2014-10-01T04:00:00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3149"/>
    <d v="2012-12-07T02:00:00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x v="3150"/>
    <d v="2011-01-25T04:00:00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294117647059"/>
    <x v="3151"/>
    <d v="2014-09-10T20:09:3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1044776119406"/>
    <x v="3152"/>
    <d v="2013-11-02T20:49:27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3858921161825"/>
    <x v="3153"/>
    <d v="2011-05-01T04:59:00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68292682926827"/>
    <x v="3154"/>
    <d v="2012-04-01T20:00:58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09370860927152"/>
    <x v="3155"/>
    <d v="2012-12-20T11:58:45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1348314606739"/>
    <x v="3156"/>
    <d v="2012-06-01T22:52:24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x v="3157"/>
    <d v="2014-07-19T05:00:00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08695652173907"/>
    <x v="3158"/>
    <d v="2013-07-22T20:09:12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04230769230773"/>
    <x v="3159"/>
    <d v="2012-01-18T23:00:00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5789473684211"/>
    <x v="3160"/>
    <d v="2014-08-13T04:59:00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05405405405407"/>
    <x v="3161"/>
    <d v="2014-10-15T12:52:02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0158730158735"/>
    <x v="3162"/>
    <d v="2014-07-07T02:00:00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444444444446"/>
    <x v="3163"/>
    <d v="2014-06-15T18:05:25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1549295774648"/>
    <x v="3164"/>
    <d v="2014-06-09T19:20:15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095238095238095"/>
    <x v="3165"/>
    <d v="2011-05-03T03:59:00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00892473118282"/>
    <x v="3166"/>
    <d v="2014-11-26T07:59:00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3636363636367"/>
    <x v="3167"/>
    <d v="2014-08-02T04:13:0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01639344262293"/>
    <x v="3168"/>
    <d v="2014-06-13T22:00:00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3169"/>
    <d v="2013-12-13T04:59:00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19718309859156"/>
    <x v="3170"/>
    <d v="2014-07-02T04:00:00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102564102564102"/>
    <x v="3171"/>
    <d v="2016-05-06T14:35:58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0344827586206"/>
    <x v="3172"/>
    <d v="2012-02-14T17:31:08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x v="3173"/>
    <d v="2014-09-26T21:04:52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304347826087"/>
    <x v="3174"/>
    <d v="2014-08-25T20:45:08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3175"/>
    <d v="2011-02-17T21:17:07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2727272727272"/>
    <x v="3176"/>
    <d v="2013-08-18T15:00:00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49019607843135"/>
    <x v="3177"/>
    <d v="2014-06-21T16:00:09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25641025641029"/>
    <x v="3178"/>
    <d v="2014-07-16T14:31:15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35806451612896"/>
    <x v="3179"/>
    <d v="2013-05-06T16:51:1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3333333333334"/>
    <x v="3180"/>
    <d v="2014-06-20T09:54:09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3333333333336"/>
    <x v="3181"/>
    <d v="2014-06-15T16:00:00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68211920529801"/>
    <x v="3182"/>
    <d v="2012-01-31T17:00:00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3529411764703"/>
    <x v="3183"/>
    <d v="2013-08-23T19:04:29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1739130434783"/>
    <x v="3184"/>
    <d v="2014-07-01T23:50:3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x v="3185"/>
    <d v="2014-07-16T23:27:2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4285714285715"/>
    <x v="3186"/>
    <d v="2014-09-16T21:00:00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91803278688522"/>
    <x v="3187"/>
    <d v="2014-08-04T15:59:33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x v="3188"/>
    <d v="2015-06-10T09:58:22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210526315792"/>
    <x v="3189"/>
    <d v="2015-05-24T08:18:5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3190"/>
    <d v="2016-12-09T04:37:55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3191"/>
    <d v="2016-08-16T18:07:49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3192"/>
    <d v="2015-02-28T22:00:0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58333333333332"/>
    <x v="3193"/>
    <d v="2015-02-20T23:14:16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3194"/>
    <d v="2015-07-27T01:29:58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7692307692308"/>
    <x v="3195"/>
    <d v="2015-02-12T14:15:42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3196"/>
    <d v="2015-08-01T14:00: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3197"/>
    <d v="2015-02-04T11:50:18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66666666666664"/>
    <x v="3198"/>
    <d v="2015-02-16T10:11:17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0754716981132"/>
    <x v="3199"/>
    <d v="2014-09-06T21:00:0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3200"/>
    <d v="2016-04-30T05:34:0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3201"/>
    <d v="2014-08-31T18:24:37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3202"/>
    <d v="2015-12-14T05:59:0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x v="3203"/>
    <d v="2015-09-25T23:43:42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3204"/>
    <d v="2015-07-17T16:14:0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3205"/>
    <d v="2015-05-01T08:59:32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3206"/>
    <d v="2015-09-19T06:37:31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3333333333329"/>
    <x v="3207"/>
    <d v="2015-04-23T05:40:07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09756097560975"/>
    <x v="3208"/>
    <d v="2014-07-28T14:31:17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57964601769912"/>
    <x v="3209"/>
    <d v="2014-06-20T23:00:00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3333333333333"/>
    <x v="3210"/>
    <d v="2012-06-01T03:59:00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1055900621112"/>
    <x v="3211"/>
    <d v="2014-08-15T02:00:00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3404255319146"/>
    <x v="3212"/>
    <d v="2014-08-08T19:05:5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0851063829788"/>
    <x v="3213"/>
    <d v="2015-07-26T18:19:19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391304347826"/>
    <x v="3214"/>
    <d v="2016-01-05T23:55:00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194029850748"/>
    <x v="3215"/>
    <d v="2015-09-10T03:59:00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1428571428571"/>
    <x v="3216"/>
    <d v="2015-07-11T14:30:00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0192307692308"/>
    <x v="3217"/>
    <d v="2016-11-04T13:06:24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86956521739125"/>
    <x v="3218"/>
    <d v="2014-12-31T00:00:00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210084033614"/>
    <x v="3219"/>
    <d v="2015-03-22T22:35:47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288135593218"/>
    <x v="3220"/>
    <d v="2017-03-12T21:00:00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0619469026545"/>
    <x v="3221"/>
    <d v="2015-07-05T16:43:23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2857142857146"/>
    <x v="3222"/>
    <d v="2015-10-24T21:29:00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78378378378379"/>
    <x v="3223"/>
    <d v="2015-08-20T20:02:56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296296296296"/>
    <x v="3224"/>
    <d v="2017-01-10T05:00:00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87179487179489"/>
    <x v="3225"/>
    <d v="2016-06-03T21:00:00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3809523809526"/>
    <x v="3226"/>
    <d v="2015-10-30T14:00:12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3227"/>
    <d v="2017-01-17T21:10:36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162162162161"/>
    <x v="3228"/>
    <d v="2015-12-17T04:59:00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79702970297029"/>
    <x v="3229"/>
    <d v="2014-11-20T07:59:58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1621621621621"/>
    <x v="3230"/>
    <d v="2014-10-01T03:59:00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3231"/>
    <d v="2016-04-16T22:39:07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153846153846"/>
    <x v="3232"/>
    <d v="2016-05-04T03:59:00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77049180327873"/>
    <x v="3233"/>
    <d v="2017-03-02T19:19:15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1921739130435"/>
    <x v="3234"/>
    <d v="2017-02-01T23:31:00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0386740331494"/>
    <x v="3235"/>
    <d v="2016-07-01T08:20:5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0909090909091"/>
    <x v="3236"/>
    <d v="2016-12-28T22:00:33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620817843866"/>
    <x v="3237"/>
    <d v="2015-09-29T03:59:00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0126582278478"/>
    <x v="3238"/>
    <d v="2015-07-01T12:14:5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01730769230764"/>
    <x v="3239"/>
    <d v="2015-10-25T23:59:00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35294117647058"/>
    <x v="3240"/>
    <d v="2017-02-16T23:00:00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88622754491021"/>
    <x v="3241"/>
    <d v="2014-10-14T06:59:00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513661202186"/>
    <x v="3242"/>
    <d v="2014-09-19T18:08:12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323943661971"/>
    <x v="3243"/>
    <d v="2015-10-09T00:00:00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69565217391305"/>
    <x v="3244"/>
    <d v="2016-12-01T17:39:42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25925925925927"/>
    <x v="3245"/>
    <d v="2015-06-12T02:00:00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26943005181346"/>
    <x v="3246"/>
    <d v="2015-09-12T03:59:00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29824561403507"/>
    <x v="3247"/>
    <d v="2015-07-12T10:25:12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75000000000001"/>
    <x v="3248"/>
    <d v="2015-04-04T20:19:17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79545454545453"/>
    <x v="3249"/>
    <d v="2015-06-20T17:55:14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24882629108"/>
    <x v="3250"/>
    <d v="2014-11-05T18:48:44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3251"/>
    <d v="2015-06-21T17:32:46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3252"/>
    <d v="2016-09-07T11:20:40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8695652173913"/>
    <x v="3253"/>
    <d v="2016-09-08T03:45:00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1505376344081"/>
    <x v="3254"/>
    <d v="2015-03-26T01:03:29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x v="3255"/>
    <d v="2014-10-07T18:26:1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136363636364"/>
    <x v="3256"/>
    <d v="2015-06-11T03:59:00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3414634146333"/>
    <x v="3257"/>
    <d v="2017-02-22T13:25:52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3258"/>
    <d v="2015-01-08T21:17:4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381443298969"/>
    <x v="3259"/>
    <d v="2016-10-01T03:59:00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21917808219183"/>
    <x v="3260"/>
    <d v="2015-11-30T17:08:38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306122448979"/>
    <x v="3261"/>
    <d v="2015-07-16T17:24:36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343283582089"/>
    <x v="3262"/>
    <d v="2014-12-22T04:00:00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37647058823526"/>
    <x v="3263"/>
    <d v="2015-10-30T21:00:00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x v="3264"/>
    <d v="2015-01-28T22:00:00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x v="3265"/>
    <d v="2015-12-03T17:00:00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25153374233132"/>
    <x v="3266"/>
    <d v="2015-06-12T21:00:00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77083333333336"/>
    <x v="3267"/>
    <d v="2015-07-17T18:11:00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x v="3268"/>
    <d v="2016-08-24T21:42:08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3269"/>
    <d v="2015-06-16T11:00:00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3270"/>
    <d v="2015-07-12T12:47:45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x v="3271"/>
    <d v="2014-11-02T11:29:35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0344827586207"/>
    <x v="3272"/>
    <d v="2015-11-06T13:00:09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142857142858"/>
    <x v="3273"/>
    <d v="2016-09-14T19:00:00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2587412587413"/>
    <x v="3274"/>
    <d v="2016-03-15T21:00:00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666666666666"/>
    <x v="3275"/>
    <d v="2015-02-09T04:30:00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3276"/>
    <d v="2016-04-01T03:59:00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3277"/>
    <d v="2014-11-18T17:23:26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29411764705884"/>
    <x v="3278"/>
    <d v="2015-05-30T20:21:43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063492063492"/>
    <x v="3279"/>
    <d v="2016-04-01T01:27:39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x v="3280"/>
    <d v="2015-06-01T05:00:00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170212765958"/>
    <x v="3281"/>
    <d v="2015-09-02T00:28:25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371308016877"/>
    <x v="3282"/>
    <d v="2016-04-29T04:39:48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787234042552"/>
    <x v="3283"/>
    <d v="2016-02-10T21:00:00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3284"/>
    <d v="2016-01-29T05:59:00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8518518518519"/>
    <x v="3285"/>
    <d v="2017-02-28T05:00:00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295081967213"/>
    <x v="3286"/>
    <d v="2016-08-15T20:09:42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x v="3287"/>
    <d v="2015-11-28T18:00:28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37149758454105"/>
    <x v="3288"/>
    <d v="2016-06-20T23:00:00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08400000000003"/>
    <x v="3289"/>
    <d v="2017-02-20T08:50:02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66666666666664"/>
    <x v="3290"/>
    <d v="2017-03-11T12:21:3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4285714285715"/>
    <x v="3291"/>
    <d v="2015-09-17T03:59:00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66666666666666"/>
    <x v="3292"/>
    <d v="2015-12-04T19:29:08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85714285714292"/>
    <x v="3293"/>
    <d v="2017-03-04T10:12:3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3333333333332"/>
    <x v="3294"/>
    <d v="2015-06-16T12:59:14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67037037037037"/>
    <x v="3295"/>
    <d v="2016-09-26T10:37:09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78723404255319"/>
    <x v="3296"/>
    <d v="2015-11-22T22:00:00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090909090909"/>
    <x v="3297"/>
    <d v="2015-07-27T22:59:00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166666666666"/>
    <x v="3298"/>
    <d v="2015-09-13T00:00:00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3333333333336"/>
    <x v="3299"/>
    <d v="2015-10-14T22:01:03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0454545454547"/>
    <x v="3300"/>
    <d v="2015-04-29T17:51:02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3301"/>
    <d v="2016-08-01T06:59:00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3302"/>
    <d v="2016-12-07T08:26:16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3303"/>
    <d v="2015-03-28T14:38:04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85714285714289"/>
    <x v="3304"/>
    <d v="2016-12-22T14:59:12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3305"/>
    <d v="2015-07-31T20:32:28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03703703703702"/>
    <x v="3306"/>
    <d v="2016-06-10T03:00:00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39999999999996"/>
    <x v="3307"/>
    <d v="2016-05-15T01:22:19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87719298245617"/>
    <x v="3308"/>
    <d v="2016-04-13T21:02:45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3309"/>
    <d v="2016-10-16T15:36: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3870967741936"/>
    <x v="3310"/>
    <d v="2015-10-06T22:17:05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2222222222226"/>
    <x v="3311"/>
    <d v="2015-10-17T07:00:10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3312"/>
    <d v="2016-11-11T22:00:00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4482758620683"/>
    <x v="3313"/>
    <d v="2016-01-27T01:00:00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68965517241381"/>
    <x v="3314"/>
    <d v="2015-05-08T20:05:00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38202247191015"/>
    <x v="3315"/>
    <d v="2016-05-06T07:17:2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77440000000001"/>
    <x v="3316"/>
    <d v="2014-08-08T13:54:00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4444444444443"/>
    <x v="3317"/>
    <d v="2016-06-08T00:57:04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3318"/>
    <d v="2016-04-11T02:30:00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3319"/>
    <d v="2015-01-31T14:03:06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x v="3320"/>
    <d v="2016-06-22T01:05:57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3321"/>
    <d v="2014-10-16T03:59:00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217391304347"/>
    <x v="3322"/>
    <d v="2016-06-22T03:55:00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3877551020407"/>
    <x v="3323"/>
    <d v="2016-09-25T08:46:48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3324"/>
    <d v="2016-06-05T13:59:50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3325"/>
    <d v="2015-04-05T17:51:17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070175438597"/>
    <x v="3326"/>
    <d v="2015-03-08T16:08:2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45454545454547"/>
    <x v="3327"/>
    <d v="2016-05-08T08:59:26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777777777777"/>
    <x v="3328"/>
    <d v="2014-07-05T01:00:00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307692307692"/>
    <x v="3329"/>
    <d v="2014-07-27T23:00:00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0144927536232"/>
    <x v="3330"/>
    <d v="2015-04-01T20:17:48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3331"/>
    <d v="2015-10-06T16:44:4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x v="3332"/>
    <d v="2014-07-19T20:38:5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2972972972975"/>
    <x v="3333"/>
    <d v="2015-06-15T16:14:40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217391304348"/>
    <x v="3334"/>
    <d v="2015-07-30T12:30:22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1904761904762"/>
    <x v="3335"/>
    <d v="2014-08-03T23:00:00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x v="3336"/>
    <d v="2016-04-05T08:34:06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29411764705884"/>
    <x v="3337"/>
    <d v="2014-10-10T21:00:00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4821428571428"/>
    <x v="3338"/>
    <d v="2017-02-24T13:48:00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1702127659575"/>
    <x v="3339"/>
    <d v="2016-07-28T15:58:38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7894736842105"/>
    <x v="3340"/>
    <d v="2016-12-06T23:22:34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x v="3341"/>
    <d v="2016-06-12T17:00:0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5128205128204"/>
    <x v="3342"/>
    <d v="2015-04-01T04:59:00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3913043478258"/>
    <x v="3343"/>
    <d v="2016-04-13T13:18:00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25"/>
    <x v="3344"/>
    <d v="2014-08-30T04:48:13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3345"/>
    <d v="2015-04-18T00:37:0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66666666666671"/>
    <x v="3346"/>
    <d v="2015-02-26T00:35:10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090909090909"/>
    <x v="3347"/>
    <d v="2016-05-08T21:00:00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22784810126578"/>
    <x v="3348"/>
    <d v="2016-04-30T03:59:00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142857142857"/>
    <x v="3349"/>
    <d v="2016-06-13T17:00:00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66666666666671"/>
    <x v="3350"/>
    <d v="2015-11-29T23:00:00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1111111111114"/>
    <x v="3351"/>
    <d v="2014-07-23T11:00:00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3352"/>
    <d v="2016-07-01T23:00:00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x v="3353"/>
    <d v="2016-05-02T23:00:00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3354"/>
    <d v="2015-10-29T04:01:00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333333333334"/>
    <x v="3355"/>
    <d v="2016-05-10T11:17:00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3333333333336"/>
    <x v="3356"/>
    <d v="2016-07-15T19:34:32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x v="3357"/>
    <d v="2014-08-01T10:01:50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4074074074076"/>
    <x v="3358"/>
    <d v="2014-11-19T08:27:59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260869565219"/>
    <x v="3359"/>
    <d v="2017-02-25T01:22:14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222222222223"/>
    <x v="3360"/>
    <d v="2016-12-14T15:59:00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2647058823529"/>
    <x v="3361"/>
    <d v="2014-09-01T15:59:00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3362"/>
    <d v="2015-03-07T04:55:00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0769230769232"/>
    <x v="3363"/>
    <d v="2014-08-19T16:00:00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38888888888886"/>
    <x v="3364"/>
    <d v="2016-03-15T21:00:00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x v="3365"/>
    <d v="2015-12-13T02:26:32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x v="3366"/>
    <d v="2015-05-13T01:37:17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66666666666668"/>
    <x v="3367"/>
    <d v="2015-08-01T22:24:54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78260869565219"/>
    <x v="3368"/>
    <d v="2015-01-01T05:00:00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03703703703709"/>
    <x v="3369"/>
    <d v="2017-01-15T00:59:40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307692307692"/>
    <x v="3370"/>
    <d v="2016-12-17T08:00:00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77777777777779"/>
    <x v="3371"/>
    <d v="2015-12-02T20:59:2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3333333333336"/>
    <x v="3372"/>
    <d v="2014-08-25T04:59:00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3333333333329"/>
    <x v="3373"/>
    <d v="2015-07-18T16:00:00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0769230769226"/>
    <x v="3374"/>
    <d v="2015-10-28T17:33:3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x v="3375"/>
    <d v="2014-05-18T14:39:33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0526315789474"/>
    <x v="3376"/>
    <d v="2015-04-25T15:49:5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8701298701299"/>
    <x v="3377"/>
    <d v="2015-03-20T16:56:00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047619047619"/>
    <x v="3378"/>
    <d v="2014-08-31T13:08:00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263157894737"/>
    <x v="3379"/>
    <d v="2015-08-26T23:00:00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285714285714"/>
    <x v="3380"/>
    <d v="2014-11-29T23:52:58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08333333333329"/>
    <x v="3381"/>
    <d v="2015-03-11T03:26:23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2173913043484"/>
    <x v="3382"/>
    <d v="2016-08-01T22:59:00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66666666666671"/>
    <x v="3383"/>
    <d v="2016-06-23T18:47:00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0312499999998"/>
    <x v="3384"/>
    <d v="2015-11-21T03:00:00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x v="3385"/>
    <d v="2014-12-10T20:49:12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x v="3386"/>
    <d v="2014-12-03T15:28:26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142857142858"/>
    <x v="3387"/>
    <d v="2014-12-14T18:18:0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3388"/>
    <d v="2015-06-18T11:04:0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7741935483872"/>
    <x v="3389"/>
    <d v="2016-06-03T13:31:2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8181818181813"/>
    <x v="3390"/>
    <d v="2014-07-10T18:35:45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x v="3391"/>
    <d v="2014-08-08T22:28:00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x v="3392"/>
    <d v="2016-05-06T20:17:35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6818181818182"/>
    <x v="3393"/>
    <d v="2014-11-06T00:46:00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3394"/>
    <d v="2014-07-27T14:17:25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x v="3395"/>
    <d v="2015-05-30T18:10:00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2857142857146"/>
    <x v="3396"/>
    <d v="2014-06-01T03:59:00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66666666666666"/>
    <x v="3397"/>
    <d v="2016-02-18T22:00:00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53846153846149"/>
    <x v="3398"/>
    <d v="2014-11-21T17:00:00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65217391304348"/>
    <x v="3399"/>
    <d v="2015-02-21T22:05:25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2941176470588"/>
    <x v="3400"/>
    <d v="2014-08-28T22:53:34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57575757575758"/>
    <x v="3401"/>
    <d v="2015-08-07T17:22:26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87878787878782"/>
    <x v="3402"/>
    <d v="2015-11-12T02:31:00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x v="3403"/>
    <d v="2015-06-25T11:05:24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x v="3404"/>
    <d v="2015-06-17T12:05:0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3529411764707"/>
    <x v="3405"/>
    <d v="2016-03-01T23:59:00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076923076923"/>
    <x v="3406"/>
    <d v="2014-07-16T11:49:36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0149253731343"/>
    <x v="3407"/>
    <d v="2014-07-06T10:08:09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x v="3408"/>
    <d v="2014-07-18T23:48:2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28571428571427"/>
    <x v="3409"/>
    <d v="2016-07-31T20:58:00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75"/>
    <x v="3410"/>
    <d v="2016-06-06T07:00:00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6666666666666"/>
    <x v="3411"/>
    <d v="2015-10-08T00:32:52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x v="3412"/>
    <d v="2014-09-27T23:01:02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x v="3413"/>
    <d v="2015-02-28T04:59:0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8181818181813"/>
    <x v="3414"/>
    <d v="2016-12-01T07:59:00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x v="3415"/>
    <d v="2016-04-17T23:30:0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6666666666667"/>
    <x v="3416"/>
    <d v="2015-04-23T18:30:00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77999999999999"/>
    <x v="3417"/>
    <d v="2014-10-26T00:43:00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3571428571431"/>
    <x v="3418"/>
    <d v="2014-05-23T20:01:47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695652173913047"/>
    <x v="3419"/>
    <d v="2016-04-06T21:30:00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x v="3420"/>
    <d v="2016-02-14T00:00:00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428571428571"/>
    <x v="3421"/>
    <d v="2015-03-04T18:59:23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2173913043484"/>
    <x v="3422"/>
    <d v="2015-12-14T00:00:00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3423"/>
    <d v="2015-04-24T21:52:2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76315789473685"/>
    <x v="3424"/>
    <d v="2015-02-05T06:59:00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80769230766"/>
    <x v="3425"/>
    <d v="2014-10-04T14:48:5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09195402298852"/>
    <x v="3426"/>
    <d v="2014-09-21T02:00:00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x v="3427"/>
    <d v="2014-07-02T15:29:12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4117647058826"/>
    <x v="3428"/>
    <d v="2015-02-28T17:00:00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3429"/>
    <d v="2016-11-02T00:31:0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2638888888887"/>
    <x v="3430"/>
    <d v="2014-07-30T22:41:4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x v="3431"/>
    <d v="2014-08-18T17:32:33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4285714285715"/>
    <x v="3432"/>
    <d v="2016-02-05T22:00:00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49295774648"/>
    <x v="3433"/>
    <d v="2014-06-17T03:00:00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27380952380949"/>
    <x v="3434"/>
    <d v="2014-07-10T09:07: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4736842105263"/>
    <x v="3435"/>
    <d v="2016-08-07T03:00:00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081081081081"/>
    <x v="3436"/>
    <d v="2014-08-21T16:28:00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x v="3437"/>
    <d v="2015-08-19T17:03:40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142857142858"/>
    <x v="3438"/>
    <d v="2015-05-02T21:00:00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85555555555561"/>
    <x v="3439"/>
    <d v="2016-01-19T04:59:00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57560975609755"/>
    <x v="3440"/>
    <d v="2014-07-11T16:15:00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1162790697676"/>
    <x v="3441"/>
    <d v="2015-11-13T20:17:00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3442"/>
    <d v="2015-05-30T20:11:12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2222222222221"/>
    <x v="3443"/>
    <d v="2014-09-09T12:35:46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3444"/>
    <d v="2016-06-08T13:59:00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x v="3445"/>
    <d v="2015-10-23T12:43:56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3446"/>
    <d v="2015-02-05T12:20:00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3447"/>
    <d v="2016-03-18T20:20:12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2222222222221"/>
    <x v="3448"/>
    <d v="2014-12-17T02:51:29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3449"/>
    <d v="2016-07-09T04:00:00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x v="3450"/>
    <d v="2015-04-02T15:54:3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25"/>
    <x v="3451"/>
    <d v="2015-04-21T17:22:07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05405405405403"/>
    <x v="3452"/>
    <d v="2014-07-23T03:59:00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3453"/>
    <d v="2016-08-13T23:29:16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1428571428569"/>
    <x v="3454"/>
    <d v="2014-07-31T16:45:5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6956521739131"/>
    <x v="3455"/>
    <d v="2016-10-13T18:00:27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875"/>
    <x v="3456"/>
    <d v="2014-08-01T06:59:00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1818181818184"/>
    <x v="3457"/>
    <d v="2015-02-12T05:59:00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37037037037038"/>
    <x v="3458"/>
    <d v="2015-02-03T04:27:00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27777777777779"/>
    <x v="3459"/>
    <d v="2016-05-20T11:31:00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3460"/>
    <d v="2014-08-15T12:39:12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x v="3461"/>
    <d v="2016-10-29T03:00:00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x v="3462"/>
    <d v="2015-07-10T18:00:00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4210526315795"/>
    <x v="3463"/>
    <d v="2016-10-11T03:59:00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2688172043013"/>
    <x v="3464"/>
    <d v="2016-08-23T03:07:17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x v="3465"/>
    <d v="2015-08-09T16:00:00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0819672131146"/>
    <x v="3466"/>
    <d v="2016-04-19T23:27:30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x v="3467"/>
    <d v="2015-03-20T15:07:1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294117647061"/>
    <x v="3468"/>
    <d v="2016-09-21T03:00:00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396825396825399"/>
    <x v="3469"/>
    <d v="2016-04-28T15:24:05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x v="3470"/>
    <d v="2016-07-15T21:38:0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66666666666666"/>
    <x v="3471"/>
    <d v="2014-08-31T20:00:00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39130434782609"/>
    <x v="3472"/>
    <d v="2014-11-06T05:59:00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x v="3473"/>
    <d v="2015-03-20T20:27:0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x v="3474"/>
    <d v="2016-07-20T12:02:1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3475"/>
    <d v="2014-11-03T00:00:0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3476"/>
    <d v="2014-10-27T03:00:00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0769230769234"/>
    <x v="3477"/>
    <d v="2015-05-17T03:00:00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596491228070178"/>
    <x v="3478"/>
    <d v="2015-03-16T21:00:00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3479"/>
    <d v="2014-06-21T20:31:20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1538461538461"/>
    <x v="3480"/>
    <d v="2015-07-10T21:00:00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263157894737"/>
    <x v="3481"/>
    <d v="2015-01-02T05:56:2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75"/>
    <x v="3482"/>
    <d v="2014-07-06T18:31:06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85714285714285"/>
    <x v="3483"/>
    <d v="2014-07-03T16:03:0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09090909090907"/>
    <x v="3484"/>
    <d v="2016-06-15T18:14:59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3333333333336"/>
    <x v="3485"/>
    <d v="2016-02-02T16:38:00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2857142857139"/>
    <x v="3486"/>
    <d v="2015-06-03T06:59:00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2121212121211"/>
    <x v="3487"/>
    <d v="2015-06-24T22:34:12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7931034482759"/>
    <x v="3488"/>
    <d v="2015-04-17T16:00:00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3888888888886"/>
    <x v="3489"/>
    <d v="2014-05-24T21:00:00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2222222222221"/>
    <x v="3490"/>
    <d v="2016-04-13T19:15:24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3491"/>
    <d v="2015-05-18T05:59:4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199999999999"/>
    <x v="3492"/>
    <d v="2015-10-26T00:13:17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x v="3493"/>
    <d v="2014-08-17T05:11:0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x v="3494"/>
    <d v="2016-11-26T06:00:0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8333333333329"/>
    <x v="3495"/>
    <d v="2014-11-01T17:18:00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46153846153847"/>
    <x v="3496"/>
    <d v="2016-09-11T20:19:26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8163265306122"/>
    <x v="3497"/>
    <d v="2016-06-02T22:00:00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38095238095241"/>
    <x v="3498"/>
    <d v="2016-05-28T21:44:00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85714285714285"/>
    <x v="3499"/>
    <d v="2015-07-01T06:59:00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0952380952381"/>
    <x v="3500"/>
    <d v="2016-03-07T04:59:00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2380952380949"/>
    <x v="3501"/>
    <d v="2015-09-11T18:19:55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3502"/>
    <d v="2016-03-16T03:59:00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3157894736835"/>
    <x v="3503"/>
    <d v="2016-07-24T11:28:48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3504"/>
    <d v="2015-11-19T18:58:1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2820512820511"/>
    <x v="3505"/>
    <d v="2014-05-13T04:00:00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3506"/>
    <d v="2014-08-23T17:37:20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3507"/>
    <d v="2016-05-31T22:08:57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3508"/>
    <d v="2016-05-10T21:00:0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66666666666671"/>
    <x v="3509"/>
    <d v="2014-11-21T04:55:00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3333333333336"/>
    <x v="3510"/>
    <d v="2014-07-02T14:54:0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473684210526"/>
    <x v="3511"/>
    <d v="2014-11-07T18:30:00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x v="3512"/>
    <d v="2015-04-23T11:53:12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0909090909093"/>
    <x v="3513"/>
    <d v="2014-06-04T04:59:00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3514"/>
    <d v="2015-02-02T04:59:00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6521739130437"/>
    <x v="3515"/>
    <d v="2015-05-31T18:32:5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x v="3516"/>
    <d v="2014-09-08T03:00:0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x v="3517"/>
    <d v="2014-07-04T11:00:0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0909090909093"/>
    <x v="3518"/>
    <d v="2014-10-02T14:21:00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2857142857139"/>
    <x v="3519"/>
    <d v="2015-03-04T14:22:30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2380952380949"/>
    <x v="3520"/>
    <d v="2015-09-06T13:47:00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15384615384613"/>
    <x v="3521"/>
    <d v="2014-09-29T08:40:20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x v="3522"/>
    <d v="2015-09-15T10:06:0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25000000000003"/>
    <x v="3523"/>
    <d v="2016-09-25T23:00:00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324324324326"/>
    <x v="3524"/>
    <d v="2014-09-13T04:00:00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x v="3525"/>
    <d v="2015-08-09T16:00:00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3526"/>
    <d v="2016-04-28T05:59:00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767441860463"/>
    <x v="3527"/>
    <d v="2015-07-11T03:59:00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08108108108105"/>
    <x v="3528"/>
    <d v="2017-01-18T12:01:58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x v="3529"/>
    <d v="2015-07-13T01:00:00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3530"/>
    <d v="2016-04-10T20:00:00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x v="3531"/>
    <d v="2016-06-30T15:42:1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296296296296298"/>
    <x v="3532"/>
    <d v="2014-09-18T03:59:00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75"/>
    <x v="3533"/>
    <d v="2015-11-11T19:16:07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4313725490193"/>
    <x v="3534"/>
    <d v="2015-10-01T15:00:2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47826086956523"/>
    <x v="3535"/>
    <d v="2015-10-02T18:00:00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29411764705882"/>
    <x v="3536"/>
    <d v="2015-12-20T11:59:00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3537"/>
    <d v="2014-11-17T07:59:00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1807228915662"/>
    <x v="3538"/>
    <d v="2016-08-17T10:05:40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0769230769234"/>
    <x v="3539"/>
    <d v="2016-09-08T18:08:42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x v="3540"/>
    <d v="2016-06-26T00:04:5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x v="3541"/>
    <d v="2015-08-31T17:31:1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2941176470591"/>
    <x v="3542"/>
    <d v="2014-09-07T14:23:42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37931034482762"/>
    <x v="3543"/>
    <d v="2015-06-25T18:07:39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x v="3544"/>
    <d v="2015-03-07T19:57:3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75"/>
    <x v="3545"/>
    <d v="2015-04-11T19:22:39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0526315789473"/>
    <x v="3546"/>
    <d v="2015-04-01T03:59:00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7633928571429"/>
    <x v="3547"/>
    <d v="2016-05-14T03:59:00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1538461538461"/>
    <x v="3548"/>
    <d v="2016-03-05T01:00:00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x v="3549"/>
    <d v="2015-09-04T09:27:53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375"/>
    <x v="3550"/>
    <d v="2016-05-02T21:26:38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3551"/>
    <d v="2014-05-22T22:07:00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3552"/>
    <d v="2014-06-28T14:05:24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0192307692308"/>
    <x v="3553"/>
    <d v="2015-08-12T00:00:00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.00207547169811"/>
    <x v="3554"/>
    <d v="2015-02-11T17:00:00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x v="3555"/>
    <d v="2016-11-17T11:36:34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3556"/>
    <d v="2014-08-17T15:35:24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7598566308242"/>
    <x v="3557"/>
    <d v="2014-05-05T06:38:3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x v="3558"/>
    <d v="2015-06-26T21:00:00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25"/>
    <x v="3559"/>
    <d v="2015-07-31T08:58:00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1891891891895"/>
    <x v="3560"/>
    <d v="2015-05-27T02:45:00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07407407407405"/>
    <x v="3561"/>
    <d v="2015-08-05T18:36:00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29032258064516"/>
    <x v="3562"/>
    <d v="2016-03-13T22:00:00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098000000000003"/>
    <x v="3563"/>
    <d v="2016-08-01T19:00:00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17647058823529"/>
    <x v="3564"/>
    <d v="2015-10-05T16:00:00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16666666666671"/>
    <x v="3565"/>
    <d v="2014-12-31T17:50:08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1578947368418"/>
    <x v="3566"/>
    <d v="2015-01-23T12:11:23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36585365853657"/>
    <x v="3567"/>
    <d v="2015-06-10T19:27:24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1052631578945"/>
    <x v="3568"/>
    <d v="2014-09-17T17:46:34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3658536585365"/>
    <x v="3569"/>
    <d v="2015-01-08T16:31:36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1538461538467"/>
    <x v="3570"/>
    <d v="2014-12-31T07:00:00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3571"/>
    <d v="2014-10-30T20:36:53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x v="3572"/>
    <d v="2015-06-21T13:41:22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3846153846154"/>
    <x v="3573"/>
    <d v="2014-11-08T10:00:46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7777777777777"/>
    <x v="3574"/>
    <d v="2014-11-13T23:37:28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3137254901961"/>
    <x v="3575"/>
    <d v="2016-08-11T03:59:00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3576"/>
    <d v="2016-12-05T14:10:54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x v="3577"/>
    <d v="2015-04-26T06:28:0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5945945945945"/>
    <x v="3578"/>
    <d v="2016-04-30T17:36:17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x v="3579"/>
    <d v="2016-03-31T17:17:36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2962962962962"/>
    <x v="3580"/>
    <d v="2015-03-01T04:59:00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x v="3581"/>
    <d v="2014-07-30T11:18:3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x v="3582"/>
    <d v="2016-04-05T02:18:02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25"/>
    <x v="3583"/>
    <d v="2016-04-18T09:13: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375"/>
    <x v="3584"/>
    <d v="2015-07-13T07:35:44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8695652173913"/>
    <x v="3585"/>
    <d v="2014-12-21T17:11:30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814814814815"/>
    <x v="3586"/>
    <d v="2016-09-23T16:44:30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07142857142858"/>
    <x v="3587"/>
    <d v="2016-06-27T19:00:00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2727272727273"/>
    <x v="3588"/>
    <d v="2015-04-29T23:00:00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58064516129039"/>
    <x v="3589"/>
    <d v="2015-05-26T15:32:27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4246575342465"/>
    <x v="3590"/>
    <d v="2014-10-20T08:00:34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x v="3591"/>
    <d v="2015-01-24T04:59:00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14285714285708"/>
    <x v="3592"/>
    <d v="2015-02-11T04:59:00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86046511627907"/>
    <x v="3593"/>
    <d v="2015-01-05T20:26:00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2222222222221"/>
    <x v="3594"/>
    <d v="2016-09-04T01:36:22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3548387096776"/>
    <x v="3595"/>
    <d v="2015-03-13T06:59:00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3596"/>
    <d v="2014-08-26T17:09:42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27272727272734"/>
    <x v="3597"/>
    <d v="2016-03-03T05:59:00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77777777777779"/>
    <x v="3598"/>
    <d v="2014-09-03T04:59:00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x v="3599"/>
    <d v="2015-08-30T00:00:00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3600"/>
    <d v="2016-10-13T20:22:44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77358490566039"/>
    <x v="3601"/>
    <d v="2015-01-16T23:58:02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3469387755105"/>
    <x v="3602"/>
    <d v="2016-05-17T21:27:59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2280701754383"/>
    <x v="3603"/>
    <d v="2015-11-05T21:44:40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5797101449275"/>
    <x v="3604"/>
    <d v="2016-04-29T06:59:00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x v="3605"/>
    <d v="2016-02-13T19:02:06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25"/>
    <x v="3606"/>
    <d v="2016-08-14T14:30:57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3607"/>
    <d v="2015-12-15T00:00:00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x v="3608"/>
    <d v="2016-06-17T14:00:0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0952380952381"/>
    <x v="3609"/>
    <d v="2016-03-30T22:48:05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4838709677416"/>
    <x v="3610"/>
    <d v="2015-08-17T10:22: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x v="3611"/>
    <d v="2015-04-08T08:53:2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6666666666667"/>
    <x v="3612"/>
    <d v="2014-06-09T17:26:5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3613"/>
    <d v="2014-06-28T14:09:34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2957746478872"/>
    <x v="3614"/>
    <d v="2015-06-19T01:00:16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3333333333336"/>
    <x v="3615"/>
    <d v="2015-12-10T14:14:5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3333333333329"/>
    <x v="3616"/>
    <d v="2015-03-19T21:47:44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4901960784313"/>
    <x v="3617"/>
    <d v="2017-02-28T00:00:00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x v="3618"/>
    <d v="2015-06-03T15:04:10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0588235294116"/>
    <x v="3619"/>
    <d v="2016-11-19T22:00:00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65989847715734"/>
    <x v="3620"/>
    <d v="2015-03-05T04:00:00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28571428571432"/>
    <x v="3621"/>
    <d v="2016-09-30T21:00:00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66190476190479"/>
    <x v="3622"/>
    <d v="2014-09-28T03:23:00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x v="3623"/>
    <d v="2014-07-26T07:00:0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17948717948715"/>
    <x v="3624"/>
    <d v="2016-08-23T18:34:50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87179487179489"/>
    <x v="3625"/>
    <d v="2015-07-02T15:39:37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4166666666671"/>
    <x v="3626"/>
    <d v="2014-08-16T16:00:57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x v="3627"/>
    <d v="2016-05-21T03:59:0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3628"/>
    <d v="2015-12-13T20:59:56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3629"/>
    <d v="2016-05-05T17:00:0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3630"/>
    <d v="2014-11-29T21:19:5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135593220338"/>
    <x v="3631"/>
    <d v="2014-09-23T03:59:0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3632"/>
    <d v="2014-11-23T22:29:09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38709677419352"/>
    <x v="3633"/>
    <d v="2016-11-19T01:00:0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444444444446"/>
    <x v="3634"/>
    <d v="2017-01-14T03:59:0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3635"/>
    <d v="2016-04-20T21:11:1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3636"/>
    <d v="2015-09-14T16:40:29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2857142857139"/>
    <x v="3637"/>
    <d v="2015-01-01T16:48:55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3638"/>
    <d v="2015-04-19T15:08:52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3639"/>
    <d v="2016-10-07T15:11:0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33333333333332"/>
    <x v="3640"/>
    <d v="2015-05-10T18:45:3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3641"/>
    <d v="2014-10-05T05:00:0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3642"/>
    <d v="2015-11-30T17:00:0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3643"/>
    <d v="2015-11-17T04:27:19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16666666666671"/>
    <x v="3644"/>
    <d v="2016-03-08T04:59:0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3645"/>
    <d v="2016-11-22T00:17:18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25"/>
    <x v="3646"/>
    <d v="2015-06-16T23:30:0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3647"/>
    <d v="2016-09-30T17:58:47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109589041093"/>
    <x v="3648"/>
    <d v="2014-10-05T07:00:45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3649"/>
    <d v="2014-06-16T17:06:3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x v="3650"/>
    <d v="2016-02-02T11:29:44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x v="3651"/>
    <d v="2014-08-10T15:59:00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35294117647058"/>
    <x v="3652"/>
    <d v="2016-08-25T03:59:00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09090909090907"/>
    <x v="3653"/>
    <d v="2015-08-05T08:43:2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210526315789"/>
    <x v="3654"/>
    <d v="2016-04-03T17:00:00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2278481012665"/>
    <x v="3655"/>
    <d v="2015-07-18T06:59:00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173913043478"/>
    <x v="3656"/>
    <d v="2017-02-01T22:59:00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3657"/>
    <d v="2016-06-01T21:42:00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3658"/>
    <d v="2014-07-02T03:59:00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153846153845"/>
    <x v="3659"/>
    <d v="2015-03-19T14:39:00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x v="3660"/>
    <d v="2014-12-23T21:08:45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3661"/>
    <d v="2016-04-10T04:00:00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3662"/>
    <d v="2015-03-31T04:16:54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3663"/>
    <d v="2016-12-21T11:50:30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263157894737"/>
    <x v="3664"/>
    <d v="2016-06-16T05:58:09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3665"/>
    <d v="2015-10-28T19:54:00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x v="3666"/>
    <d v="2014-07-24T07:00:0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3965517241382"/>
    <x v="3667"/>
    <d v="2015-07-18T23:16:59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4285714285715"/>
    <x v="3668"/>
    <d v="2015-07-23T18:33:00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4117647058826"/>
    <x v="3669"/>
    <d v="2015-06-11T16:12:17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83333333333332"/>
    <x v="3670"/>
    <d v="2015-05-31T23:00:00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3671"/>
    <d v="2014-07-21T03:59:00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38596491228068"/>
    <x v="3672"/>
    <d v="2014-09-26T22:43:04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8421052631582"/>
    <x v="3673"/>
    <d v="2014-11-05T12:52:00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x v="3674"/>
    <d v="2016-09-03T20:57:09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x v="3675"/>
    <d v="2016-05-15T23:00:0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75"/>
    <x v="3676"/>
    <d v="2014-09-12T19:34:44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2763819095475"/>
    <x v="3677"/>
    <d v="2014-07-03T03:59:00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29032258064512"/>
    <x v="3678"/>
    <d v="2015-05-31T12:44:58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3679"/>
    <d v="2014-07-01T04:59:00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3680"/>
    <d v="2016-10-05T10:53:54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66666666666664"/>
    <x v="3681"/>
    <d v="2016-01-15T15:38:10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28358208955223"/>
    <x v="3682"/>
    <d v="2014-06-16T06:59:00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87878787878789"/>
    <x v="3683"/>
    <d v="2016-10-20T02:48:16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47826086956523"/>
    <x v="3684"/>
    <d v="2015-09-02T04:19:46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4444444444443"/>
    <x v="3685"/>
    <d v="2014-05-19T21:00:00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66666666666664"/>
    <x v="3686"/>
    <d v="2015-08-29T03:59:00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3687"/>
    <d v="2014-06-27T05:14:1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4358974358978"/>
    <x v="3688"/>
    <d v="2014-08-08T18:53:24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58064516129032"/>
    <x v="3689"/>
    <d v="2015-06-21T22:25:00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x v="3690"/>
    <d v="2014-11-27T15:21:23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0291970802921"/>
    <x v="3691"/>
    <d v="2015-03-02T04:59:00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x v="3692"/>
    <d v="2014-09-19T00:00:00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4285714285715"/>
    <x v="3693"/>
    <d v="2015-11-30T22:30:00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66666666666664"/>
    <x v="3694"/>
    <d v="2016-06-06T02:00:00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363636363636"/>
    <x v="3695"/>
    <d v="2015-01-11T20:53:30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x v="3696"/>
    <d v="2015-02-13T14:48:36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3697"/>
    <d v="2016-05-10T11:10:4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2352941176471"/>
    <x v="3698"/>
    <d v="2016-03-02T19:21:27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3699"/>
    <d v="2014-10-15T14:26:56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66666666666664"/>
    <x v="3700"/>
    <d v="2014-09-30T16:00:00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89743589743591"/>
    <x v="3701"/>
    <d v="2015-06-04T12:59:53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5238095238096"/>
    <x v="3702"/>
    <d v="2016-07-10T22:59:00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3703"/>
    <d v="2016-08-13T06:59:00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48518518518518"/>
    <x v="3704"/>
    <d v="2016-05-31T16:33:14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1428571428569"/>
    <x v="3705"/>
    <d v="2014-06-23T18:00:00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3706"/>
    <d v="2014-09-12T21:55:49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x v="3707"/>
    <d v="2016-07-22T05:26:00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x v="3708"/>
    <d v="2014-07-04T03:24:46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28571428571427"/>
    <x v="3709"/>
    <d v="2014-06-25T16:59:06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62962962962962"/>
    <x v="3710"/>
    <d v="2015-04-03T13:49:48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2857142857142"/>
    <x v="3711"/>
    <d v="2014-06-15T16:00:00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6538461538461"/>
    <x v="3712"/>
    <d v="2015-05-31T06:59:00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210526315789"/>
    <x v="3713"/>
    <d v="2016-06-04T17:42:46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1546391752578"/>
    <x v="3714"/>
    <d v="2015-05-26T03:59:00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296296296296"/>
    <x v="3715"/>
    <d v="2015-03-31T12:52:00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16666666666664"/>
    <x v="3716"/>
    <d v="2016-01-21T21:18:29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3717"/>
    <d v="2015-05-09T20:47:29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1739130434781"/>
    <x v="3718"/>
    <d v="2015-02-27T17:11:15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3719"/>
    <d v="2015-06-22T17:31:06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24999999999994"/>
    <x v="3720"/>
    <d v="2015-07-02T23:50:06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4545454545455"/>
    <x v="3721"/>
    <d v="2014-11-05T23:28:04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57142857142858"/>
    <x v="3722"/>
    <d v="2016-02-11T22:59:00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88888888888886"/>
    <x v="3723"/>
    <d v="2014-11-30T19:04:22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45505617977533"/>
    <x v="3724"/>
    <d v="2016-05-04T23:00:00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3725"/>
    <d v="2016-02-18T21:30:00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86956521739133"/>
    <x v="3726"/>
    <d v="2016-04-29T21:00:00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0606060606062"/>
    <x v="3727"/>
    <d v="2016-10-20T04:55:00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4516129032256"/>
    <x v="3728"/>
    <d v="2015-08-19T04:06:1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3729"/>
    <d v="2015-03-23T03:55:12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3730"/>
    <d v="2015-08-17T16:15:59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66666666666664"/>
    <x v="3731"/>
    <d v="2015-01-10T03:23:0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3732"/>
    <d v="2015-01-24T12:00:0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3733"/>
    <d v="2015-04-18T22:30:0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3734"/>
    <d v="2015-05-25T21:38:16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3735"/>
    <d v="2015-05-28T16:38:09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3736"/>
    <d v="2015-03-23T18:00:0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3737"/>
    <d v="2015-11-12T06:59:0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3738"/>
    <d v="2014-07-15T22:00:0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25"/>
    <x v="3739"/>
    <d v="2016-07-17T10:47:48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1428571428573"/>
    <x v="3740"/>
    <d v="2014-08-12T01:53:58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3741"/>
    <d v="2015-12-17T22:05:5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3742"/>
    <d v="2014-09-06T05:09:04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3743"/>
    <d v="2014-07-03T17:02:44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3744"/>
    <d v="2014-07-05T03:59:0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3745"/>
    <d v="2014-08-10T16:45:02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3746"/>
    <d v="2016-10-08T09:20:39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3747"/>
    <d v="2015-07-05T22:59:0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38461538461533"/>
    <x v="3748"/>
    <d v="2016-02-16T05:59:00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3749"/>
    <d v="2016-04-29T03:59:00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3750"/>
    <d v="2015-02-10T07:59:00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4545454545455"/>
    <x v="3751"/>
    <d v="2016-04-02T23:51:13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66666666666664"/>
    <x v="3752"/>
    <d v="2016-10-16T21:00:00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333333333332"/>
    <x v="3753"/>
    <d v="2015-06-03T00:00:00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x v="3754"/>
    <d v="2014-07-26T04:59:0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4285714285715"/>
    <x v="3755"/>
    <d v="2016-04-15T20:48:27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705882352939"/>
    <x v="3756"/>
    <d v="2014-06-11T19:33:18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3757"/>
    <d v="2014-12-01T20:25:15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3846153846154"/>
    <x v="3758"/>
    <d v="2014-05-19T05:00:00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1022727272733"/>
    <x v="3759"/>
    <d v="2015-08-26T02:35:5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02967032967035"/>
    <x v="3760"/>
    <d v="2014-05-05T12:36:26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x v="3761"/>
    <d v="2015-08-10T23:00:0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28571428571431"/>
    <x v="3762"/>
    <d v="2015-08-02T19:31:29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x v="3763"/>
    <d v="2015-04-01T17:00:26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x v="3764"/>
    <d v="2016-05-29T00:36:0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4299065420567"/>
    <x v="3765"/>
    <d v="2014-07-30T18:38:02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271875"/>
    <x v="3766"/>
    <d v="2014-07-03T04:00:4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696428571428569"/>
    <x v="3767"/>
    <d v="2015-03-01T04:59:00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43275862068955"/>
    <x v="3768"/>
    <d v="2014-06-12T17:28:10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x v="3769"/>
    <d v="2016-04-15T14:21:1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3770"/>
    <d v="2015-06-13T22:20:10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x v="3771"/>
    <d v="2016-05-18T00:00:00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6969696969697"/>
    <x v="3772"/>
    <d v="2016-11-29T06:00:00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2280701754383"/>
    <x v="3773"/>
    <d v="2016-11-15T02:08:00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3774"/>
    <d v="2015-04-09T19:00:55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428571428572"/>
    <x v="3775"/>
    <d v="2015-04-09T04:00:00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19148936170208"/>
    <x v="3776"/>
    <d v="2014-08-01T01:00:00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2372881355931"/>
    <x v="3777"/>
    <d v="2014-09-27T04:00:00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27777777777771"/>
    <x v="3778"/>
    <d v="2015-02-14T19:39:40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2608695652173"/>
    <x v="3779"/>
    <d v="2016-03-26T16:39:00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3780"/>
    <d v="2015-07-13T20:06: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0384615384616"/>
    <x v="3781"/>
    <d v="2014-09-08T21:11:25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0370370370367"/>
    <x v="3782"/>
    <d v="2016-07-24T23:00:00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8333333333329"/>
    <x v="3783"/>
    <d v="2016-03-15T16:00:00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3784"/>
    <d v="2016-07-10T23:32:12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3785"/>
    <d v="2016-08-02T10:03:00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4647887323937"/>
    <x v="3786"/>
    <d v="2016-05-27T00:54:35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3787"/>
    <d v="2015-07-11T03:59:00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3788"/>
    <d v="2015-12-23T16:18: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3789"/>
    <d v="2015-06-15T19:10:18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3790"/>
    <d v="2016-11-22T17:00:23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3791"/>
    <d v="2014-07-06T16:36:32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3792"/>
    <d v="2015-07-15T10:43:42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3793"/>
    <d v="2014-12-16T22:32:09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3794"/>
    <d v="2015-06-07T13:55:54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3795"/>
    <d v="2015-08-28T22:30:0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3796"/>
    <d v="2017-01-14T00:42:36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0540540540542"/>
    <x v="3797"/>
    <d v="2015-04-20T21:09:25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3798"/>
    <d v="2014-08-10T17:20:48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3799"/>
    <d v="2016-03-11T22:20:43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25"/>
    <x v="3800"/>
    <d v="2015-01-11T04:59:0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3333333333336"/>
    <x v="3801"/>
    <d v="2015-01-02T16:13: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3802"/>
    <d v="2015-10-22T03:01:46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3803"/>
    <d v="2016-03-04T23:19:28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3804"/>
    <d v="2016-07-31T07:00:0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3805"/>
    <d v="2014-09-27T21:17:2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3806"/>
    <d v="2014-06-29T06:13:01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55555555555557"/>
    <x v="3807"/>
    <d v="2015-04-03T21:48:59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x v="3808"/>
    <d v="2015-04-25T09:53:39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89473684210527"/>
    <x v="3809"/>
    <d v="2014-07-30T23:00:00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0769230769226"/>
    <x v="3810"/>
    <d v="2015-03-21T19:22:38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x v="3811"/>
    <d v="2016-05-31T11:00:00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181818181819"/>
    <x v="3812"/>
    <d v="2015-06-01T03:59:00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18148148148143"/>
    <x v="3813"/>
    <d v="2016-06-14T21:43:00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3529411764703"/>
    <x v="3814"/>
    <d v="2015-04-01T03:59:00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.000500000000002"/>
    <x v="3815"/>
    <d v="2015-08-20T23:00:00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39729729729726"/>
    <x v="3816"/>
    <d v="2014-07-17T16:33:43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3817"/>
    <d v="2015-10-24T03:59:00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3818"/>
    <d v="2015-03-12T19:13:02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307692307692"/>
    <x v="3819"/>
    <d v="2015-07-17T21:02:00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3820"/>
    <d v="2015-07-05T15:38:37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3478260869563"/>
    <x v="3821"/>
    <d v="2016-01-04T04:20:07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1578947368425"/>
    <x v="3822"/>
    <d v="2016-01-19T22:59:00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x v="3823"/>
    <d v="2015-07-20T03:59:00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x v="3824"/>
    <d v="2016-08-01T13:41:00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142857142857"/>
    <x v="3825"/>
    <d v="2015-06-17T01:40:14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3826"/>
    <d v="2015-05-07T10:09:54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61538461538467"/>
    <x v="3827"/>
    <d v="2015-03-27T00:00:00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x v="3828"/>
    <d v="2014-12-31T13:39:47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25"/>
    <x v="3829"/>
    <d v="2016-08-31T20:46:1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3830"/>
    <d v="2016-05-27T17:46:5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01111111111113"/>
    <x v="3831"/>
    <d v="2014-11-05T21:22:25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5555555555554"/>
    <x v="3832"/>
    <d v="2016-02-20T02:45:35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3833"/>
    <d v="2014-12-01T19:09:0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85964912280699"/>
    <x v="3834"/>
    <d v="2015-06-18T10:41:07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3835"/>
    <d v="2016-04-21T22:36:48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85714285714292"/>
    <x v="3836"/>
    <d v="2016-08-03T04:09:00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1764705882354"/>
    <x v="3837"/>
    <d v="2015-07-03T18:22:38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3838"/>
    <d v="2015-05-22T17:03:29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125"/>
    <x v="3839"/>
    <d v="2015-07-30T03:25:24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x v="3840"/>
    <d v="2016-03-28T15:50:29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47058823529413"/>
    <x v="3841"/>
    <d v="2014-07-20T18:51:27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695652173913047"/>
    <x v="3842"/>
    <d v="2014-05-11T11:50:52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263157894737"/>
    <x v="3843"/>
    <d v="2014-06-01T01:44:24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3844"/>
    <d v="2014-06-03T06:59:0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66666666666671"/>
    <x v="3845"/>
    <d v="2015-10-01T15:02:54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25"/>
    <x v="3846"/>
    <d v="2014-10-04T06:59:0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5555555555554"/>
    <x v="3847"/>
    <d v="2015-07-19T05:23:11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1627906976742"/>
    <x v="3848"/>
    <d v="2015-10-18T19:36:29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64285714285708"/>
    <x v="3849"/>
    <d v="2015-06-11T18:24:44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3850"/>
    <d v="2015-01-01T02:59:03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3851"/>
    <d v="2015-07-17T10:32:59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3852"/>
    <d v="2015-03-27T03:34:36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3853"/>
    <d v="2014-09-01T20:09:38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3854"/>
    <d v="2015-05-09T21:14:18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3855"/>
    <d v="2015-03-26T22:17:51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3856"/>
    <d v="2015-03-08T16:50:03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3857"/>
    <d v="2014-08-01T17:12:0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3858"/>
    <d v="2015-05-22T21:00:0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3859"/>
    <d v="2014-06-25T21:00:0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38461538461533"/>
    <x v="3860"/>
    <d v="2014-08-12T15:51:5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3861"/>
    <d v="2014-11-12T21:47:0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3862"/>
    <d v="2016-09-12T16:59:0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3863"/>
    <d v="2015-11-05T16:11:45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3864"/>
    <d v="2015-11-17T22:24:14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28571428571431"/>
    <x v="3865"/>
    <d v="2014-08-30T05:30:0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3866"/>
    <d v="2016-03-23T03:29:0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3867"/>
    <d v="2016-06-18T19:32:19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3868"/>
    <d v="2014-09-08T15:50:05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3333333333333"/>
    <x v="3869"/>
    <d v="2015-03-14T03:11:0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3870"/>
    <d v="2014-07-03T04:07:58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3333333333334"/>
    <x v="3871"/>
    <d v="2017-03-29T17:44:1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3872"/>
    <d v="2015-08-14T03:29:56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3873"/>
    <d v="2015-10-08T16:42:15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3874"/>
    <d v="2015-01-24T01:00:0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3875"/>
    <d v="2016-09-03T10:00:0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0869565217391"/>
    <x v="3876"/>
    <d v="2016-02-02T14:58:48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2857142857139"/>
    <x v="3877"/>
    <d v="2016-12-08T16:15:52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3878"/>
    <d v="2015-06-30T03:59:0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3879"/>
    <d v="2015-01-25T20:39:56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47058823529413"/>
    <x v="3880"/>
    <d v="2014-07-30T23:00:0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3881"/>
    <d v="2017-02-20T00:26:39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3882"/>
    <d v="2016-01-31T23:03:0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3883"/>
    <d v="2014-09-02T14:27:49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3884"/>
    <d v="2015-03-27T17:59:52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3885"/>
    <d v="2016-05-09T22:49:51"/>
    <s v="theater/musical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3886"/>
    <d v="2014-12-11T05:28:22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3887"/>
    <d v="2015-05-01T22:00:0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4285714285715"/>
    <x v="3888"/>
    <d v="2017-02-26T13:05:58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1111111111111"/>
    <x v="3889"/>
    <d v="2015-01-04T23:26:0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3890"/>
    <d v="2015-08-15T18:12:24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2857142857146"/>
    <x v="3891"/>
    <d v="2015-03-23T04:59:0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3892"/>
    <d v="2014-08-24T07:00:0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380952380952"/>
    <x v="3893"/>
    <d v="2014-07-01T06:00:0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2727272727273"/>
    <x v="3894"/>
    <d v="2016-12-06T04:59:0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3895"/>
    <d v="2015-02-28T06:00:18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3896"/>
    <d v="2014-06-17T04:36:18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3897"/>
    <d v="2015-01-08T20:58:03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75"/>
    <x v="3898"/>
    <d v="2015-08-17T16:00:0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3899"/>
    <d v="2014-08-12T18:36:01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3900"/>
    <d v="2015-06-11T02:13:11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3901"/>
    <d v="2015-12-19T19:49:59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58064516129032"/>
    <x v="3902"/>
    <d v="2016-11-14T12:14:0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3903"/>
    <d v="2015-08-14T19:38:0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3904"/>
    <d v="2015-04-15T05:04:0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4285714285715"/>
    <x v="3905"/>
    <d v="2015-06-11T23:00:0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25"/>
    <x v="3906"/>
    <d v="2015-06-26T13:25:0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3907"/>
    <d v="2014-10-26T20:08:0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3908"/>
    <d v="2014-07-29T03:14:56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3909"/>
    <d v="2014-09-11T08:37:22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66666666666664"/>
    <x v="3910"/>
    <d v="2015-09-07T18:09:57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38888888888886"/>
    <x v="3911"/>
    <d v="2014-11-26T20:29:37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3912"/>
    <d v="2015-04-25T04:35:0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x v="3913"/>
    <d v="2015-11-30T06:04:09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66666666666664"/>
    <x v="3914"/>
    <d v="2015-05-10T22:59:0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3915"/>
    <d v="2016-06-01T23:38:29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3916"/>
    <d v="2016-06-03T11:19:12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3917"/>
    <d v="2014-09-11T12:39:21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3918"/>
    <d v="2014-08-04T16:00:0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3919"/>
    <d v="2016-01-18T00:00:0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3920"/>
    <d v="2016-11-13T10:17:4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3921"/>
    <d v="2014-10-26T18:00:0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66666666666666"/>
    <x v="3922"/>
    <d v="2015-03-02T23:00:0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1764705882348"/>
    <x v="3923"/>
    <d v="2015-04-09T23:31:11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3924"/>
    <d v="2014-06-26T23:02:02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3925"/>
    <d v="2014-07-30T20:53:59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3926"/>
    <d v="2014-12-27T02:02:28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3927"/>
    <d v="2014-08-09T06:25:04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3928"/>
    <d v="2015-10-16T04:59:0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57142857142854"/>
    <x v="3929"/>
    <d v="2016-09-18T19:51:05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3930"/>
    <d v="2016-04-01T06:00:0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3931"/>
    <d v="2015-09-06T03:38:27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3932"/>
    <d v="2016-03-16T03:02:44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3333333333329"/>
    <x v="3933"/>
    <d v="2016-07-17T00:43:0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x v="3934"/>
    <d v="2015-10-01T13:00:0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3913043478258"/>
    <x v="3935"/>
    <d v="2015-10-04T15:45:46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3936"/>
    <d v="2016-12-01T07:18:4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3937"/>
    <d v="2016-07-11T15:09:2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3938"/>
    <d v="2015-06-27T21:44:14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3939"/>
    <d v="2014-10-07T04:30:0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3940"/>
    <d v="2015-01-02T11:49:11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3941"/>
    <d v="2014-11-25T01:00:0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3942"/>
    <d v="2015-06-16T21:41:54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7692307692307"/>
    <x v="3943"/>
    <d v="2015-11-02T16:50:0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3944"/>
    <d v="2015-08-27T15:54:35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3945"/>
    <d v="2015-05-15T19:14:28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3946"/>
    <d v="2015-02-28T08:00:0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3947"/>
    <d v="2016-10-02T03:25:44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3948"/>
    <d v="2014-09-07T07:48:43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125"/>
    <x v="3949"/>
    <d v="2015-02-11T02:53:41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3950"/>
    <d v="2016-04-08T18:35:0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3951"/>
    <d v="2016-05-03T18:49:02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3952"/>
    <d v="2015-10-26T18:58:1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3953"/>
    <d v="2016-07-29T23:29:0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3954"/>
    <d v="2014-07-14T15:37:44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25"/>
    <x v="3955"/>
    <d v="2015-11-28T21:22:21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3956"/>
    <d v="2016-04-25T00:20:0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3957"/>
    <d v="2016-07-08T23:25:54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25"/>
    <x v="3958"/>
    <d v="2014-08-02T14:00:0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3333333333332"/>
    <x v="3959"/>
    <d v="2014-09-28T18:55:56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3960"/>
    <d v="2016-01-03T20:17:36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3961"/>
    <d v="2014-05-08T21:23:3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3962"/>
    <d v="2015-11-28T14:54:54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3963"/>
    <d v="2015-11-18T04:41:57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3964"/>
    <d v="2015-04-19T16:19:46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3965"/>
    <d v="2016-04-14T04:39:4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3966"/>
    <d v="2014-07-24T02:59:0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3967"/>
    <d v="2017-03-06T06:58:27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09090909090907"/>
    <x v="3968"/>
    <d v="2016-05-22T19:34:33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66666666666664"/>
    <x v="3969"/>
    <d v="2016-08-29T03:55:0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3970"/>
    <d v="2016-04-17T20:43:31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66666666666668"/>
    <x v="3971"/>
    <d v="2014-07-21T12:52:06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75"/>
    <x v="3972"/>
    <d v="2015-02-06T01:37:14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054054054055"/>
    <x v="3973"/>
    <d v="2016-05-09T04:00:0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x v="3974"/>
    <d v="2016-06-02T13:07:28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3975"/>
    <d v="2016-07-13T20:48:18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3976"/>
    <d v="2014-08-01T07:00:0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3977"/>
    <d v="2016-07-22T18:55:32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3978"/>
    <d v="2015-01-31T15:25:53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33333333333332"/>
    <x v="3979"/>
    <d v="2015-03-29T20:00:0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x v="3980"/>
    <d v="2014-07-05T14:22:27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3981"/>
    <d v="2016-07-17T04:19:09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3982"/>
    <d v="2015-07-07T19:26:2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2608695652172"/>
    <x v="3983"/>
    <d v="2014-05-20T06:59:0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3984"/>
    <d v="2014-11-08T00:00:0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36842105263158"/>
    <x v="3985"/>
    <d v="2016-02-20T21:05:0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3846153846154"/>
    <x v="3986"/>
    <d v="2016-05-06T13:04:0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15384615384615"/>
    <x v="3987"/>
    <d v="2014-05-16T22:11:3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3988"/>
    <d v="2015-08-29T01:56:53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3989"/>
    <d v="2015-11-08T18:59:41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3990"/>
    <d v="2016-03-02T16:08:1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3991"/>
    <d v="2015-05-31T15:28:02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1111111111114"/>
    <x v="3992"/>
    <d v="2015-12-11T23:34:19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3993"/>
    <d v="2015-05-13T20:45:12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3994"/>
    <d v="2014-07-19T09:21:3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3995"/>
    <d v="2015-02-14T11:27:0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35294117647058"/>
    <x v="3996"/>
    <d v="2014-11-20T16:04:0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3997"/>
    <d v="2015-04-05T08:23:41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3333333333336"/>
    <x v="3998"/>
    <d v="2015-03-28T22:07:0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1428571428569"/>
    <x v="3999"/>
    <d v="2014-08-31T19:51:49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4000"/>
    <d v="2016-05-07T14:29:18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57142857142854"/>
    <x v="4001"/>
    <d v="2017-03-01T19:00:0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4002"/>
    <d v="2014-09-27T01:02:41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4003"/>
    <d v="2015-02-15T14:05:47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4004"/>
    <d v="2014-10-08T03:54:17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4005"/>
    <d v="2014-10-20T19:23:05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4006"/>
    <d v="2016-02-16T18:33:07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4007"/>
    <d v="2014-08-26T16:28:0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4008"/>
    <d v="2015-07-22T23:08:27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4009"/>
    <d v="2014-09-09T16:49:2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2105263157897"/>
    <x v="4010"/>
    <d v="2014-10-26T18:29:26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4011"/>
    <d v="2015-01-28T13:04:38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4012"/>
    <d v="2015-05-02T13:04:09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4013"/>
    <d v="2015-02-16T07:13:4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4014"/>
    <d v="2016-03-05T05:54:29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4015"/>
    <d v="2015-07-19T18:44:23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4016"/>
    <d v="2014-09-17T20:56:4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4017"/>
    <d v="2014-09-04T16:07:54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4018"/>
    <d v="2016-10-07T21:51:48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4019"/>
    <d v="2016-04-15T16:28:0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3333333333336"/>
    <x v="4020"/>
    <d v="2015-03-24T03:34:59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4021"/>
    <d v="2014-10-26T21:52:38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58375634517766"/>
    <x v="4022"/>
    <d v="2015-02-01T02:54:0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4023"/>
    <d v="2016-03-24T22:59:23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4024"/>
    <d v="2015-08-31T16:04:57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4025"/>
    <d v="2015-07-26T05:42:16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4026"/>
    <d v="2015-12-04T16:43:59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4285714285715"/>
    <x v="4027"/>
    <d v="2017-02-23T01:00:0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4028"/>
    <d v="2014-06-05T22:31:4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4029"/>
    <d v="2015-12-14T00:36:1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x v="4030"/>
    <d v="2016-02-03T18:49:0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4031"/>
    <d v="2014-12-18T15:02:44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4032"/>
    <d v="2015-12-15T20:25:16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0319148936175"/>
    <x v="4033"/>
    <d v="2016-10-02T09:00:0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4034"/>
    <d v="2015-04-03T21:44:1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4035"/>
    <d v="2014-10-21T21:11:27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5882352941177"/>
    <x v="4036"/>
    <d v="2014-07-01T22:30:0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4037"/>
    <d v="2016-05-24T14:25:0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4038"/>
    <d v="2014-10-17T19:10:1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4039"/>
    <d v="2015-12-01T05:59:0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4040"/>
    <d v="2015-07-18T03:00:0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4041"/>
    <d v="2016-09-06T11:22:34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4042"/>
    <d v="2015-01-20T19:16:0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4043"/>
    <d v="2014-11-20T22:58:45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4044"/>
    <d v="2015-04-10T05:00:0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4045"/>
    <d v="2014-08-21T04:49:49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3333333333336"/>
    <x v="4046"/>
    <d v="2014-10-22T15:36:5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4047"/>
    <d v="2015-01-11T01:00:0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8021978021978"/>
    <x v="4048"/>
    <d v="2016-04-11T11:13:07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4049"/>
    <d v="2015-07-14T23:00:15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4050"/>
    <d v="2014-10-23T15:16:3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4051"/>
    <d v="2014-05-09T06:53:0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15384615384613"/>
    <x v="4052"/>
    <d v="2014-10-13T21:05:16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4053"/>
    <d v="2014-11-15T20:00:0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4054"/>
    <d v="2016-10-01T04:00:0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2380952380949"/>
    <x v="4055"/>
    <d v="2014-06-19T15:33:51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x v="4056"/>
    <d v="2016-07-03T19:59:0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666666666666"/>
    <x v="4057"/>
    <d v="2015-11-25T23:00:0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4058"/>
    <d v="2016-04-01T03:59:0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4285714285715"/>
    <x v="4059"/>
    <d v="2014-09-16T03:00:0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4060"/>
    <d v="2014-06-23T16:00:0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4061"/>
    <d v="2016-04-21T02:23:43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333333333334"/>
    <x v="4062"/>
    <d v="2016-07-02T17:44:28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4063"/>
    <d v="2014-06-27T16:21:24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66666666666671"/>
    <x v="4064"/>
    <d v="2015-04-29T14:07:06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4065"/>
    <d v="2014-08-12T22:50:11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4066"/>
    <d v="2016-05-19T00:56:28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1764705882354"/>
    <x v="4067"/>
    <d v="2015-09-28T02:49:1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4068"/>
    <d v="2017-01-13T23:05:0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7692307692308"/>
    <x v="4069"/>
    <d v="2015-02-28T12:00:0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4070"/>
    <d v="2015-03-01T03:00:0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4071"/>
    <d v="2016-12-26T19:18:51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4072"/>
    <d v="2014-08-21T18:35:11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4073"/>
    <d v="2015-05-09T04:00:0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4074"/>
    <d v="2015-11-05T14:16:1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07692307692307"/>
    <x v="4075"/>
    <d v="2014-06-30T17:28:0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4076"/>
    <d v="2014-10-21T19:51:0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4077"/>
    <d v="2016-12-21T17:03:14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4078"/>
    <d v="2017-01-27T18:54:02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4079"/>
    <d v="2016-06-19T22:32:01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4080"/>
    <d v="2016-06-14T18:54:0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66666666666668"/>
    <x v="4081"/>
    <d v="2015-03-08T12:57:05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4082"/>
    <d v="2015-11-14T23:00:0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4083"/>
    <d v="2016-01-14T18:16:56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4084"/>
    <d v="2016-10-09T10:28:26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4085"/>
    <d v="2015-03-24T03:59:0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4086"/>
    <d v="2015-11-21T04:00:0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4087"/>
    <d v="2016-07-17T17:49:46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4088"/>
    <d v="2015-01-16T10:26:0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4089"/>
    <d v="2015-05-31T17:35:0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66666666666666"/>
    <x v="4090"/>
    <d v="2015-08-07T15:00:0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4091"/>
    <d v="2015-01-16T12:09:11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4092"/>
    <d v="2015-04-05T03:40:47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4093"/>
    <d v="2015-08-22T19:34:53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4094"/>
    <d v="2014-10-22T04:59:0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4095"/>
    <d v="2016-12-19T00:45:5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4096"/>
    <d v="2017-02-28T08:51:0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4097"/>
    <d v="2016-01-31T23:55:0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4098"/>
    <d v="2016-06-04T17:19:57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4099"/>
    <d v="2016-09-02T20:24:33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4100"/>
    <d v="2014-10-25T02:59:5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4101"/>
    <d v="2017-01-25T21:41:22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3333333333332"/>
    <x v="4102"/>
    <d v="2016-05-15T20:21:13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x v="4103"/>
    <d v="2015-08-26T18:32:0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85714285714285"/>
    <x v="4104"/>
    <d v="2016-10-27T06:40:34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333333333331"/>
    <x v="4105"/>
    <d v="2016-12-26T00:15:09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6969696969697"/>
    <x v="4106"/>
    <d v="2015-04-02T01:00:0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4107"/>
    <d v="2014-09-24T22:00:01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4108"/>
    <d v="2017-03-03T05:00:0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4109"/>
    <d v="2015-11-29T13:56:44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3333333333334"/>
    <x v="4110"/>
    <d v="2016-07-21T15:02:31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66666666666666"/>
    <x v="4111"/>
    <d v="2015-02-24T03:15:4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4112"/>
    <d v="2016-02-28T00:00:0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4113"/>
    <d v="2016-01-08T06:34:00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20B4A-B98F-4D27-BCE5-1970AE825AF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4" showAll="0"/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5D65C-D0B9-4291-A620-E7531C1F194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4" showAll="0"/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6A350-34F8-47A1-ADF5-3429D473086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7"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O2" sqref="O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36.44140625" style="6" customWidth="1"/>
    <col min="15" max="15" width="21.77734375" bestFit="1" customWidth="1"/>
    <col min="16" max="16" width="30.21875" bestFit="1" customWidth="1"/>
    <col min="17" max="17" width="28.44140625" bestFit="1" customWidth="1"/>
    <col min="18" max="18" width="41.109375" customWidth="1"/>
    <col min="19" max="19" width="20.109375" bestFit="1" customWidth="1"/>
    <col min="20" max="20" width="17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8396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5" t="s">
        <v>8305</v>
      </c>
      <c r="O1" s="1" t="s">
        <v>8306</v>
      </c>
      <c r="P1" s="1" t="s">
        <v>8361</v>
      </c>
      <c r="Q1" s="1" t="s">
        <v>8362</v>
      </c>
      <c r="R1" s="1" t="s">
        <v>8263</v>
      </c>
      <c r="S1" s="1" t="s">
        <v>8397</v>
      </c>
      <c r="T1" s="1" t="s">
        <v>8398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>
        <f t="shared" ref="N2:N65" si="0">ROUND((E2/D2)*100,0)</f>
        <v>137</v>
      </c>
      <c r="O2" s="7">
        <f t="shared" ref="O2:O65" si="1">IF(E2&lt;&gt;0,E2/L2,0)</f>
        <v>63.917582417582416</v>
      </c>
      <c r="P2" s="11">
        <f t="shared" ref="P2:P65" si="2">(J2/86400)+DATE(1970,1,1)</f>
        <v>42177.007071759261</v>
      </c>
      <c r="Q2" s="11">
        <f t="shared" ref="Q2:Q65" si="3">(I2/86400)+DATE(1970,1,1)</f>
        <v>42208.125</v>
      </c>
      <c r="R2" t="s">
        <v>8264</v>
      </c>
      <c r="S2" t="str">
        <f t="shared" ref="S2:S65" si="4">LEFT(R2,SEARCH("/",R2)-1)</f>
        <v>film &amp; video</v>
      </c>
      <c r="T2" t="str">
        <f t="shared" ref="T2:T65" si="5">RIGHT(R2,LEN(R2)-SEARCH("/",R2))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>
        <f t="shared" si="0"/>
        <v>143</v>
      </c>
      <c r="O3" s="7">
        <f t="shared" si="1"/>
        <v>185.48101265822785</v>
      </c>
      <c r="P3" s="11">
        <f t="shared" si="2"/>
        <v>42766.600497685184</v>
      </c>
      <c r="Q3" s="11">
        <f t="shared" si="3"/>
        <v>42796.600497685184</v>
      </c>
      <c r="R3" t="s">
        <v>8264</v>
      </c>
      <c r="S3" t="str">
        <f t="shared" si="4"/>
        <v>film &amp; video</v>
      </c>
      <c r="T3" t="str">
        <f t="shared" si="5"/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>
        <f t="shared" si="0"/>
        <v>105</v>
      </c>
      <c r="O4" s="7">
        <f t="shared" si="1"/>
        <v>15</v>
      </c>
      <c r="P4" s="11">
        <f t="shared" si="2"/>
        <v>42405.702349537038</v>
      </c>
      <c r="Q4" s="11">
        <f t="shared" si="3"/>
        <v>42415.702349537038</v>
      </c>
      <c r="R4" t="s">
        <v>8264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>
        <f t="shared" si="0"/>
        <v>104</v>
      </c>
      <c r="O5" s="7">
        <f t="shared" si="1"/>
        <v>69.266666666666666</v>
      </c>
      <c r="P5" s="11">
        <f t="shared" si="2"/>
        <v>41828.515127314815</v>
      </c>
      <c r="Q5" s="11">
        <f t="shared" si="3"/>
        <v>41858.515127314815</v>
      </c>
      <c r="R5" t="s">
        <v>8264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>
        <f t="shared" si="0"/>
        <v>123</v>
      </c>
      <c r="O6" s="7">
        <f t="shared" si="1"/>
        <v>190.55028169014085</v>
      </c>
      <c r="P6" s="11">
        <f t="shared" si="2"/>
        <v>42327.834247685183</v>
      </c>
      <c r="Q6" s="11">
        <f t="shared" si="3"/>
        <v>42357.834247685183</v>
      </c>
      <c r="R6" t="s">
        <v>8264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>
        <f t="shared" si="0"/>
        <v>110</v>
      </c>
      <c r="O7" s="7">
        <f t="shared" si="1"/>
        <v>93.40425531914893</v>
      </c>
      <c r="P7" s="11">
        <f t="shared" si="2"/>
        <v>42563.932951388888</v>
      </c>
      <c r="Q7" s="11">
        <f t="shared" si="3"/>
        <v>42580.232638888891</v>
      </c>
      <c r="R7" t="s">
        <v>8264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>
        <f t="shared" si="0"/>
        <v>106</v>
      </c>
      <c r="O8" s="7">
        <f t="shared" si="1"/>
        <v>146.87931034482759</v>
      </c>
      <c r="P8" s="11">
        <f t="shared" si="2"/>
        <v>41794.072337962964</v>
      </c>
      <c r="Q8" s="11">
        <f t="shared" si="3"/>
        <v>41804.072337962964</v>
      </c>
      <c r="R8" t="s">
        <v>8264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>
        <f t="shared" si="0"/>
        <v>101</v>
      </c>
      <c r="O9" s="7">
        <f t="shared" si="1"/>
        <v>159.82456140350877</v>
      </c>
      <c r="P9" s="11">
        <f t="shared" si="2"/>
        <v>42516.047071759254</v>
      </c>
      <c r="Q9" s="11">
        <f t="shared" si="3"/>
        <v>42556.047071759254</v>
      </c>
      <c r="R9" t="s">
        <v>8264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>
        <f t="shared" si="0"/>
        <v>100</v>
      </c>
      <c r="O10" s="7">
        <f t="shared" si="1"/>
        <v>291.79333333333335</v>
      </c>
      <c r="P10" s="11">
        <f t="shared" si="2"/>
        <v>42468.94458333333</v>
      </c>
      <c r="Q10" s="11">
        <f t="shared" si="3"/>
        <v>42475.875</v>
      </c>
      <c r="R10" t="s">
        <v>8264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>
        <f t="shared" si="0"/>
        <v>126</v>
      </c>
      <c r="O11" s="7">
        <f t="shared" si="1"/>
        <v>31.499500000000001</v>
      </c>
      <c r="P11" s="11">
        <f t="shared" si="2"/>
        <v>42447.103518518517</v>
      </c>
      <c r="Q11" s="11">
        <f t="shared" si="3"/>
        <v>42477.103518518517</v>
      </c>
      <c r="R11" t="s">
        <v>8264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>
        <f t="shared" si="0"/>
        <v>101</v>
      </c>
      <c r="O12" s="7">
        <f t="shared" si="1"/>
        <v>158.68421052631578</v>
      </c>
      <c r="P12" s="11">
        <f t="shared" si="2"/>
        <v>41780.068043981482</v>
      </c>
      <c r="Q12" s="11">
        <f t="shared" si="3"/>
        <v>41815.068043981482</v>
      </c>
      <c r="R12" t="s">
        <v>8264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>
        <f t="shared" si="0"/>
        <v>121</v>
      </c>
      <c r="O13" s="7">
        <f t="shared" si="1"/>
        <v>80.333333333333329</v>
      </c>
      <c r="P13" s="11">
        <f t="shared" si="2"/>
        <v>42572.778495370367</v>
      </c>
      <c r="Q13" s="11">
        <f t="shared" si="3"/>
        <v>42604.125</v>
      </c>
      <c r="R13" t="s">
        <v>8264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>
        <f t="shared" si="0"/>
        <v>165</v>
      </c>
      <c r="O14" s="7">
        <f t="shared" si="1"/>
        <v>59.961305925030231</v>
      </c>
      <c r="P14" s="11">
        <f t="shared" si="2"/>
        <v>41791.713252314818</v>
      </c>
      <c r="Q14" s="11">
        <f t="shared" si="3"/>
        <v>41836.125</v>
      </c>
      <c r="R14" t="s">
        <v>8264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>
        <f t="shared" si="0"/>
        <v>160</v>
      </c>
      <c r="O15" s="7">
        <f t="shared" si="1"/>
        <v>109.78431372549019</v>
      </c>
      <c r="P15" s="11">
        <f t="shared" si="2"/>
        <v>42508.677187499998</v>
      </c>
      <c r="Q15" s="11">
        <f t="shared" si="3"/>
        <v>42544.852083333331</v>
      </c>
      <c r="R15" t="s">
        <v>8264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>
        <f t="shared" si="0"/>
        <v>101</v>
      </c>
      <c r="O16" s="7">
        <f t="shared" si="1"/>
        <v>147.70731707317074</v>
      </c>
      <c r="P16" s="11">
        <f t="shared" si="2"/>
        <v>41808.02648148148</v>
      </c>
      <c r="Q16" s="11">
        <f t="shared" si="3"/>
        <v>41833.582638888889</v>
      </c>
      <c r="R16" t="s">
        <v>8264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>
        <f t="shared" si="0"/>
        <v>107</v>
      </c>
      <c r="O17" s="7">
        <f t="shared" si="1"/>
        <v>21.755102040816325</v>
      </c>
      <c r="P17" s="11">
        <f t="shared" si="2"/>
        <v>42256.391875000001</v>
      </c>
      <c r="Q17" s="11">
        <f t="shared" si="3"/>
        <v>42274.843055555553</v>
      </c>
      <c r="R17" t="s">
        <v>8264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>
        <f t="shared" si="0"/>
        <v>100</v>
      </c>
      <c r="O18" s="7">
        <f t="shared" si="1"/>
        <v>171.84285714285716</v>
      </c>
      <c r="P18" s="11">
        <f t="shared" si="2"/>
        <v>41760.796423611115</v>
      </c>
      <c r="Q18" s="11">
        <f t="shared" si="3"/>
        <v>41806.229166666664</v>
      </c>
      <c r="R18" t="s">
        <v>8264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>
        <f t="shared" si="0"/>
        <v>101</v>
      </c>
      <c r="O19" s="7">
        <f t="shared" si="1"/>
        <v>41.944444444444443</v>
      </c>
      <c r="P19" s="11">
        <f t="shared" si="2"/>
        <v>41917.731736111113</v>
      </c>
      <c r="Q19" s="11">
        <f t="shared" si="3"/>
        <v>41947.773402777777</v>
      </c>
      <c r="R19" t="s">
        <v>8264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>
        <f t="shared" si="0"/>
        <v>106</v>
      </c>
      <c r="O20" s="7">
        <f t="shared" si="1"/>
        <v>93.264122807017543</v>
      </c>
      <c r="P20" s="11">
        <f t="shared" si="2"/>
        <v>41869.542314814811</v>
      </c>
      <c r="Q20" s="11">
        <f t="shared" si="3"/>
        <v>41899.542314814811</v>
      </c>
      <c r="R20" t="s">
        <v>8264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>
        <f t="shared" si="0"/>
        <v>145</v>
      </c>
      <c r="O21" s="7">
        <f t="shared" si="1"/>
        <v>56.136363636363633</v>
      </c>
      <c r="P21" s="11">
        <f t="shared" si="2"/>
        <v>42175.816365740742</v>
      </c>
      <c r="Q21" s="11">
        <f t="shared" si="3"/>
        <v>42205.816365740742</v>
      </c>
      <c r="R21" t="s">
        <v>8264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>
        <f t="shared" si="0"/>
        <v>100</v>
      </c>
      <c r="O22" s="7">
        <f t="shared" si="1"/>
        <v>80.16</v>
      </c>
      <c r="P22" s="11">
        <f t="shared" si="2"/>
        <v>42200.758240740739</v>
      </c>
      <c r="Q22" s="11">
        <f t="shared" si="3"/>
        <v>42260.758240740739</v>
      </c>
      <c r="R22" t="s">
        <v>8264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>
        <f t="shared" si="0"/>
        <v>109</v>
      </c>
      <c r="O23" s="7">
        <f t="shared" si="1"/>
        <v>199.9009900990099</v>
      </c>
      <c r="P23" s="11">
        <f t="shared" si="2"/>
        <v>41878.627187500002</v>
      </c>
      <c r="Q23" s="11">
        <f t="shared" si="3"/>
        <v>41908.627187500002</v>
      </c>
      <c r="R23" t="s">
        <v>8264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>
        <f t="shared" si="0"/>
        <v>117</v>
      </c>
      <c r="O24" s="7">
        <f t="shared" si="1"/>
        <v>51.25</v>
      </c>
      <c r="P24" s="11">
        <f t="shared" si="2"/>
        <v>41989.91134259259</v>
      </c>
      <c r="Q24" s="11">
        <f t="shared" si="3"/>
        <v>42005.332638888889</v>
      </c>
      <c r="R24" t="s">
        <v>8264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>
        <f t="shared" si="0"/>
        <v>119</v>
      </c>
      <c r="O25" s="7">
        <f t="shared" si="1"/>
        <v>103.04347826086956</v>
      </c>
      <c r="P25" s="11">
        <f t="shared" si="2"/>
        <v>42097.778946759259</v>
      </c>
      <c r="Q25" s="11">
        <f t="shared" si="3"/>
        <v>42124.638888888891</v>
      </c>
      <c r="R25" t="s">
        <v>8264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>
        <f t="shared" si="0"/>
        <v>109</v>
      </c>
      <c r="O26" s="7">
        <f t="shared" si="1"/>
        <v>66.346149825783982</v>
      </c>
      <c r="P26" s="11">
        <f t="shared" si="2"/>
        <v>42229.820173611108</v>
      </c>
      <c r="Q26" s="11">
        <f t="shared" si="3"/>
        <v>42262.818749999999</v>
      </c>
      <c r="R26" t="s">
        <v>8264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>
        <f t="shared" si="0"/>
        <v>133</v>
      </c>
      <c r="O27" s="7">
        <f t="shared" si="1"/>
        <v>57.142857142857146</v>
      </c>
      <c r="P27" s="11">
        <f t="shared" si="2"/>
        <v>42318.025011574078</v>
      </c>
      <c r="Q27" s="11">
        <f t="shared" si="3"/>
        <v>42378.025011574078</v>
      </c>
      <c r="R27" t="s">
        <v>8264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>
        <f t="shared" si="0"/>
        <v>155</v>
      </c>
      <c r="O28" s="7">
        <f t="shared" si="1"/>
        <v>102.10526315789474</v>
      </c>
      <c r="P28" s="11">
        <f t="shared" si="2"/>
        <v>41828.515555555554</v>
      </c>
      <c r="Q28" s="11">
        <f t="shared" si="3"/>
        <v>41868.515555555554</v>
      </c>
      <c r="R28" t="s">
        <v>8264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>
        <f t="shared" si="0"/>
        <v>112</v>
      </c>
      <c r="O29" s="7">
        <f t="shared" si="1"/>
        <v>148.96666666666667</v>
      </c>
      <c r="P29" s="11">
        <f t="shared" si="2"/>
        <v>41929.164733796293</v>
      </c>
      <c r="Q29" s="11">
        <f t="shared" si="3"/>
        <v>41959.206400462965</v>
      </c>
      <c r="R29" t="s">
        <v>8264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>
        <f t="shared" si="0"/>
        <v>100</v>
      </c>
      <c r="O30" s="7">
        <f t="shared" si="1"/>
        <v>169.6056338028169</v>
      </c>
      <c r="P30" s="11">
        <f t="shared" si="2"/>
        <v>42324.96393518518</v>
      </c>
      <c r="Q30" s="11">
        <f t="shared" si="3"/>
        <v>42354.96393518518</v>
      </c>
      <c r="R30" t="s">
        <v>8264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>
        <f t="shared" si="0"/>
        <v>123</v>
      </c>
      <c r="O31" s="7">
        <f t="shared" si="1"/>
        <v>31.623931623931625</v>
      </c>
      <c r="P31" s="11">
        <f t="shared" si="2"/>
        <v>41812.67324074074</v>
      </c>
      <c r="Q31" s="11">
        <f t="shared" si="3"/>
        <v>41842.67324074074</v>
      </c>
      <c r="R31" t="s">
        <v>8264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>
        <f t="shared" si="0"/>
        <v>101</v>
      </c>
      <c r="O32" s="7">
        <f t="shared" si="1"/>
        <v>76.45264150943396</v>
      </c>
      <c r="P32" s="11">
        <f t="shared" si="2"/>
        <v>41842.292997685188</v>
      </c>
      <c r="Q32" s="11">
        <f t="shared" si="3"/>
        <v>41872.292997685188</v>
      </c>
      <c r="R32" t="s">
        <v>8264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>
        <f t="shared" si="0"/>
        <v>100</v>
      </c>
      <c r="O33" s="7">
        <f t="shared" si="1"/>
        <v>13</v>
      </c>
      <c r="P33" s="11">
        <f t="shared" si="2"/>
        <v>42376.79206018518</v>
      </c>
      <c r="Q33" s="11">
        <f t="shared" si="3"/>
        <v>42394.79206018518</v>
      </c>
      <c r="R33" t="s">
        <v>8264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>
        <f t="shared" si="0"/>
        <v>100</v>
      </c>
      <c r="O34" s="7">
        <f t="shared" si="1"/>
        <v>320.44943820224717</v>
      </c>
      <c r="P34" s="11">
        <f t="shared" si="2"/>
        <v>42461.627511574072</v>
      </c>
      <c r="Q34" s="11">
        <f t="shared" si="3"/>
        <v>42503.165972222225</v>
      </c>
      <c r="R34" t="s">
        <v>8264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>
        <f t="shared" si="0"/>
        <v>102</v>
      </c>
      <c r="O35" s="7">
        <f t="shared" si="1"/>
        <v>83.75</v>
      </c>
      <c r="P35" s="11">
        <f t="shared" si="2"/>
        <v>42286.660891203705</v>
      </c>
      <c r="Q35" s="11">
        <f t="shared" si="3"/>
        <v>42316.702557870369</v>
      </c>
      <c r="R35" t="s">
        <v>8264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>
        <f t="shared" si="0"/>
        <v>130</v>
      </c>
      <c r="O36" s="7">
        <f t="shared" si="1"/>
        <v>49.882352941176471</v>
      </c>
      <c r="P36" s="11">
        <f t="shared" si="2"/>
        <v>41841.321770833332</v>
      </c>
      <c r="Q36" s="11">
        <f t="shared" si="3"/>
        <v>41856.321770833332</v>
      </c>
      <c r="R36" t="s">
        <v>8264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>
        <f t="shared" si="0"/>
        <v>167</v>
      </c>
      <c r="O37" s="7">
        <f t="shared" si="1"/>
        <v>59.464285714285715</v>
      </c>
      <c r="P37" s="11">
        <f t="shared" si="2"/>
        <v>42098.291828703703</v>
      </c>
      <c r="Q37" s="11">
        <f t="shared" si="3"/>
        <v>42122</v>
      </c>
      <c r="R37" t="s">
        <v>8264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>
        <f t="shared" si="0"/>
        <v>142</v>
      </c>
      <c r="O38" s="7">
        <f t="shared" si="1"/>
        <v>193.84090909090909</v>
      </c>
      <c r="P38" s="11">
        <f t="shared" si="2"/>
        <v>42068.307002314818</v>
      </c>
      <c r="Q38" s="11">
        <f t="shared" si="3"/>
        <v>42098.265335648146</v>
      </c>
      <c r="R38" t="s">
        <v>8264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>
        <f t="shared" si="0"/>
        <v>183</v>
      </c>
      <c r="O39" s="7">
        <f t="shared" si="1"/>
        <v>159.51383399209487</v>
      </c>
      <c r="P39" s="11">
        <f t="shared" si="2"/>
        <v>42032.693043981482</v>
      </c>
      <c r="Q39" s="11">
        <f t="shared" si="3"/>
        <v>42062.693043981482</v>
      </c>
      <c r="R39" t="s">
        <v>8264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>
        <f t="shared" si="0"/>
        <v>110</v>
      </c>
      <c r="O40" s="7">
        <f t="shared" si="1"/>
        <v>41.68181818181818</v>
      </c>
      <c r="P40" s="11">
        <f t="shared" si="2"/>
        <v>41375.057222222225</v>
      </c>
      <c r="Q40" s="11">
        <f t="shared" si="3"/>
        <v>41405.057222222225</v>
      </c>
      <c r="R40" t="s">
        <v>8264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>
        <f t="shared" si="0"/>
        <v>131</v>
      </c>
      <c r="O41" s="7">
        <f t="shared" si="1"/>
        <v>150.89861751152074</v>
      </c>
      <c r="P41" s="11">
        <f t="shared" si="2"/>
        <v>41754.047083333331</v>
      </c>
      <c r="Q41" s="11">
        <f t="shared" si="3"/>
        <v>41784.957638888889</v>
      </c>
      <c r="R41" t="s">
        <v>8264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>
        <f t="shared" si="0"/>
        <v>101</v>
      </c>
      <c r="O42" s="7">
        <f t="shared" si="1"/>
        <v>126.6875</v>
      </c>
      <c r="P42" s="11">
        <f t="shared" si="2"/>
        <v>41789.21398148148</v>
      </c>
      <c r="Q42" s="11">
        <f t="shared" si="3"/>
        <v>41809.166666666664</v>
      </c>
      <c r="R42" t="s">
        <v>8264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>
        <f t="shared" si="0"/>
        <v>100</v>
      </c>
      <c r="O43" s="7">
        <f t="shared" si="1"/>
        <v>105.26315789473684</v>
      </c>
      <c r="P43" s="11">
        <f t="shared" si="2"/>
        <v>41887.568912037037</v>
      </c>
      <c r="Q43" s="11">
        <f t="shared" si="3"/>
        <v>41917.568912037037</v>
      </c>
      <c r="R43" t="s">
        <v>8264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>
        <f t="shared" si="0"/>
        <v>142</v>
      </c>
      <c r="O44" s="7">
        <f t="shared" si="1"/>
        <v>117.51479289940828</v>
      </c>
      <c r="P44" s="11">
        <f t="shared" si="2"/>
        <v>41971.639189814814</v>
      </c>
      <c r="Q44" s="11">
        <f t="shared" si="3"/>
        <v>42001.639189814814</v>
      </c>
      <c r="R44" t="s">
        <v>8264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>
        <f t="shared" si="0"/>
        <v>309</v>
      </c>
      <c r="O45" s="7">
        <f t="shared" si="1"/>
        <v>117.36121673003802</v>
      </c>
      <c r="P45" s="11">
        <f t="shared" si="2"/>
        <v>41802.790347222224</v>
      </c>
      <c r="Q45" s="11">
        <f t="shared" si="3"/>
        <v>41833</v>
      </c>
      <c r="R45" t="s">
        <v>8264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>
        <f t="shared" si="0"/>
        <v>100</v>
      </c>
      <c r="O46" s="7">
        <f t="shared" si="1"/>
        <v>133.33333333333334</v>
      </c>
      <c r="P46" s="11">
        <f t="shared" si="2"/>
        <v>41874.098807870367</v>
      </c>
      <c r="Q46" s="11">
        <f t="shared" si="3"/>
        <v>41919.098807870367</v>
      </c>
      <c r="R46" t="s">
        <v>8264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>
        <f t="shared" si="0"/>
        <v>120</v>
      </c>
      <c r="O47" s="7">
        <f t="shared" si="1"/>
        <v>98.360655737704917</v>
      </c>
      <c r="P47" s="11">
        <f t="shared" si="2"/>
        <v>42457.623923611114</v>
      </c>
      <c r="Q47" s="11">
        <f t="shared" si="3"/>
        <v>42487.623923611114</v>
      </c>
      <c r="R47" t="s">
        <v>8264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>
        <f t="shared" si="0"/>
        <v>104</v>
      </c>
      <c r="O48" s="7">
        <f t="shared" si="1"/>
        <v>194.44444444444446</v>
      </c>
      <c r="P48" s="11">
        <f t="shared" si="2"/>
        <v>42323.96497685185</v>
      </c>
      <c r="Q48" s="11">
        <f t="shared" si="3"/>
        <v>42353.96497685185</v>
      </c>
      <c r="R48" t="s">
        <v>8264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>
        <f t="shared" si="0"/>
        <v>108</v>
      </c>
      <c r="O49" s="7">
        <f t="shared" si="1"/>
        <v>76.865000000000009</v>
      </c>
      <c r="P49" s="11">
        <f t="shared" si="2"/>
        <v>41932.819525462961</v>
      </c>
      <c r="Q49" s="11">
        <f t="shared" si="3"/>
        <v>41992.861192129625</v>
      </c>
      <c r="R49" t="s">
        <v>8264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>
        <f t="shared" si="0"/>
        <v>108</v>
      </c>
      <c r="O50" s="7">
        <f t="shared" si="1"/>
        <v>56.815789473684212</v>
      </c>
      <c r="P50" s="11">
        <f t="shared" si="2"/>
        <v>42033.516898148147</v>
      </c>
      <c r="Q50" s="11">
        <f t="shared" si="3"/>
        <v>42064.5</v>
      </c>
      <c r="R50" t="s">
        <v>8264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>
        <f t="shared" si="0"/>
        <v>100</v>
      </c>
      <c r="O51" s="7">
        <f t="shared" si="1"/>
        <v>137.93103448275863</v>
      </c>
      <c r="P51" s="11">
        <f t="shared" si="2"/>
        <v>42271.176446759258</v>
      </c>
      <c r="Q51" s="11">
        <f t="shared" si="3"/>
        <v>42301.176446759258</v>
      </c>
      <c r="R51" t="s">
        <v>8264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>
        <f t="shared" si="0"/>
        <v>100</v>
      </c>
      <c r="O52" s="7">
        <f t="shared" si="1"/>
        <v>27.272727272727273</v>
      </c>
      <c r="P52" s="11">
        <f t="shared" si="2"/>
        <v>41995.752986111111</v>
      </c>
      <c r="Q52" s="11">
        <f t="shared" si="3"/>
        <v>42034.708333333328</v>
      </c>
      <c r="R52" t="s">
        <v>8264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>
        <f t="shared" si="0"/>
        <v>128</v>
      </c>
      <c r="O53" s="7">
        <f t="shared" si="1"/>
        <v>118.33613445378151</v>
      </c>
      <c r="P53" s="11">
        <f t="shared" si="2"/>
        <v>42196.928668981476</v>
      </c>
      <c r="Q53" s="11">
        <f t="shared" si="3"/>
        <v>42226.928668981476</v>
      </c>
      <c r="R53" t="s">
        <v>8264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>
        <f t="shared" si="0"/>
        <v>116</v>
      </c>
      <c r="O54" s="7">
        <f t="shared" si="1"/>
        <v>223.48076923076923</v>
      </c>
      <c r="P54" s="11">
        <f t="shared" si="2"/>
        <v>41807.701921296299</v>
      </c>
      <c r="Q54" s="11">
        <f t="shared" si="3"/>
        <v>41837.701921296299</v>
      </c>
      <c r="R54" t="s">
        <v>8264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>
        <f t="shared" si="0"/>
        <v>110</v>
      </c>
      <c r="O55" s="7">
        <f t="shared" si="1"/>
        <v>28.111111111111111</v>
      </c>
      <c r="P55" s="11">
        <f t="shared" si="2"/>
        <v>41719.549131944441</v>
      </c>
      <c r="Q55" s="11">
        <f t="shared" si="3"/>
        <v>41733.916666666664</v>
      </c>
      <c r="R55" t="s">
        <v>8264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>
        <f t="shared" si="0"/>
        <v>101</v>
      </c>
      <c r="O56" s="7">
        <f t="shared" si="1"/>
        <v>194.23076923076923</v>
      </c>
      <c r="P56" s="11">
        <f t="shared" si="2"/>
        <v>42333.713206018518</v>
      </c>
      <c r="Q56" s="11">
        <f t="shared" si="3"/>
        <v>42363.713206018518</v>
      </c>
      <c r="R56" t="s">
        <v>8264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>
        <f t="shared" si="0"/>
        <v>129</v>
      </c>
      <c r="O57" s="7">
        <f t="shared" si="1"/>
        <v>128.95348837209303</v>
      </c>
      <c r="P57" s="11">
        <f t="shared" si="2"/>
        <v>42496.968935185185</v>
      </c>
      <c r="Q57" s="11">
        <f t="shared" si="3"/>
        <v>42517.968935185185</v>
      </c>
      <c r="R57" t="s">
        <v>8264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>
        <f t="shared" si="0"/>
        <v>107</v>
      </c>
      <c r="O58" s="7">
        <f t="shared" si="1"/>
        <v>49.316091954022987</v>
      </c>
      <c r="P58" s="11">
        <f t="shared" si="2"/>
        <v>42149.548888888894</v>
      </c>
      <c r="Q58" s="11">
        <f t="shared" si="3"/>
        <v>42163.666666666672</v>
      </c>
      <c r="R58" t="s">
        <v>8264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>
        <f t="shared" si="0"/>
        <v>102</v>
      </c>
      <c r="O59" s="7">
        <f t="shared" si="1"/>
        <v>221.52173913043478</v>
      </c>
      <c r="P59" s="11">
        <f t="shared" si="2"/>
        <v>42089.83289351852</v>
      </c>
      <c r="Q59" s="11">
        <f t="shared" si="3"/>
        <v>42119.83289351852</v>
      </c>
      <c r="R59" t="s">
        <v>8264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>
        <f t="shared" si="0"/>
        <v>103</v>
      </c>
      <c r="O60" s="7">
        <f t="shared" si="1"/>
        <v>137.21333333333334</v>
      </c>
      <c r="P60" s="11">
        <f t="shared" si="2"/>
        <v>41932.745046296295</v>
      </c>
      <c r="Q60" s="11">
        <f t="shared" si="3"/>
        <v>41962.786712962959</v>
      </c>
      <c r="R60" t="s">
        <v>8264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>
        <f t="shared" si="0"/>
        <v>100</v>
      </c>
      <c r="O61" s="7">
        <f t="shared" si="1"/>
        <v>606.82242424242418</v>
      </c>
      <c r="P61" s="11">
        <f t="shared" si="2"/>
        <v>42230.235833333332</v>
      </c>
      <c r="Q61" s="11">
        <f t="shared" si="3"/>
        <v>42261.875</v>
      </c>
      <c r="R61" t="s">
        <v>8264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>
        <f t="shared" si="0"/>
        <v>103</v>
      </c>
      <c r="O62" s="7">
        <f t="shared" si="1"/>
        <v>43.040092592592593</v>
      </c>
      <c r="P62" s="11">
        <f t="shared" si="2"/>
        <v>41701.901817129634</v>
      </c>
      <c r="Q62" s="11">
        <f t="shared" si="3"/>
        <v>41721</v>
      </c>
      <c r="R62" t="s">
        <v>8265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>
        <f t="shared" si="0"/>
        <v>148</v>
      </c>
      <c r="O63" s="7">
        <f t="shared" si="1"/>
        <v>322.39130434782606</v>
      </c>
      <c r="P63" s="11">
        <f t="shared" si="2"/>
        <v>41409.814317129625</v>
      </c>
      <c r="Q63" s="11">
        <f t="shared" si="3"/>
        <v>41431.814317129625</v>
      </c>
      <c r="R63" t="s">
        <v>8265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>
        <f t="shared" si="0"/>
        <v>155</v>
      </c>
      <c r="O64" s="7">
        <f t="shared" si="1"/>
        <v>96.708333333333329</v>
      </c>
      <c r="P64" s="11">
        <f t="shared" si="2"/>
        <v>41311.799513888887</v>
      </c>
      <c r="Q64" s="11">
        <f t="shared" si="3"/>
        <v>41336.799513888887</v>
      </c>
      <c r="R64" t="s">
        <v>8265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>
        <f t="shared" si="0"/>
        <v>114</v>
      </c>
      <c r="O65" s="7">
        <f t="shared" si="1"/>
        <v>35.474531249999998</v>
      </c>
      <c r="P65" s="11">
        <f t="shared" si="2"/>
        <v>41612.912187499998</v>
      </c>
      <c r="Q65" s="11">
        <f t="shared" si="3"/>
        <v>41636.207638888889</v>
      </c>
      <c r="R65" t="s">
        <v>8265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>
        <f t="shared" ref="N66:N129" si="6">ROUND((E66/D66)*100,0)</f>
        <v>173</v>
      </c>
      <c r="O66" s="7">
        <f t="shared" ref="O66:O129" si="7">IF(E66&lt;&gt;0,E66/L66,0)</f>
        <v>86.666666666666671</v>
      </c>
      <c r="P66" s="11">
        <f t="shared" ref="P66:P129" si="8">(J66/86400)+DATE(1970,1,1)</f>
        <v>41433.01829861111</v>
      </c>
      <c r="Q66" s="11">
        <f t="shared" ref="Q66:Q129" si="9">(I66/86400)+DATE(1970,1,1)</f>
        <v>41463.01829861111</v>
      </c>
      <c r="R66" t="s">
        <v>8265</v>
      </c>
      <c r="S66" t="str">
        <f t="shared" ref="S66:S129" si="10">LEFT(R66,SEARCH("/",R66)-1)</f>
        <v>film &amp; video</v>
      </c>
      <c r="T66" t="str">
        <f t="shared" ref="T66:T129" si="11">RIGHT(R66,LEN(R66)-SEARCH("/",R66))</f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>
        <f t="shared" si="6"/>
        <v>108</v>
      </c>
      <c r="O67" s="7">
        <f t="shared" si="7"/>
        <v>132.05263157894737</v>
      </c>
      <c r="P67" s="11">
        <f t="shared" si="8"/>
        <v>41835.821226851855</v>
      </c>
      <c r="Q67" s="11">
        <f t="shared" si="9"/>
        <v>41862.249305555553</v>
      </c>
      <c r="R67" t="s">
        <v>8265</v>
      </c>
      <c r="S67" t="str">
        <f t="shared" si="10"/>
        <v>film &amp; video</v>
      </c>
      <c r="T67" t="str">
        <f t="shared" si="11"/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>
        <f t="shared" si="6"/>
        <v>119</v>
      </c>
      <c r="O68" s="7">
        <f t="shared" si="7"/>
        <v>91.230769230769226</v>
      </c>
      <c r="P68" s="11">
        <f t="shared" si="8"/>
        <v>42539.849768518514</v>
      </c>
      <c r="Q68" s="11">
        <f t="shared" si="9"/>
        <v>42569.849768518514</v>
      </c>
      <c r="R68" t="s">
        <v>8265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>
        <f t="shared" si="6"/>
        <v>116</v>
      </c>
      <c r="O69" s="7">
        <f t="shared" si="7"/>
        <v>116.25</v>
      </c>
      <c r="P69" s="11">
        <f t="shared" si="8"/>
        <v>41075.583379629628</v>
      </c>
      <c r="Q69" s="11">
        <f t="shared" si="9"/>
        <v>41105.583379629628</v>
      </c>
      <c r="R69" t="s">
        <v>8265</v>
      </c>
      <c r="S69" t="str">
        <f t="shared" si="10"/>
        <v>film &amp; video</v>
      </c>
      <c r="T69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>
        <f t="shared" si="6"/>
        <v>127</v>
      </c>
      <c r="O70" s="7">
        <f t="shared" si="7"/>
        <v>21.194444444444443</v>
      </c>
      <c r="P70" s="11">
        <f t="shared" si="8"/>
        <v>41663.569340277776</v>
      </c>
      <c r="Q70" s="11">
        <f t="shared" si="9"/>
        <v>41693.569340277776</v>
      </c>
      <c r="R70" t="s">
        <v>8265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>
        <f t="shared" si="6"/>
        <v>111</v>
      </c>
      <c r="O71" s="7">
        <f t="shared" si="7"/>
        <v>62.327134831460668</v>
      </c>
      <c r="P71" s="11">
        <f t="shared" si="8"/>
        <v>40786.187789351854</v>
      </c>
      <c r="Q71" s="11">
        <f t="shared" si="9"/>
        <v>40818.290972222225</v>
      </c>
      <c r="R71" t="s">
        <v>8265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>
        <f t="shared" si="6"/>
        <v>127</v>
      </c>
      <c r="O72" s="7">
        <f t="shared" si="7"/>
        <v>37.411764705882355</v>
      </c>
      <c r="P72" s="11">
        <f t="shared" si="8"/>
        <v>40730.896354166667</v>
      </c>
      <c r="Q72" s="11">
        <f t="shared" si="9"/>
        <v>40790.896354166667</v>
      </c>
      <c r="R72" t="s">
        <v>8265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>
        <f t="shared" si="6"/>
        <v>124</v>
      </c>
      <c r="O73" s="7">
        <f t="shared" si="7"/>
        <v>69.71875</v>
      </c>
      <c r="P73" s="11">
        <f t="shared" si="8"/>
        <v>40997.271493055552</v>
      </c>
      <c r="Q73" s="11">
        <f t="shared" si="9"/>
        <v>41057.271493055552</v>
      </c>
      <c r="R73" t="s">
        <v>8265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>
        <f t="shared" si="6"/>
        <v>108</v>
      </c>
      <c r="O74" s="7">
        <f t="shared" si="7"/>
        <v>58.170731707317074</v>
      </c>
      <c r="P74" s="11">
        <f t="shared" si="8"/>
        <v>41208.010196759264</v>
      </c>
      <c r="Q74" s="11">
        <f t="shared" si="9"/>
        <v>41228</v>
      </c>
      <c r="R74" t="s">
        <v>8265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>
        <f t="shared" si="6"/>
        <v>100</v>
      </c>
      <c r="O75" s="7">
        <f t="shared" si="7"/>
        <v>50</v>
      </c>
      <c r="P75" s="11">
        <f t="shared" si="8"/>
        <v>40587.75675925926</v>
      </c>
      <c r="Q75" s="11">
        <f t="shared" si="9"/>
        <v>40666.165972222225</v>
      </c>
      <c r="R75" t="s">
        <v>8265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>
        <f t="shared" si="6"/>
        <v>113</v>
      </c>
      <c r="O76" s="7">
        <f t="shared" si="7"/>
        <v>19.471034482758618</v>
      </c>
      <c r="P76" s="11">
        <f t="shared" si="8"/>
        <v>42360.487210648149</v>
      </c>
      <c r="Q76" s="11">
        <f t="shared" si="9"/>
        <v>42390.487210648149</v>
      </c>
      <c r="R76" t="s">
        <v>8265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>
        <f t="shared" si="6"/>
        <v>115</v>
      </c>
      <c r="O77" s="7">
        <f t="shared" si="7"/>
        <v>85.957446808510639</v>
      </c>
      <c r="P77" s="11">
        <f t="shared" si="8"/>
        <v>41357.209166666667</v>
      </c>
      <c r="Q77" s="11">
        <f t="shared" si="9"/>
        <v>41387.209166666667</v>
      </c>
      <c r="R77" t="s">
        <v>8265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>
        <f t="shared" si="6"/>
        <v>153</v>
      </c>
      <c r="O78" s="7">
        <f t="shared" si="7"/>
        <v>30.666666666666668</v>
      </c>
      <c r="P78" s="11">
        <f t="shared" si="8"/>
        <v>40844.691643518519</v>
      </c>
      <c r="Q78" s="11">
        <f t="shared" si="9"/>
        <v>40904.733310185184</v>
      </c>
      <c r="R78" t="s">
        <v>8265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>
        <f t="shared" si="6"/>
        <v>393</v>
      </c>
      <c r="O79" s="7">
        <f t="shared" si="7"/>
        <v>60.384615384615387</v>
      </c>
      <c r="P79" s="11">
        <f t="shared" si="8"/>
        <v>40997.144872685181</v>
      </c>
      <c r="Q79" s="11">
        <f t="shared" si="9"/>
        <v>41050.124305555553</v>
      </c>
      <c r="R79" t="s">
        <v>8265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>
        <f t="shared" si="6"/>
        <v>2702</v>
      </c>
      <c r="O80" s="7">
        <f t="shared" si="7"/>
        <v>38.6</v>
      </c>
      <c r="P80" s="11">
        <f t="shared" si="8"/>
        <v>42604.730567129634</v>
      </c>
      <c r="Q80" s="11">
        <f t="shared" si="9"/>
        <v>42614.730567129634</v>
      </c>
      <c r="R80" t="s">
        <v>8265</v>
      </c>
      <c r="S80" t="str">
        <f t="shared" si="10"/>
        <v>film &amp; video</v>
      </c>
      <c r="T80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>
        <f t="shared" si="6"/>
        <v>127</v>
      </c>
      <c r="O81" s="7">
        <f t="shared" si="7"/>
        <v>40.268292682926827</v>
      </c>
      <c r="P81" s="11">
        <f t="shared" si="8"/>
        <v>41724.776539351849</v>
      </c>
      <c r="Q81" s="11">
        <f t="shared" si="9"/>
        <v>41754.776539351849</v>
      </c>
      <c r="R81" t="s">
        <v>8265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>
        <f t="shared" si="6"/>
        <v>107</v>
      </c>
      <c r="O82" s="7">
        <f t="shared" si="7"/>
        <v>273.82978723404256</v>
      </c>
      <c r="P82" s="11">
        <f t="shared" si="8"/>
        <v>41583.083981481483</v>
      </c>
      <c r="Q82" s="11">
        <f t="shared" si="9"/>
        <v>41618.083981481483</v>
      </c>
      <c r="R82" t="s">
        <v>8265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>
        <f t="shared" si="6"/>
        <v>198</v>
      </c>
      <c r="O83" s="7">
        <f t="shared" si="7"/>
        <v>53.035714285714285</v>
      </c>
      <c r="P83" s="11">
        <f t="shared" si="8"/>
        <v>41100.158877314811</v>
      </c>
      <c r="Q83" s="11">
        <f t="shared" si="9"/>
        <v>41104.126388888893</v>
      </c>
      <c r="R83" t="s">
        <v>8265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>
        <f t="shared" si="6"/>
        <v>100</v>
      </c>
      <c r="O84" s="7">
        <f t="shared" si="7"/>
        <v>40.005000000000003</v>
      </c>
      <c r="P84" s="11">
        <f t="shared" si="8"/>
        <v>40795.820150462961</v>
      </c>
      <c r="Q84" s="11">
        <f t="shared" si="9"/>
        <v>40825.820150462961</v>
      </c>
      <c r="R84" t="s">
        <v>8265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>
        <f t="shared" si="6"/>
        <v>103</v>
      </c>
      <c r="O85" s="7">
        <f t="shared" si="7"/>
        <v>15.76923076923077</v>
      </c>
      <c r="P85" s="11">
        <f t="shared" si="8"/>
        <v>42042.615613425922</v>
      </c>
      <c r="Q85" s="11">
        <f t="shared" si="9"/>
        <v>42057.479166666672</v>
      </c>
      <c r="R85" t="s">
        <v>8265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>
        <f t="shared" si="6"/>
        <v>100</v>
      </c>
      <c r="O86" s="7">
        <f t="shared" si="7"/>
        <v>71.428571428571431</v>
      </c>
      <c r="P86" s="11">
        <f t="shared" si="8"/>
        <v>40648.757939814815</v>
      </c>
      <c r="Q86" s="11">
        <f t="shared" si="9"/>
        <v>40678.757939814815</v>
      </c>
      <c r="R86" t="s">
        <v>8265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>
        <f t="shared" si="6"/>
        <v>126</v>
      </c>
      <c r="O87" s="7">
        <f t="shared" si="7"/>
        <v>71.714285714285708</v>
      </c>
      <c r="P87" s="11">
        <f t="shared" si="8"/>
        <v>40779.125428240739</v>
      </c>
      <c r="Q87" s="11">
        <f t="shared" si="9"/>
        <v>40809.125428240739</v>
      </c>
      <c r="R87" t="s">
        <v>8265</v>
      </c>
      <c r="S87" t="str">
        <f t="shared" si="10"/>
        <v>film &amp; video</v>
      </c>
      <c r="T8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>
        <f t="shared" si="6"/>
        <v>106</v>
      </c>
      <c r="O88" s="7">
        <f t="shared" si="7"/>
        <v>375.76470588235293</v>
      </c>
      <c r="P88" s="11">
        <f t="shared" si="8"/>
        <v>42291.556076388893</v>
      </c>
      <c r="Q88" s="11">
        <f t="shared" si="9"/>
        <v>42365.59774305555</v>
      </c>
      <c r="R88" t="s">
        <v>8265</v>
      </c>
      <c r="S88" t="str">
        <f t="shared" si="10"/>
        <v>film &amp; video</v>
      </c>
      <c r="T88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>
        <f t="shared" si="6"/>
        <v>105</v>
      </c>
      <c r="O89" s="7">
        <f t="shared" si="7"/>
        <v>104.6</v>
      </c>
      <c r="P89" s="11">
        <f t="shared" si="8"/>
        <v>40322.539386574077</v>
      </c>
      <c r="Q89" s="11">
        <f t="shared" si="9"/>
        <v>40332.070138888885</v>
      </c>
      <c r="R89" t="s">
        <v>8265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>
        <f t="shared" si="6"/>
        <v>103</v>
      </c>
      <c r="O90" s="7">
        <f t="shared" si="7"/>
        <v>60</v>
      </c>
      <c r="P90" s="11">
        <f t="shared" si="8"/>
        <v>41786.65892361111</v>
      </c>
      <c r="Q90" s="11">
        <f t="shared" si="9"/>
        <v>41812.65892361111</v>
      </c>
      <c r="R90" t="s">
        <v>8265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>
        <f t="shared" si="6"/>
        <v>115</v>
      </c>
      <c r="O91" s="7">
        <f t="shared" si="7"/>
        <v>123.28571428571429</v>
      </c>
      <c r="P91" s="11">
        <f t="shared" si="8"/>
        <v>41402.752222222218</v>
      </c>
      <c r="Q91" s="11">
        <f t="shared" si="9"/>
        <v>41427.752222222218</v>
      </c>
      <c r="R91" t="s">
        <v>8265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>
        <f t="shared" si="6"/>
        <v>100</v>
      </c>
      <c r="O92" s="7">
        <f t="shared" si="7"/>
        <v>31.375</v>
      </c>
      <c r="P92" s="11">
        <f t="shared" si="8"/>
        <v>40706.297442129631</v>
      </c>
      <c r="Q92" s="11">
        <f t="shared" si="9"/>
        <v>40736.297442129631</v>
      </c>
      <c r="R92" t="s">
        <v>8265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>
        <f t="shared" si="6"/>
        <v>120</v>
      </c>
      <c r="O93" s="7">
        <f t="shared" si="7"/>
        <v>78.260869565217391</v>
      </c>
      <c r="P93" s="11">
        <f t="shared" si="8"/>
        <v>40619.402361111112</v>
      </c>
      <c r="Q93" s="11">
        <f t="shared" si="9"/>
        <v>40680.402361111112</v>
      </c>
      <c r="R93" t="s">
        <v>8265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>
        <f t="shared" si="6"/>
        <v>105</v>
      </c>
      <c r="O94" s="7">
        <f t="shared" si="7"/>
        <v>122.32558139534883</v>
      </c>
      <c r="P94" s="11">
        <f t="shared" si="8"/>
        <v>42721.198877314819</v>
      </c>
      <c r="Q94" s="11">
        <f t="shared" si="9"/>
        <v>42767.333333333328</v>
      </c>
      <c r="R94" t="s">
        <v>8265</v>
      </c>
      <c r="S94" t="str">
        <f t="shared" si="10"/>
        <v>film &amp; video</v>
      </c>
      <c r="T94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>
        <f t="shared" si="6"/>
        <v>111</v>
      </c>
      <c r="O95" s="7">
        <f t="shared" si="7"/>
        <v>73.733333333333334</v>
      </c>
      <c r="P95" s="11">
        <f t="shared" si="8"/>
        <v>41065.858067129629</v>
      </c>
      <c r="Q95" s="11">
        <f t="shared" si="9"/>
        <v>41093.875</v>
      </c>
      <c r="R95" t="s">
        <v>8265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>
        <f t="shared" si="6"/>
        <v>104</v>
      </c>
      <c r="O96" s="7">
        <f t="shared" si="7"/>
        <v>21.666666666666668</v>
      </c>
      <c r="P96" s="11">
        <f t="shared" si="8"/>
        <v>41716.717847222222</v>
      </c>
      <c r="Q96" s="11">
        <f t="shared" si="9"/>
        <v>41736.717847222222</v>
      </c>
      <c r="R96" t="s">
        <v>8265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>
        <f t="shared" si="6"/>
        <v>131</v>
      </c>
      <c r="O97" s="7">
        <f t="shared" si="7"/>
        <v>21.904761904761905</v>
      </c>
      <c r="P97" s="11">
        <f t="shared" si="8"/>
        <v>40935.005104166667</v>
      </c>
      <c r="Q97" s="11">
        <f t="shared" si="9"/>
        <v>40965.005104166667</v>
      </c>
      <c r="R97" t="s">
        <v>8265</v>
      </c>
      <c r="S97" t="str">
        <f t="shared" si="10"/>
        <v>film &amp; video</v>
      </c>
      <c r="T9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>
        <f t="shared" si="6"/>
        <v>115</v>
      </c>
      <c r="O98" s="7">
        <f t="shared" si="7"/>
        <v>50.588235294117645</v>
      </c>
      <c r="P98" s="11">
        <f t="shared" si="8"/>
        <v>40324.662511574075</v>
      </c>
      <c r="Q98" s="11">
        <f t="shared" si="9"/>
        <v>40391.125</v>
      </c>
      <c r="R98" t="s">
        <v>8265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>
        <f t="shared" si="6"/>
        <v>106</v>
      </c>
      <c r="O99" s="7">
        <f t="shared" si="7"/>
        <v>53.125</v>
      </c>
      <c r="P99" s="11">
        <f t="shared" si="8"/>
        <v>40706.135208333333</v>
      </c>
      <c r="Q99" s="11">
        <f t="shared" si="9"/>
        <v>40736.135208333333</v>
      </c>
      <c r="R99" t="s">
        <v>8265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>
        <f t="shared" si="6"/>
        <v>106</v>
      </c>
      <c r="O100" s="7">
        <f t="shared" si="7"/>
        <v>56.666666666666664</v>
      </c>
      <c r="P100" s="11">
        <f t="shared" si="8"/>
        <v>41214.794837962967</v>
      </c>
      <c r="Q100" s="11">
        <f t="shared" si="9"/>
        <v>41250.979166666664</v>
      </c>
      <c r="R100" t="s">
        <v>8265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>
        <f t="shared" si="6"/>
        <v>106</v>
      </c>
      <c r="O101" s="7">
        <f t="shared" si="7"/>
        <v>40.776666666666664</v>
      </c>
      <c r="P101" s="11">
        <f t="shared" si="8"/>
        <v>41631.902766203704</v>
      </c>
      <c r="Q101" s="11">
        <f t="shared" si="9"/>
        <v>41661.902766203704</v>
      </c>
      <c r="R101" t="s">
        <v>8265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>
        <f t="shared" si="6"/>
        <v>100</v>
      </c>
      <c r="O102" s="7">
        <f t="shared" si="7"/>
        <v>192.30769230769232</v>
      </c>
      <c r="P102" s="11">
        <f t="shared" si="8"/>
        <v>41197.753310185188</v>
      </c>
      <c r="Q102" s="11">
        <f t="shared" si="9"/>
        <v>41217.794976851852</v>
      </c>
      <c r="R102" t="s">
        <v>8265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>
        <f t="shared" si="6"/>
        <v>100</v>
      </c>
      <c r="O103" s="7">
        <f t="shared" si="7"/>
        <v>100</v>
      </c>
      <c r="P103" s="11">
        <f t="shared" si="8"/>
        <v>41274.776736111111</v>
      </c>
      <c r="Q103" s="11">
        <f t="shared" si="9"/>
        <v>41298.776736111111</v>
      </c>
      <c r="R103" t="s">
        <v>8265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>
        <f t="shared" si="6"/>
        <v>128</v>
      </c>
      <c r="O104" s="7">
        <f t="shared" si="7"/>
        <v>117.92307692307692</v>
      </c>
      <c r="P104" s="11">
        <f t="shared" si="8"/>
        <v>40505.131168981483</v>
      </c>
      <c r="Q104" s="11">
        <f t="shared" si="9"/>
        <v>40535.131168981483</v>
      </c>
      <c r="R104" t="s">
        <v>8265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>
        <f t="shared" si="6"/>
        <v>105</v>
      </c>
      <c r="O105" s="7">
        <f t="shared" si="7"/>
        <v>27.897959183673468</v>
      </c>
      <c r="P105" s="11">
        <f t="shared" si="8"/>
        <v>41682.805902777778</v>
      </c>
      <c r="Q105" s="11">
        <f t="shared" si="9"/>
        <v>41705.805902777778</v>
      </c>
      <c r="R105" t="s">
        <v>8265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>
        <f t="shared" si="6"/>
        <v>120</v>
      </c>
      <c r="O106" s="7">
        <f t="shared" si="7"/>
        <v>60</v>
      </c>
      <c r="P106" s="11">
        <f t="shared" si="8"/>
        <v>40612.695208333331</v>
      </c>
      <c r="Q106" s="11">
        <f t="shared" si="9"/>
        <v>40636.041666666664</v>
      </c>
      <c r="R106" t="s">
        <v>8265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>
        <f t="shared" si="6"/>
        <v>107</v>
      </c>
      <c r="O107" s="7">
        <f t="shared" si="7"/>
        <v>39.383333333333333</v>
      </c>
      <c r="P107" s="11">
        <f t="shared" si="8"/>
        <v>42485.724768518514</v>
      </c>
      <c r="Q107" s="11">
        <f t="shared" si="9"/>
        <v>42504</v>
      </c>
      <c r="R107" t="s">
        <v>8265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>
        <f t="shared" si="6"/>
        <v>101</v>
      </c>
      <c r="O108" s="7">
        <f t="shared" si="7"/>
        <v>186.11111111111111</v>
      </c>
      <c r="P108" s="11">
        <f t="shared" si="8"/>
        <v>40987.776631944442</v>
      </c>
      <c r="Q108" s="11">
        <f t="shared" si="9"/>
        <v>41001.776631944442</v>
      </c>
      <c r="R108" t="s">
        <v>8265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>
        <f t="shared" si="6"/>
        <v>102</v>
      </c>
      <c r="O109" s="7">
        <f t="shared" si="7"/>
        <v>111.37681159420291</v>
      </c>
      <c r="P109" s="11">
        <f t="shared" si="8"/>
        <v>40635.982488425929</v>
      </c>
      <c r="Q109" s="11">
        <f t="shared" si="9"/>
        <v>40657.982488425929</v>
      </c>
      <c r="R109" t="s">
        <v>8265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>
        <f t="shared" si="6"/>
        <v>247</v>
      </c>
      <c r="O110" s="7">
        <f t="shared" si="7"/>
        <v>78.723404255319153</v>
      </c>
      <c r="P110" s="11">
        <f t="shared" si="8"/>
        <v>41365.613078703704</v>
      </c>
      <c r="Q110" s="11">
        <f t="shared" si="9"/>
        <v>41425.613078703704</v>
      </c>
      <c r="R110" t="s">
        <v>8265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>
        <f t="shared" si="6"/>
        <v>220</v>
      </c>
      <c r="O111" s="7">
        <f t="shared" si="7"/>
        <v>46.702127659574465</v>
      </c>
      <c r="P111" s="11">
        <f t="shared" si="8"/>
        <v>40570.025810185187</v>
      </c>
      <c r="Q111" s="11">
        <f t="shared" si="9"/>
        <v>40600.025810185187</v>
      </c>
      <c r="R111" t="s">
        <v>8265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>
        <f t="shared" si="6"/>
        <v>131</v>
      </c>
      <c r="O112" s="7">
        <f t="shared" si="7"/>
        <v>65.384615384615387</v>
      </c>
      <c r="P112" s="11">
        <f t="shared" si="8"/>
        <v>41557.949687500004</v>
      </c>
      <c r="Q112" s="11">
        <f t="shared" si="9"/>
        <v>41592.249305555553</v>
      </c>
      <c r="R112" t="s">
        <v>8265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>
        <f t="shared" si="6"/>
        <v>155</v>
      </c>
      <c r="O113" s="7">
        <f t="shared" si="7"/>
        <v>102.0754716981132</v>
      </c>
      <c r="P113" s="11">
        <f t="shared" si="8"/>
        <v>42125.333182870367</v>
      </c>
      <c r="Q113" s="11">
        <f t="shared" si="9"/>
        <v>42155.333182870367</v>
      </c>
      <c r="R113" t="s">
        <v>8265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>
        <f t="shared" si="6"/>
        <v>104</v>
      </c>
      <c r="O114" s="7">
        <f t="shared" si="7"/>
        <v>64.197530864197532</v>
      </c>
      <c r="P114" s="11">
        <f t="shared" si="8"/>
        <v>41718.043032407411</v>
      </c>
      <c r="Q114" s="11">
        <f t="shared" si="9"/>
        <v>41742.083333333336</v>
      </c>
      <c r="R114" t="s">
        <v>8265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>
        <f t="shared" si="6"/>
        <v>141</v>
      </c>
      <c r="O115" s="7">
        <f t="shared" si="7"/>
        <v>90.384615384615387</v>
      </c>
      <c r="P115" s="11">
        <f t="shared" si="8"/>
        <v>40753.758425925924</v>
      </c>
      <c r="Q115" s="11">
        <f t="shared" si="9"/>
        <v>40761.625</v>
      </c>
      <c r="R115" t="s">
        <v>8265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>
        <f t="shared" si="6"/>
        <v>103</v>
      </c>
      <c r="O116" s="7">
        <f t="shared" si="7"/>
        <v>88.571428571428569</v>
      </c>
      <c r="P116" s="11">
        <f t="shared" si="8"/>
        <v>40861.27416666667</v>
      </c>
      <c r="Q116" s="11">
        <f t="shared" si="9"/>
        <v>40921.27416666667</v>
      </c>
      <c r="R116" t="s">
        <v>8265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>
        <f t="shared" si="6"/>
        <v>140</v>
      </c>
      <c r="O117" s="7">
        <f t="shared" si="7"/>
        <v>28.727272727272727</v>
      </c>
      <c r="P117" s="11">
        <f t="shared" si="8"/>
        <v>40918.738935185189</v>
      </c>
      <c r="Q117" s="11">
        <f t="shared" si="9"/>
        <v>40943.738935185189</v>
      </c>
      <c r="R117" t="s">
        <v>8265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>
        <f t="shared" si="6"/>
        <v>114</v>
      </c>
      <c r="O118" s="7">
        <f t="shared" si="7"/>
        <v>69.78947368421052</v>
      </c>
      <c r="P118" s="11">
        <f t="shared" si="8"/>
        <v>40595.497164351851</v>
      </c>
      <c r="Q118" s="11">
        <f t="shared" si="9"/>
        <v>40641.455497685187</v>
      </c>
      <c r="R118" t="s">
        <v>8265</v>
      </c>
      <c r="S118" t="str">
        <f t="shared" si="10"/>
        <v>film &amp; video</v>
      </c>
      <c r="T118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>
        <f t="shared" si="6"/>
        <v>100</v>
      </c>
      <c r="O119" s="7">
        <f t="shared" si="7"/>
        <v>167.48962962962963</v>
      </c>
      <c r="P119" s="11">
        <f t="shared" si="8"/>
        <v>40248.834999999999</v>
      </c>
      <c r="Q119" s="11">
        <f t="shared" si="9"/>
        <v>40338.791666666664</v>
      </c>
      <c r="R119" t="s">
        <v>8265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>
        <f t="shared" si="6"/>
        <v>113</v>
      </c>
      <c r="O120" s="7">
        <f t="shared" si="7"/>
        <v>144.91230769230768</v>
      </c>
      <c r="P120" s="11">
        <f t="shared" si="8"/>
        <v>40723.053657407407</v>
      </c>
      <c r="Q120" s="11">
        <f t="shared" si="9"/>
        <v>40753.053657407407</v>
      </c>
      <c r="R120" t="s">
        <v>8265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>
        <f t="shared" si="6"/>
        <v>105</v>
      </c>
      <c r="O121" s="7">
        <f t="shared" si="7"/>
        <v>91.840540540540545</v>
      </c>
      <c r="P121" s="11">
        <f t="shared" si="8"/>
        <v>40739.069282407407</v>
      </c>
      <c r="Q121" s="11">
        <f t="shared" si="9"/>
        <v>40768.958333333336</v>
      </c>
      <c r="R121" t="s">
        <v>8265</v>
      </c>
      <c r="S121" t="str">
        <f t="shared" si="10"/>
        <v>film &amp; video</v>
      </c>
      <c r="T121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>
        <f t="shared" si="6"/>
        <v>0</v>
      </c>
      <c r="O122" s="7">
        <f t="shared" si="7"/>
        <v>10</v>
      </c>
      <c r="P122" s="11">
        <f t="shared" si="8"/>
        <v>42616.049849537041</v>
      </c>
      <c r="Q122" s="11">
        <f t="shared" si="9"/>
        <v>42646.049849537041</v>
      </c>
      <c r="R122" t="s">
        <v>8266</v>
      </c>
      <c r="S122" t="str">
        <f t="shared" si="10"/>
        <v>film &amp; video</v>
      </c>
      <c r="T122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>
        <f t="shared" si="6"/>
        <v>0</v>
      </c>
      <c r="O123" s="7">
        <f t="shared" si="7"/>
        <v>1</v>
      </c>
      <c r="P123" s="11">
        <f t="shared" si="8"/>
        <v>42096.704976851848</v>
      </c>
      <c r="Q123" s="11">
        <f t="shared" si="9"/>
        <v>42112.427777777775</v>
      </c>
      <c r="R123" t="s">
        <v>8266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>
        <f t="shared" si="6"/>
        <v>0</v>
      </c>
      <c r="O124" s="7">
        <f t="shared" si="7"/>
        <v>0</v>
      </c>
      <c r="P124" s="11">
        <f t="shared" si="8"/>
        <v>42593.431793981479</v>
      </c>
      <c r="Q124" s="11">
        <f t="shared" si="9"/>
        <v>42653.431793981479</v>
      </c>
      <c r="R124" t="s">
        <v>8266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>
        <f t="shared" si="6"/>
        <v>0</v>
      </c>
      <c r="O125" s="7">
        <f t="shared" si="7"/>
        <v>25.166666666666668</v>
      </c>
      <c r="P125" s="11">
        <f t="shared" si="8"/>
        <v>41904.781990740739</v>
      </c>
      <c r="Q125" s="11">
        <f t="shared" si="9"/>
        <v>41940.916666666664</v>
      </c>
      <c r="R125" t="s">
        <v>8266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>
        <f t="shared" si="6"/>
        <v>0</v>
      </c>
      <c r="O126" s="7">
        <f t="shared" si="7"/>
        <v>0</v>
      </c>
      <c r="P126" s="11">
        <f t="shared" si="8"/>
        <v>42114.928726851853</v>
      </c>
      <c r="Q126" s="11">
        <f t="shared" si="9"/>
        <v>42139.928726851853</v>
      </c>
      <c r="R126" t="s">
        <v>8266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>
        <f t="shared" si="6"/>
        <v>14</v>
      </c>
      <c r="O127" s="7">
        <f t="shared" si="7"/>
        <v>11.666666666666666</v>
      </c>
      <c r="P127" s="11">
        <f t="shared" si="8"/>
        <v>42709.993981481486</v>
      </c>
      <c r="Q127" s="11">
        <f t="shared" si="9"/>
        <v>42769.993981481486</v>
      </c>
      <c r="R127" t="s">
        <v>8266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>
        <f t="shared" si="6"/>
        <v>6</v>
      </c>
      <c r="O128" s="7">
        <f t="shared" si="7"/>
        <v>106.69230769230769</v>
      </c>
      <c r="P128" s="11">
        <f t="shared" si="8"/>
        <v>42135.589548611111</v>
      </c>
      <c r="Q128" s="11">
        <f t="shared" si="9"/>
        <v>42166.083333333328</v>
      </c>
      <c r="R128" t="s">
        <v>8266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>
        <f t="shared" si="6"/>
        <v>2</v>
      </c>
      <c r="O129" s="7">
        <f t="shared" si="7"/>
        <v>47.5</v>
      </c>
      <c r="P129" s="11">
        <f t="shared" si="8"/>
        <v>42067.62431712963</v>
      </c>
      <c r="Q129" s="11">
        <f t="shared" si="9"/>
        <v>42097.582650462966</v>
      </c>
      <c r="R129" t="s">
        <v>8266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>
        <f t="shared" ref="N130:N193" si="12">ROUND((E130/D130)*100,0)</f>
        <v>2</v>
      </c>
      <c r="O130" s="7">
        <f t="shared" ref="O130:O193" si="13">IF(E130&lt;&gt;0,E130/L130,0)</f>
        <v>311.16666666666669</v>
      </c>
      <c r="P130" s="11">
        <f t="shared" ref="P130:P193" si="14">(J130/86400)+DATE(1970,1,1)</f>
        <v>42628.22792824074</v>
      </c>
      <c r="Q130" s="11">
        <f t="shared" ref="Q130:Q193" si="15">(I130/86400)+DATE(1970,1,1)</f>
        <v>42663.22792824074</v>
      </c>
      <c r="R130" t="s">
        <v>8266</v>
      </c>
      <c r="S130" t="str">
        <f t="shared" ref="S130:S193" si="16">LEFT(R130,SEARCH("/",R130)-1)</f>
        <v>film &amp; video</v>
      </c>
      <c r="T130" t="str">
        <f t="shared" ref="T130:T193" si="17">RIGHT(R130,LEN(R130)-SEARCH("/",R130))</f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>
        <f t="shared" si="12"/>
        <v>0</v>
      </c>
      <c r="O131" s="7">
        <f t="shared" si="13"/>
        <v>0</v>
      </c>
      <c r="P131" s="11">
        <f t="shared" si="14"/>
        <v>41882.937303240738</v>
      </c>
      <c r="Q131" s="11">
        <f t="shared" si="15"/>
        <v>41942.937303240738</v>
      </c>
      <c r="R131" t="s">
        <v>8266</v>
      </c>
      <c r="S131" t="str">
        <f t="shared" si="16"/>
        <v>film &amp; video</v>
      </c>
      <c r="T131" t="str">
        <f t="shared" si="17"/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>
        <f t="shared" si="12"/>
        <v>0</v>
      </c>
      <c r="O132" s="7">
        <f t="shared" si="13"/>
        <v>0</v>
      </c>
      <c r="P132" s="11">
        <f t="shared" si="14"/>
        <v>41778.91541666667</v>
      </c>
      <c r="Q132" s="11">
        <f t="shared" si="15"/>
        <v>41806.844444444447</v>
      </c>
      <c r="R132" t="s">
        <v>8266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>
        <f t="shared" si="12"/>
        <v>0</v>
      </c>
      <c r="O133" s="7">
        <f t="shared" si="13"/>
        <v>0</v>
      </c>
      <c r="P133" s="11">
        <f t="shared" si="14"/>
        <v>42541.837511574078</v>
      </c>
      <c r="Q133" s="11">
        <f t="shared" si="15"/>
        <v>42557</v>
      </c>
      <c r="R133" t="s">
        <v>8266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>
        <f t="shared" si="12"/>
        <v>10</v>
      </c>
      <c r="O134" s="7">
        <f t="shared" si="13"/>
        <v>94.506172839506178</v>
      </c>
      <c r="P134" s="11">
        <f t="shared" si="14"/>
        <v>41905.812581018516</v>
      </c>
      <c r="Q134" s="11">
        <f t="shared" si="15"/>
        <v>41950.854247685187</v>
      </c>
      <c r="R134" t="s">
        <v>8266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>
        <f t="shared" si="12"/>
        <v>0</v>
      </c>
      <c r="O135" s="7">
        <f t="shared" si="13"/>
        <v>0</v>
      </c>
      <c r="P135" s="11">
        <f t="shared" si="14"/>
        <v>42491.80768518518</v>
      </c>
      <c r="Q135" s="11">
        <f t="shared" si="15"/>
        <v>42521.729861111111</v>
      </c>
      <c r="R135" t="s">
        <v>8266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>
        <f t="shared" si="12"/>
        <v>0</v>
      </c>
      <c r="O136" s="7">
        <f t="shared" si="13"/>
        <v>0</v>
      </c>
      <c r="P136" s="11">
        <f t="shared" si="14"/>
        <v>42221.909930555557</v>
      </c>
      <c r="Q136" s="11">
        <f t="shared" si="15"/>
        <v>42251.708333333328</v>
      </c>
      <c r="R136" t="s">
        <v>8266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>
        <f t="shared" si="12"/>
        <v>13</v>
      </c>
      <c r="O137" s="7">
        <f t="shared" si="13"/>
        <v>80.599999999999994</v>
      </c>
      <c r="P137" s="11">
        <f t="shared" si="14"/>
        <v>41788.381909722222</v>
      </c>
      <c r="Q137" s="11">
        <f t="shared" si="15"/>
        <v>41821.791666666664</v>
      </c>
      <c r="R137" t="s">
        <v>8266</v>
      </c>
      <c r="S137" t="str">
        <f t="shared" si="16"/>
        <v>film &amp; video</v>
      </c>
      <c r="T13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>
        <f t="shared" si="12"/>
        <v>0</v>
      </c>
      <c r="O138" s="7">
        <f t="shared" si="13"/>
        <v>0</v>
      </c>
      <c r="P138" s="11">
        <f t="shared" si="14"/>
        <v>42096.410115740742</v>
      </c>
      <c r="Q138" s="11">
        <f t="shared" si="15"/>
        <v>42140.427777777775</v>
      </c>
      <c r="R138" t="s">
        <v>8266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>
        <f t="shared" si="12"/>
        <v>0</v>
      </c>
      <c r="O139" s="7">
        <f t="shared" si="13"/>
        <v>0</v>
      </c>
      <c r="P139" s="11">
        <f t="shared" si="14"/>
        <v>42239.573993055557</v>
      </c>
      <c r="Q139" s="11">
        <f t="shared" si="15"/>
        <v>42289.573993055557</v>
      </c>
      <c r="R139" t="s">
        <v>8266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>
        <f t="shared" si="12"/>
        <v>3</v>
      </c>
      <c r="O140" s="7">
        <f t="shared" si="13"/>
        <v>81.241379310344826</v>
      </c>
      <c r="P140" s="11">
        <f t="shared" si="14"/>
        <v>42186.257418981477</v>
      </c>
      <c r="Q140" s="11">
        <f t="shared" si="15"/>
        <v>42217.207638888889</v>
      </c>
      <c r="R140" t="s">
        <v>8266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>
        <f t="shared" si="12"/>
        <v>100</v>
      </c>
      <c r="O141" s="7">
        <f t="shared" si="13"/>
        <v>500</v>
      </c>
      <c r="P141" s="11">
        <f t="shared" si="14"/>
        <v>42187.920972222222</v>
      </c>
      <c r="Q141" s="11">
        <f t="shared" si="15"/>
        <v>42197.920972222222</v>
      </c>
      <c r="R141" t="s">
        <v>8266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>
        <f t="shared" si="12"/>
        <v>0</v>
      </c>
      <c r="O142" s="7">
        <f t="shared" si="13"/>
        <v>0</v>
      </c>
      <c r="P142" s="11">
        <f t="shared" si="14"/>
        <v>42053.198287037041</v>
      </c>
      <c r="Q142" s="11">
        <f t="shared" si="15"/>
        <v>42083.15662037037</v>
      </c>
      <c r="R142" t="s">
        <v>8266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>
        <f t="shared" si="12"/>
        <v>11</v>
      </c>
      <c r="O143" s="7">
        <f t="shared" si="13"/>
        <v>46.178571428571431</v>
      </c>
      <c r="P143" s="11">
        <f t="shared" si="14"/>
        <v>42110.153043981481</v>
      </c>
      <c r="Q143" s="11">
        <f t="shared" si="15"/>
        <v>42155.153043981481</v>
      </c>
      <c r="R143" t="s">
        <v>8266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>
        <f t="shared" si="12"/>
        <v>0</v>
      </c>
      <c r="O144" s="7">
        <f t="shared" si="13"/>
        <v>10</v>
      </c>
      <c r="P144" s="11">
        <f t="shared" si="14"/>
        <v>41938.893263888887</v>
      </c>
      <c r="Q144" s="11">
        <f t="shared" si="15"/>
        <v>41959.934930555552</v>
      </c>
      <c r="R144" t="s">
        <v>8266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>
        <f t="shared" si="12"/>
        <v>0</v>
      </c>
      <c r="O145" s="7">
        <f t="shared" si="13"/>
        <v>0</v>
      </c>
      <c r="P145" s="11">
        <f t="shared" si="14"/>
        <v>42559.064143518517</v>
      </c>
      <c r="Q145" s="11">
        <f t="shared" si="15"/>
        <v>42616.246527777781</v>
      </c>
      <c r="R145" t="s">
        <v>8266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>
        <f t="shared" si="12"/>
        <v>28</v>
      </c>
      <c r="O146" s="7">
        <f t="shared" si="13"/>
        <v>55.945945945945944</v>
      </c>
      <c r="P146" s="11">
        <f t="shared" si="14"/>
        <v>42047.762407407412</v>
      </c>
      <c r="Q146" s="11">
        <f t="shared" si="15"/>
        <v>42107.72074074074</v>
      </c>
      <c r="R146" t="s">
        <v>8266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>
        <f t="shared" si="12"/>
        <v>8</v>
      </c>
      <c r="O147" s="7">
        <f t="shared" si="13"/>
        <v>37.555555555555557</v>
      </c>
      <c r="P147" s="11">
        <f t="shared" si="14"/>
        <v>42200.542268518519</v>
      </c>
      <c r="Q147" s="11">
        <f t="shared" si="15"/>
        <v>42227.542268518519</v>
      </c>
      <c r="R147" t="s">
        <v>8266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>
        <f t="shared" si="12"/>
        <v>1</v>
      </c>
      <c r="O148" s="7">
        <f t="shared" si="13"/>
        <v>38.333333333333336</v>
      </c>
      <c r="P148" s="11">
        <f t="shared" si="14"/>
        <v>42693.016180555554</v>
      </c>
      <c r="Q148" s="11">
        <f t="shared" si="15"/>
        <v>42753.016180555554</v>
      </c>
      <c r="R148" t="s">
        <v>8266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>
        <f t="shared" si="12"/>
        <v>0</v>
      </c>
      <c r="O149" s="7">
        <f t="shared" si="13"/>
        <v>0</v>
      </c>
      <c r="P149" s="11">
        <f t="shared" si="14"/>
        <v>41969.767824074079</v>
      </c>
      <c r="Q149" s="11">
        <f t="shared" si="15"/>
        <v>42012.762499999997</v>
      </c>
      <c r="R149" t="s">
        <v>8266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>
        <f t="shared" si="12"/>
        <v>0</v>
      </c>
      <c r="O150" s="7">
        <f t="shared" si="13"/>
        <v>20</v>
      </c>
      <c r="P150" s="11">
        <f t="shared" si="14"/>
        <v>42397.281666666662</v>
      </c>
      <c r="Q150" s="11">
        <f t="shared" si="15"/>
        <v>42427.281666666662</v>
      </c>
      <c r="R150" t="s">
        <v>8266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>
        <f t="shared" si="12"/>
        <v>1</v>
      </c>
      <c r="O151" s="7">
        <f t="shared" si="13"/>
        <v>15.333333333333334</v>
      </c>
      <c r="P151" s="11">
        <f t="shared" si="14"/>
        <v>41968.172106481477</v>
      </c>
      <c r="Q151" s="11">
        <f t="shared" si="15"/>
        <v>41998.333333333328</v>
      </c>
      <c r="R151" t="s">
        <v>8266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>
        <f t="shared" si="12"/>
        <v>23</v>
      </c>
      <c r="O152" s="7">
        <f t="shared" si="13"/>
        <v>449.43283582089555</v>
      </c>
      <c r="P152" s="11">
        <f t="shared" si="14"/>
        <v>42090.161828703705</v>
      </c>
      <c r="Q152" s="11">
        <f t="shared" si="15"/>
        <v>42150.161828703705</v>
      </c>
      <c r="R152" t="s">
        <v>8266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>
        <f t="shared" si="12"/>
        <v>0</v>
      </c>
      <c r="O153" s="7">
        <f t="shared" si="13"/>
        <v>28</v>
      </c>
      <c r="P153" s="11">
        <f t="shared" si="14"/>
        <v>42113.550821759258</v>
      </c>
      <c r="Q153" s="11">
        <f t="shared" si="15"/>
        <v>42173.550821759258</v>
      </c>
      <c r="R153" t="s">
        <v>8266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>
        <f t="shared" si="12"/>
        <v>0</v>
      </c>
      <c r="O154" s="7">
        <f t="shared" si="13"/>
        <v>15</v>
      </c>
      <c r="P154" s="11">
        <f t="shared" si="14"/>
        <v>41875.077546296292</v>
      </c>
      <c r="Q154" s="11">
        <f t="shared" si="15"/>
        <v>41905.077546296292</v>
      </c>
      <c r="R154" t="s">
        <v>8266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>
        <f t="shared" si="12"/>
        <v>1</v>
      </c>
      <c r="O155" s="7">
        <f t="shared" si="13"/>
        <v>35.9</v>
      </c>
      <c r="P155" s="11">
        <f t="shared" si="14"/>
        <v>41933.586157407408</v>
      </c>
      <c r="Q155" s="11">
        <f t="shared" si="15"/>
        <v>41975.627824074079</v>
      </c>
      <c r="R155" t="s">
        <v>8266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>
        <f t="shared" si="12"/>
        <v>3</v>
      </c>
      <c r="O156" s="7">
        <f t="shared" si="13"/>
        <v>13.333333333333334</v>
      </c>
      <c r="P156" s="11">
        <f t="shared" si="14"/>
        <v>42115.547395833331</v>
      </c>
      <c r="Q156" s="11">
        <f t="shared" si="15"/>
        <v>42158.547395833331</v>
      </c>
      <c r="R156" t="s">
        <v>8266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>
        <f t="shared" si="12"/>
        <v>0</v>
      </c>
      <c r="O157" s="7">
        <f t="shared" si="13"/>
        <v>20.25</v>
      </c>
      <c r="P157" s="11">
        <f t="shared" si="14"/>
        <v>42168.559432870374</v>
      </c>
      <c r="Q157" s="11">
        <f t="shared" si="15"/>
        <v>42208.559432870374</v>
      </c>
      <c r="R157" t="s">
        <v>8266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>
        <f t="shared" si="12"/>
        <v>5</v>
      </c>
      <c r="O158" s="7">
        <f t="shared" si="13"/>
        <v>119</v>
      </c>
      <c r="P158" s="11">
        <f t="shared" si="14"/>
        <v>41794.124953703707</v>
      </c>
      <c r="Q158" s="11">
        <f t="shared" si="15"/>
        <v>41854.124953703707</v>
      </c>
      <c r="R158" t="s">
        <v>8266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>
        <f t="shared" si="12"/>
        <v>0</v>
      </c>
      <c r="O159" s="7">
        <f t="shared" si="13"/>
        <v>4</v>
      </c>
      <c r="P159" s="11">
        <f t="shared" si="14"/>
        <v>42396.911712962959</v>
      </c>
      <c r="Q159" s="11">
        <f t="shared" si="15"/>
        <v>42426.911712962959</v>
      </c>
      <c r="R159" t="s">
        <v>8266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>
        <f t="shared" si="12"/>
        <v>0</v>
      </c>
      <c r="O160" s="7">
        <f t="shared" si="13"/>
        <v>0</v>
      </c>
      <c r="P160" s="11">
        <f t="shared" si="14"/>
        <v>41904.07671296296</v>
      </c>
      <c r="Q160" s="11">
        <f t="shared" si="15"/>
        <v>41934.07671296296</v>
      </c>
      <c r="R160" t="s">
        <v>8266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>
        <f t="shared" si="12"/>
        <v>0</v>
      </c>
      <c r="O161" s="7">
        <f t="shared" si="13"/>
        <v>10</v>
      </c>
      <c r="P161" s="11">
        <f t="shared" si="14"/>
        <v>42514.434548611112</v>
      </c>
      <c r="Q161" s="11">
        <f t="shared" si="15"/>
        <v>42554.434548611112</v>
      </c>
      <c r="R161" t="s">
        <v>8266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>
        <f t="shared" si="12"/>
        <v>0</v>
      </c>
      <c r="O162" s="7">
        <f t="shared" si="13"/>
        <v>0</v>
      </c>
      <c r="P162" s="11">
        <f t="shared" si="14"/>
        <v>42171.913090277776</v>
      </c>
      <c r="Q162" s="11">
        <f t="shared" si="15"/>
        <v>42231.913090277776</v>
      </c>
      <c r="R162" t="s">
        <v>8267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>
        <f t="shared" si="12"/>
        <v>0</v>
      </c>
      <c r="O163" s="7">
        <f t="shared" si="13"/>
        <v>5</v>
      </c>
      <c r="P163" s="11">
        <f t="shared" si="14"/>
        <v>41792.687442129631</v>
      </c>
      <c r="Q163" s="11">
        <f t="shared" si="15"/>
        <v>41822.687442129631</v>
      </c>
      <c r="R163" t="s">
        <v>8267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>
        <f t="shared" si="12"/>
        <v>16</v>
      </c>
      <c r="O164" s="7">
        <f t="shared" si="13"/>
        <v>43.5</v>
      </c>
      <c r="P164" s="11">
        <f t="shared" si="14"/>
        <v>41835.126805555556</v>
      </c>
      <c r="Q164" s="11">
        <f t="shared" si="15"/>
        <v>41867.987500000003</v>
      </c>
      <c r="R164" t="s">
        <v>8267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>
        <f t="shared" si="12"/>
        <v>0</v>
      </c>
      <c r="O165" s="7">
        <f t="shared" si="13"/>
        <v>0</v>
      </c>
      <c r="P165" s="11">
        <f t="shared" si="14"/>
        <v>42243.961273148147</v>
      </c>
      <c r="Q165" s="11">
        <f t="shared" si="15"/>
        <v>42278</v>
      </c>
      <c r="R165" t="s">
        <v>8267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>
        <f t="shared" si="12"/>
        <v>1</v>
      </c>
      <c r="O166" s="7">
        <f t="shared" si="13"/>
        <v>91.428571428571431</v>
      </c>
      <c r="P166" s="11">
        <f t="shared" si="14"/>
        <v>41841.762743055559</v>
      </c>
      <c r="Q166" s="11">
        <f t="shared" si="15"/>
        <v>41901.762743055559</v>
      </c>
      <c r="R166" t="s">
        <v>8267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>
        <f t="shared" si="12"/>
        <v>0</v>
      </c>
      <c r="O167" s="7">
        <f t="shared" si="13"/>
        <v>0</v>
      </c>
      <c r="P167" s="11">
        <f t="shared" si="14"/>
        <v>42351.658842592587</v>
      </c>
      <c r="Q167" s="11">
        <f t="shared" si="15"/>
        <v>42381.658842592587</v>
      </c>
      <c r="R167" t="s">
        <v>8267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>
        <f t="shared" si="12"/>
        <v>60</v>
      </c>
      <c r="O168" s="7">
        <f t="shared" si="13"/>
        <v>3000</v>
      </c>
      <c r="P168" s="11">
        <f t="shared" si="14"/>
        <v>42721.075949074075</v>
      </c>
      <c r="Q168" s="11">
        <f t="shared" si="15"/>
        <v>42751.075949074075</v>
      </c>
      <c r="R168" t="s">
        <v>8267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>
        <f t="shared" si="12"/>
        <v>0</v>
      </c>
      <c r="O169" s="7">
        <f t="shared" si="13"/>
        <v>5.5</v>
      </c>
      <c r="P169" s="11">
        <f t="shared" si="14"/>
        <v>42160.927488425921</v>
      </c>
      <c r="Q169" s="11">
        <f t="shared" si="15"/>
        <v>42220.927488425921</v>
      </c>
      <c r="R169" t="s">
        <v>8267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>
        <f t="shared" si="12"/>
        <v>4</v>
      </c>
      <c r="O170" s="7">
        <f t="shared" si="13"/>
        <v>108.33333333333333</v>
      </c>
      <c r="P170" s="11">
        <f t="shared" si="14"/>
        <v>42052.83530092593</v>
      </c>
      <c r="Q170" s="11">
        <f t="shared" si="15"/>
        <v>42082.793634259258</v>
      </c>
      <c r="R170" t="s">
        <v>8267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>
        <f t="shared" si="12"/>
        <v>22</v>
      </c>
      <c r="O171" s="7">
        <f t="shared" si="13"/>
        <v>56</v>
      </c>
      <c r="P171" s="11">
        <f t="shared" si="14"/>
        <v>41900.505312499998</v>
      </c>
      <c r="Q171" s="11">
        <f t="shared" si="15"/>
        <v>41930.505312499998</v>
      </c>
      <c r="R171" t="s">
        <v>8267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>
        <f t="shared" si="12"/>
        <v>3</v>
      </c>
      <c r="O172" s="7">
        <f t="shared" si="13"/>
        <v>32.5</v>
      </c>
      <c r="P172" s="11">
        <f t="shared" si="14"/>
        <v>42216.977812500001</v>
      </c>
      <c r="Q172" s="11">
        <f t="shared" si="15"/>
        <v>42246.227777777778</v>
      </c>
      <c r="R172" t="s">
        <v>8267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>
        <f t="shared" si="12"/>
        <v>0</v>
      </c>
      <c r="O173" s="7">
        <f t="shared" si="13"/>
        <v>1</v>
      </c>
      <c r="P173" s="11">
        <f t="shared" si="14"/>
        <v>42534.180717592593</v>
      </c>
      <c r="Q173" s="11">
        <f t="shared" si="15"/>
        <v>42594.180717592593</v>
      </c>
      <c r="R173" t="s">
        <v>8267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>
        <f t="shared" si="12"/>
        <v>0</v>
      </c>
      <c r="O174" s="7">
        <f t="shared" si="13"/>
        <v>0</v>
      </c>
      <c r="P174" s="11">
        <f t="shared" si="14"/>
        <v>42047.394942129627</v>
      </c>
      <c r="Q174" s="11">
        <f t="shared" si="15"/>
        <v>42082.353275462963</v>
      </c>
      <c r="R174" t="s">
        <v>8267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>
        <f t="shared" si="12"/>
        <v>0</v>
      </c>
      <c r="O175" s="7">
        <f t="shared" si="13"/>
        <v>0</v>
      </c>
      <c r="P175" s="11">
        <f t="shared" si="14"/>
        <v>42033.573009259257</v>
      </c>
      <c r="Q175" s="11">
        <f t="shared" si="15"/>
        <v>42063.573009259257</v>
      </c>
      <c r="R175" t="s">
        <v>8267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>
        <f t="shared" si="12"/>
        <v>0</v>
      </c>
      <c r="O176" s="7">
        <f t="shared" si="13"/>
        <v>0</v>
      </c>
      <c r="P176" s="11">
        <f t="shared" si="14"/>
        <v>42072.758981481486</v>
      </c>
      <c r="Q176" s="11">
        <f t="shared" si="15"/>
        <v>42132.758981481486</v>
      </c>
      <c r="R176" t="s">
        <v>8267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>
        <f t="shared" si="12"/>
        <v>6</v>
      </c>
      <c r="O177" s="7">
        <f t="shared" si="13"/>
        <v>49.884615384615387</v>
      </c>
      <c r="P177" s="11">
        <f t="shared" si="14"/>
        <v>41855.777905092589</v>
      </c>
      <c r="Q177" s="11">
        <f t="shared" si="15"/>
        <v>41880.777905092589</v>
      </c>
      <c r="R177" t="s">
        <v>8267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>
        <f t="shared" si="12"/>
        <v>0</v>
      </c>
      <c r="O178" s="7">
        <f t="shared" si="13"/>
        <v>0</v>
      </c>
      <c r="P178" s="11">
        <f t="shared" si="14"/>
        <v>42191.824062500003</v>
      </c>
      <c r="Q178" s="11">
        <f t="shared" si="15"/>
        <v>42221.824062500003</v>
      </c>
      <c r="R178" t="s">
        <v>8267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>
        <f t="shared" si="12"/>
        <v>40</v>
      </c>
      <c r="O179" s="7">
        <f t="shared" si="13"/>
        <v>25.714285714285715</v>
      </c>
      <c r="P179" s="11">
        <f t="shared" si="14"/>
        <v>42070.047754629632</v>
      </c>
      <c r="Q179" s="11">
        <f t="shared" si="15"/>
        <v>42087.00608796296</v>
      </c>
      <c r="R179" t="s">
        <v>8267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>
        <f t="shared" si="12"/>
        <v>0</v>
      </c>
      <c r="O180" s="7">
        <f t="shared" si="13"/>
        <v>0</v>
      </c>
      <c r="P180" s="11">
        <f t="shared" si="14"/>
        <v>42304.955381944441</v>
      </c>
      <c r="Q180" s="11">
        <f t="shared" si="15"/>
        <v>42334.997048611112</v>
      </c>
      <c r="R180" t="s">
        <v>8267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>
        <f t="shared" si="12"/>
        <v>20</v>
      </c>
      <c r="O181" s="7">
        <f t="shared" si="13"/>
        <v>100</v>
      </c>
      <c r="P181" s="11">
        <f t="shared" si="14"/>
        <v>42403.080497685187</v>
      </c>
      <c r="Q181" s="11">
        <f t="shared" si="15"/>
        <v>42433.080497685187</v>
      </c>
      <c r="R181" t="s">
        <v>8267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>
        <f t="shared" si="12"/>
        <v>33</v>
      </c>
      <c r="O182" s="7">
        <f t="shared" si="13"/>
        <v>30.846153846153847</v>
      </c>
      <c r="P182" s="11">
        <f t="shared" si="14"/>
        <v>42067.991238425922</v>
      </c>
      <c r="Q182" s="11">
        <f t="shared" si="15"/>
        <v>42107.791666666672</v>
      </c>
      <c r="R182" t="s">
        <v>8267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>
        <f t="shared" si="12"/>
        <v>21</v>
      </c>
      <c r="O183" s="7">
        <f t="shared" si="13"/>
        <v>180.5</v>
      </c>
      <c r="P183" s="11">
        <f t="shared" si="14"/>
        <v>42147.741840277777</v>
      </c>
      <c r="Q183" s="11">
        <f t="shared" si="15"/>
        <v>42177.741840277777</v>
      </c>
      <c r="R183" t="s">
        <v>8267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>
        <f t="shared" si="12"/>
        <v>0</v>
      </c>
      <c r="O184" s="7">
        <f t="shared" si="13"/>
        <v>0</v>
      </c>
      <c r="P184" s="11">
        <f t="shared" si="14"/>
        <v>42712.011944444443</v>
      </c>
      <c r="Q184" s="11">
        <f t="shared" si="15"/>
        <v>42742.011944444443</v>
      </c>
      <c r="R184" t="s">
        <v>8267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>
        <f t="shared" si="12"/>
        <v>36</v>
      </c>
      <c r="O185" s="7">
        <f t="shared" si="13"/>
        <v>373.5</v>
      </c>
      <c r="P185" s="11">
        <f t="shared" si="14"/>
        <v>41939.810300925928</v>
      </c>
      <c r="Q185" s="11">
        <f t="shared" si="15"/>
        <v>41969.851967592593</v>
      </c>
      <c r="R185" t="s">
        <v>8267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>
        <f t="shared" si="12"/>
        <v>3</v>
      </c>
      <c r="O186" s="7">
        <f t="shared" si="13"/>
        <v>25.5</v>
      </c>
      <c r="P186" s="11">
        <f t="shared" si="14"/>
        <v>41825.791226851856</v>
      </c>
      <c r="Q186" s="11">
        <f t="shared" si="15"/>
        <v>41883.165972222225</v>
      </c>
      <c r="R186" t="s">
        <v>8267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>
        <f t="shared" si="12"/>
        <v>6</v>
      </c>
      <c r="O187" s="7">
        <f t="shared" si="13"/>
        <v>220</v>
      </c>
      <c r="P187" s="11">
        <f t="shared" si="14"/>
        <v>42570.91133101852</v>
      </c>
      <c r="Q187" s="11">
        <f t="shared" si="15"/>
        <v>42600.91133101852</v>
      </c>
      <c r="R187" t="s">
        <v>8267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>
        <f t="shared" si="12"/>
        <v>0</v>
      </c>
      <c r="O188" s="7">
        <f t="shared" si="13"/>
        <v>0</v>
      </c>
      <c r="P188" s="11">
        <f t="shared" si="14"/>
        <v>42767.812893518523</v>
      </c>
      <c r="Q188" s="11">
        <f t="shared" si="15"/>
        <v>42797.833333333328</v>
      </c>
      <c r="R188" t="s">
        <v>8267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>
        <f t="shared" si="12"/>
        <v>16</v>
      </c>
      <c r="O189" s="7">
        <f t="shared" si="13"/>
        <v>160</v>
      </c>
      <c r="P189" s="11">
        <f t="shared" si="14"/>
        <v>42182.234456018516</v>
      </c>
      <c r="Q189" s="11">
        <f t="shared" si="15"/>
        <v>42206.290972222225</v>
      </c>
      <c r="R189" t="s">
        <v>8267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>
        <f t="shared" si="12"/>
        <v>0</v>
      </c>
      <c r="O190" s="7">
        <f t="shared" si="13"/>
        <v>0</v>
      </c>
      <c r="P190" s="11">
        <f t="shared" si="14"/>
        <v>41857.18304398148</v>
      </c>
      <c r="Q190" s="11">
        <f t="shared" si="15"/>
        <v>41887.18304398148</v>
      </c>
      <c r="R190" t="s">
        <v>8267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>
        <f t="shared" si="12"/>
        <v>0</v>
      </c>
      <c r="O191" s="7">
        <f t="shared" si="13"/>
        <v>69</v>
      </c>
      <c r="P191" s="11">
        <f t="shared" si="14"/>
        <v>42556.690706018519</v>
      </c>
      <c r="Q191" s="11">
        <f t="shared" si="15"/>
        <v>42616.690706018519</v>
      </c>
      <c r="R191" t="s">
        <v>8267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>
        <f t="shared" si="12"/>
        <v>0</v>
      </c>
      <c r="O192" s="7">
        <f t="shared" si="13"/>
        <v>50</v>
      </c>
      <c r="P192" s="11">
        <f t="shared" si="14"/>
        <v>42527.650995370372</v>
      </c>
      <c r="Q192" s="11">
        <f t="shared" si="15"/>
        <v>42537.650995370372</v>
      </c>
      <c r="R192" t="s">
        <v>8267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>
        <f t="shared" si="12"/>
        <v>5</v>
      </c>
      <c r="O193" s="7">
        <f t="shared" si="13"/>
        <v>83.333333333333329</v>
      </c>
      <c r="P193" s="11">
        <f t="shared" si="14"/>
        <v>42239.441412037035</v>
      </c>
      <c r="Q193" s="11">
        <f t="shared" si="15"/>
        <v>42279.441412037035</v>
      </c>
      <c r="R193" t="s">
        <v>8267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>
        <f t="shared" ref="N194:N257" si="18">ROUND((E194/D194)*100,0)</f>
        <v>0</v>
      </c>
      <c r="O194" s="7">
        <f t="shared" ref="O194:O257" si="19">IF(E194&lt;&gt;0,E194/L194,0)</f>
        <v>5.666666666666667</v>
      </c>
      <c r="P194" s="11">
        <f t="shared" ref="P194:P257" si="20">(J194/86400)+DATE(1970,1,1)</f>
        <v>41899.792037037041</v>
      </c>
      <c r="Q194" s="11">
        <f t="shared" ref="Q194:Q257" si="21">(I194/86400)+DATE(1970,1,1)</f>
        <v>41929.792037037041</v>
      </c>
      <c r="R194" t="s">
        <v>8267</v>
      </c>
      <c r="S194" t="str">
        <f t="shared" ref="S194:S257" si="22">LEFT(R194,SEARCH("/",R194)-1)</f>
        <v>film &amp; video</v>
      </c>
      <c r="T194" t="str">
        <f t="shared" ref="T194:T257" si="23">RIGHT(R194,LEN(R194)-SEARCH("/",R194))</f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>
        <f t="shared" si="18"/>
        <v>0</v>
      </c>
      <c r="O195" s="7">
        <f t="shared" si="19"/>
        <v>0</v>
      </c>
      <c r="P195" s="11">
        <f t="shared" si="20"/>
        <v>41911.934791666667</v>
      </c>
      <c r="Q195" s="11">
        <f t="shared" si="21"/>
        <v>41971.976458333331</v>
      </c>
      <c r="R195" t="s">
        <v>8267</v>
      </c>
      <c r="S195" t="str">
        <f t="shared" si="22"/>
        <v>film &amp; video</v>
      </c>
      <c r="T195" t="str">
        <f t="shared" si="23"/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>
        <f t="shared" si="18"/>
        <v>0</v>
      </c>
      <c r="O196" s="7">
        <f t="shared" si="19"/>
        <v>1</v>
      </c>
      <c r="P196" s="11">
        <f t="shared" si="20"/>
        <v>42375.996886574074</v>
      </c>
      <c r="Q196" s="11">
        <f t="shared" si="21"/>
        <v>42435.996886574074</v>
      </c>
      <c r="R196" t="s">
        <v>8267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>
        <f t="shared" si="18"/>
        <v>0</v>
      </c>
      <c r="O197" s="7">
        <f t="shared" si="19"/>
        <v>0</v>
      </c>
      <c r="P197" s="11">
        <f t="shared" si="20"/>
        <v>42135.67050925926</v>
      </c>
      <c r="Q197" s="11">
        <f t="shared" si="21"/>
        <v>42195.67050925926</v>
      </c>
      <c r="R197" t="s">
        <v>8267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>
        <f t="shared" si="18"/>
        <v>42</v>
      </c>
      <c r="O198" s="7">
        <f t="shared" si="19"/>
        <v>77.10526315789474</v>
      </c>
      <c r="P198" s="11">
        <f t="shared" si="20"/>
        <v>42259.542800925927</v>
      </c>
      <c r="Q198" s="11">
        <f t="shared" si="21"/>
        <v>42287.875</v>
      </c>
      <c r="R198" t="s">
        <v>8267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>
        <f t="shared" si="18"/>
        <v>10</v>
      </c>
      <c r="O199" s="7">
        <f t="shared" si="19"/>
        <v>32.75</v>
      </c>
      <c r="P199" s="11">
        <f t="shared" si="20"/>
        <v>42741.848379629635</v>
      </c>
      <c r="Q199" s="11">
        <f t="shared" si="21"/>
        <v>42783.875</v>
      </c>
      <c r="R199" t="s">
        <v>8267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>
        <f t="shared" si="18"/>
        <v>1</v>
      </c>
      <c r="O200" s="7">
        <f t="shared" si="19"/>
        <v>46.5</v>
      </c>
      <c r="P200" s="11">
        <f t="shared" si="20"/>
        <v>41887.383356481485</v>
      </c>
      <c r="Q200" s="11">
        <f t="shared" si="21"/>
        <v>41917.383356481485</v>
      </c>
      <c r="R200" t="s">
        <v>8267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>
        <f t="shared" si="18"/>
        <v>0</v>
      </c>
      <c r="O201" s="7">
        <f t="shared" si="19"/>
        <v>0</v>
      </c>
      <c r="P201" s="11">
        <f t="shared" si="20"/>
        <v>42584.123865740738</v>
      </c>
      <c r="Q201" s="11">
        <f t="shared" si="21"/>
        <v>42614.123865740738</v>
      </c>
      <c r="R201" t="s">
        <v>8267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>
        <f t="shared" si="18"/>
        <v>26</v>
      </c>
      <c r="O202" s="7">
        <f t="shared" si="19"/>
        <v>87.308333333333337</v>
      </c>
      <c r="P202" s="11">
        <f t="shared" si="20"/>
        <v>41867.083368055552</v>
      </c>
      <c r="Q202" s="11">
        <f t="shared" si="21"/>
        <v>41897.083368055552</v>
      </c>
      <c r="R202" t="s">
        <v>8267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>
        <f t="shared" si="18"/>
        <v>58</v>
      </c>
      <c r="O203" s="7">
        <f t="shared" si="19"/>
        <v>54.285714285714285</v>
      </c>
      <c r="P203" s="11">
        <f t="shared" si="20"/>
        <v>42023.818622685183</v>
      </c>
      <c r="Q203" s="11">
        <f t="shared" si="21"/>
        <v>42043.818622685183</v>
      </c>
      <c r="R203" t="s">
        <v>8267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>
        <f t="shared" si="18"/>
        <v>0</v>
      </c>
      <c r="O204" s="7">
        <f t="shared" si="19"/>
        <v>0</v>
      </c>
      <c r="P204" s="11">
        <f t="shared" si="20"/>
        <v>42255.927824074075</v>
      </c>
      <c r="Q204" s="11">
        <f t="shared" si="21"/>
        <v>42285.874305555553</v>
      </c>
      <c r="R204" t="s">
        <v>8267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>
        <f t="shared" si="18"/>
        <v>30</v>
      </c>
      <c r="O205" s="7">
        <f t="shared" si="19"/>
        <v>93.25</v>
      </c>
      <c r="P205" s="11">
        <f t="shared" si="20"/>
        <v>41973.847962962958</v>
      </c>
      <c r="Q205" s="11">
        <f t="shared" si="21"/>
        <v>42033.847962962958</v>
      </c>
      <c r="R205" t="s">
        <v>8267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>
        <f t="shared" si="18"/>
        <v>51</v>
      </c>
      <c r="O206" s="7">
        <f t="shared" si="19"/>
        <v>117.68368136117556</v>
      </c>
      <c r="P206" s="11">
        <f t="shared" si="20"/>
        <v>42556.583368055552</v>
      </c>
      <c r="Q206" s="11">
        <f t="shared" si="21"/>
        <v>42586.583368055552</v>
      </c>
      <c r="R206" t="s">
        <v>8267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>
        <f t="shared" si="18"/>
        <v>16</v>
      </c>
      <c r="O207" s="7">
        <f t="shared" si="19"/>
        <v>76.470588235294116</v>
      </c>
      <c r="P207" s="11">
        <f t="shared" si="20"/>
        <v>42248.632199074069</v>
      </c>
      <c r="Q207" s="11">
        <f t="shared" si="21"/>
        <v>42283.632199074069</v>
      </c>
      <c r="R207" t="s">
        <v>8267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>
        <f t="shared" si="18"/>
        <v>0</v>
      </c>
      <c r="O208" s="7">
        <f t="shared" si="19"/>
        <v>0</v>
      </c>
      <c r="P208" s="11">
        <f t="shared" si="20"/>
        <v>42567.004432870366</v>
      </c>
      <c r="Q208" s="11">
        <f t="shared" si="21"/>
        <v>42588.004432870366</v>
      </c>
      <c r="R208" t="s">
        <v>8267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>
        <f t="shared" si="18"/>
        <v>15</v>
      </c>
      <c r="O209" s="7">
        <f t="shared" si="19"/>
        <v>163.84615384615384</v>
      </c>
      <c r="P209" s="11">
        <f t="shared" si="20"/>
        <v>41978.197199074071</v>
      </c>
      <c r="Q209" s="11">
        <f t="shared" si="21"/>
        <v>42008.197199074071</v>
      </c>
      <c r="R209" t="s">
        <v>8267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>
        <f t="shared" si="18"/>
        <v>0</v>
      </c>
      <c r="O210" s="7">
        <f t="shared" si="19"/>
        <v>0</v>
      </c>
      <c r="P210" s="11">
        <f t="shared" si="20"/>
        <v>41959.369988425926</v>
      </c>
      <c r="Q210" s="11">
        <f t="shared" si="21"/>
        <v>41989.369988425926</v>
      </c>
      <c r="R210" t="s">
        <v>8267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>
        <f t="shared" si="18"/>
        <v>0</v>
      </c>
      <c r="O211" s="7">
        <f t="shared" si="19"/>
        <v>0</v>
      </c>
      <c r="P211" s="11">
        <f t="shared" si="20"/>
        <v>42165.922858796301</v>
      </c>
      <c r="Q211" s="11">
        <f t="shared" si="21"/>
        <v>42195.922858796301</v>
      </c>
      <c r="R211" t="s">
        <v>8267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>
        <f t="shared" si="18"/>
        <v>25</v>
      </c>
      <c r="O212" s="7">
        <f t="shared" si="19"/>
        <v>91.818181818181813</v>
      </c>
      <c r="P212" s="11">
        <f t="shared" si="20"/>
        <v>42249.064722222218</v>
      </c>
      <c r="Q212" s="11">
        <f t="shared" si="21"/>
        <v>42278.208333333328</v>
      </c>
      <c r="R212" t="s">
        <v>8267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>
        <f t="shared" si="18"/>
        <v>45</v>
      </c>
      <c r="O213" s="7">
        <f t="shared" si="19"/>
        <v>185.83333333333334</v>
      </c>
      <c r="P213" s="11">
        <f t="shared" si="20"/>
        <v>42236.159918981481</v>
      </c>
      <c r="Q213" s="11">
        <f t="shared" si="21"/>
        <v>42266.159918981481</v>
      </c>
      <c r="R213" t="s">
        <v>8267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>
        <f t="shared" si="18"/>
        <v>0</v>
      </c>
      <c r="O214" s="7">
        <f t="shared" si="19"/>
        <v>1</v>
      </c>
      <c r="P214" s="11">
        <f t="shared" si="20"/>
        <v>42416.881018518514</v>
      </c>
      <c r="Q214" s="11">
        <f t="shared" si="21"/>
        <v>42476.839351851857</v>
      </c>
      <c r="R214" t="s">
        <v>8267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>
        <f t="shared" si="18"/>
        <v>0</v>
      </c>
      <c r="O215" s="7">
        <f t="shared" si="19"/>
        <v>20</v>
      </c>
      <c r="P215" s="11">
        <f t="shared" si="20"/>
        <v>42202.594293981485</v>
      </c>
      <c r="Q215" s="11">
        <f t="shared" si="21"/>
        <v>42232.587974537033</v>
      </c>
      <c r="R215" t="s">
        <v>8267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>
        <f t="shared" si="18"/>
        <v>0</v>
      </c>
      <c r="O216" s="7">
        <f t="shared" si="19"/>
        <v>1</v>
      </c>
      <c r="P216" s="11">
        <f t="shared" si="20"/>
        <v>42009.64061342593</v>
      </c>
      <c r="Q216" s="11">
        <f t="shared" si="21"/>
        <v>42069.64061342593</v>
      </c>
      <c r="R216" t="s">
        <v>8267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>
        <f t="shared" si="18"/>
        <v>0</v>
      </c>
      <c r="O217" s="7">
        <f t="shared" si="19"/>
        <v>10</v>
      </c>
      <c r="P217" s="11">
        <f t="shared" si="20"/>
        <v>42375.230115740742</v>
      </c>
      <c r="Q217" s="11">
        <f t="shared" si="21"/>
        <v>42417.999305555553</v>
      </c>
      <c r="R217" t="s">
        <v>8267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>
        <f t="shared" si="18"/>
        <v>56</v>
      </c>
      <c r="O218" s="7">
        <f t="shared" si="19"/>
        <v>331.53833333333336</v>
      </c>
      <c r="P218" s="11">
        <f t="shared" si="20"/>
        <v>42066.958761574075</v>
      </c>
      <c r="Q218" s="11">
        <f t="shared" si="21"/>
        <v>42116.917094907403</v>
      </c>
      <c r="R218" t="s">
        <v>8267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>
        <f t="shared" si="18"/>
        <v>12</v>
      </c>
      <c r="O219" s="7">
        <f t="shared" si="19"/>
        <v>314.28947368421052</v>
      </c>
      <c r="P219" s="11">
        <f t="shared" si="20"/>
        <v>41970.64061342593</v>
      </c>
      <c r="Q219" s="11">
        <f t="shared" si="21"/>
        <v>42001.64061342593</v>
      </c>
      <c r="R219" t="s">
        <v>8267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>
        <f t="shared" si="18"/>
        <v>2</v>
      </c>
      <c r="O220" s="7">
        <f t="shared" si="19"/>
        <v>100</v>
      </c>
      <c r="P220" s="11">
        <f t="shared" si="20"/>
        <v>42079.628344907411</v>
      </c>
      <c r="Q220" s="11">
        <f t="shared" si="21"/>
        <v>42139.628344907411</v>
      </c>
      <c r="R220" t="s">
        <v>8267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>
        <f t="shared" si="18"/>
        <v>18</v>
      </c>
      <c r="O221" s="7">
        <f t="shared" si="19"/>
        <v>115.98684210526316</v>
      </c>
      <c r="P221" s="11">
        <f t="shared" si="20"/>
        <v>42429.326678240745</v>
      </c>
      <c r="Q221" s="11">
        <f t="shared" si="21"/>
        <v>42461.290972222225</v>
      </c>
      <c r="R221" t="s">
        <v>8267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>
        <f t="shared" si="18"/>
        <v>1</v>
      </c>
      <c r="O222" s="7">
        <f t="shared" si="19"/>
        <v>120</v>
      </c>
      <c r="P222" s="11">
        <f t="shared" si="20"/>
        <v>42195.643865740742</v>
      </c>
      <c r="Q222" s="11">
        <f t="shared" si="21"/>
        <v>42236.837500000001</v>
      </c>
      <c r="R222" t="s">
        <v>8267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>
        <f t="shared" si="18"/>
        <v>0</v>
      </c>
      <c r="O223" s="7">
        <f t="shared" si="19"/>
        <v>0</v>
      </c>
      <c r="P223" s="11">
        <f t="shared" si="20"/>
        <v>42031.837546296301</v>
      </c>
      <c r="Q223" s="11">
        <f t="shared" si="21"/>
        <v>42091.79587962963</v>
      </c>
      <c r="R223" t="s">
        <v>8267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>
        <f t="shared" si="18"/>
        <v>13</v>
      </c>
      <c r="O224" s="7">
        <f t="shared" si="19"/>
        <v>65</v>
      </c>
      <c r="P224" s="11">
        <f t="shared" si="20"/>
        <v>42031.769884259258</v>
      </c>
      <c r="Q224" s="11">
        <f t="shared" si="21"/>
        <v>42090.110416666663</v>
      </c>
      <c r="R224" t="s">
        <v>8267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>
        <f t="shared" si="18"/>
        <v>0</v>
      </c>
      <c r="O225" s="7">
        <f t="shared" si="19"/>
        <v>0</v>
      </c>
      <c r="P225" s="11">
        <f t="shared" si="20"/>
        <v>42482.048032407409</v>
      </c>
      <c r="Q225" s="11">
        <f t="shared" si="21"/>
        <v>42512.045138888891</v>
      </c>
      <c r="R225" t="s">
        <v>8267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>
        <f t="shared" si="18"/>
        <v>0</v>
      </c>
      <c r="O226" s="7">
        <f t="shared" si="19"/>
        <v>0</v>
      </c>
      <c r="P226" s="11">
        <f t="shared" si="20"/>
        <v>42135.235254629632</v>
      </c>
      <c r="Q226" s="11">
        <f t="shared" si="21"/>
        <v>42195.235254629632</v>
      </c>
      <c r="R226" t="s">
        <v>8267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>
        <f t="shared" si="18"/>
        <v>0</v>
      </c>
      <c r="O227" s="7">
        <f t="shared" si="19"/>
        <v>0</v>
      </c>
      <c r="P227" s="11">
        <f t="shared" si="20"/>
        <v>42438.961273148147</v>
      </c>
      <c r="Q227" s="11">
        <f t="shared" si="21"/>
        <v>42468.919606481482</v>
      </c>
      <c r="R227" t="s">
        <v>8267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>
        <f t="shared" si="18"/>
        <v>1</v>
      </c>
      <c r="O228" s="7">
        <f t="shared" si="19"/>
        <v>125</v>
      </c>
      <c r="P228" s="11">
        <f t="shared" si="20"/>
        <v>42106.666018518517</v>
      </c>
      <c r="Q228" s="11">
        <f t="shared" si="21"/>
        <v>42155.395138888889</v>
      </c>
      <c r="R228" t="s">
        <v>8267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>
        <f t="shared" si="18"/>
        <v>0</v>
      </c>
      <c r="O229" s="7">
        <f t="shared" si="19"/>
        <v>0</v>
      </c>
      <c r="P229" s="11">
        <f t="shared" si="20"/>
        <v>42164.893993055557</v>
      </c>
      <c r="Q229" s="11">
        <f t="shared" si="21"/>
        <v>42194.893993055557</v>
      </c>
      <c r="R229" t="s">
        <v>8267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>
        <f t="shared" si="18"/>
        <v>0</v>
      </c>
      <c r="O230" s="7">
        <f t="shared" si="19"/>
        <v>0</v>
      </c>
      <c r="P230" s="11">
        <f t="shared" si="20"/>
        <v>42096.686400462961</v>
      </c>
      <c r="Q230" s="11">
        <f t="shared" si="21"/>
        <v>42156.686400462961</v>
      </c>
      <c r="R230" t="s">
        <v>8267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>
        <f t="shared" si="18"/>
        <v>0</v>
      </c>
      <c r="O231" s="7">
        <f t="shared" si="19"/>
        <v>0</v>
      </c>
      <c r="P231" s="11">
        <f t="shared" si="20"/>
        <v>42383.933993055558</v>
      </c>
      <c r="Q231" s="11">
        <f t="shared" si="21"/>
        <v>42413.933993055558</v>
      </c>
      <c r="R231" t="s">
        <v>8267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>
        <f t="shared" si="18"/>
        <v>0</v>
      </c>
      <c r="O232" s="7">
        <f t="shared" si="19"/>
        <v>30</v>
      </c>
      <c r="P232" s="11">
        <f t="shared" si="20"/>
        <v>42129.77721064815</v>
      </c>
      <c r="Q232" s="11">
        <f t="shared" si="21"/>
        <v>42159.77721064815</v>
      </c>
      <c r="R232" t="s">
        <v>8267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>
        <f t="shared" si="18"/>
        <v>0</v>
      </c>
      <c r="O233" s="7">
        <f t="shared" si="19"/>
        <v>0</v>
      </c>
      <c r="P233" s="11">
        <f t="shared" si="20"/>
        <v>42341.958923611106</v>
      </c>
      <c r="Q233" s="11">
        <f t="shared" si="21"/>
        <v>42371.958923611106</v>
      </c>
      <c r="R233" t="s">
        <v>8267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>
        <f t="shared" si="18"/>
        <v>3</v>
      </c>
      <c r="O234" s="7">
        <f t="shared" si="19"/>
        <v>15.714285714285714</v>
      </c>
      <c r="P234" s="11">
        <f t="shared" si="20"/>
        <v>42032.82576388889</v>
      </c>
      <c r="Q234" s="11">
        <f t="shared" si="21"/>
        <v>42062.82576388889</v>
      </c>
      <c r="R234" t="s">
        <v>8267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>
        <f t="shared" si="18"/>
        <v>0</v>
      </c>
      <c r="O235" s="7">
        <f t="shared" si="19"/>
        <v>0</v>
      </c>
      <c r="P235" s="11">
        <f t="shared" si="20"/>
        <v>42612.911712962959</v>
      </c>
      <c r="Q235" s="11">
        <f t="shared" si="21"/>
        <v>42642.911712962959</v>
      </c>
      <c r="R235" t="s">
        <v>8267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>
        <f t="shared" si="18"/>
        <v>40</v>
      </c>
      <c r="O236" s="7">
        <f t="shared" si="19"/>
        <v>80.2</v>
      </c>
      <c r="P236" s="11">
        <f t="shared" si="20"/>
        <v>42136.035405092596</v>
      </c>
      <c r="Q236" s="11">
        <f t="shared" si="21"/>
        <v>42176.035405092596</v>
      </c>
      <c r="R236" t="s">
        <v>8267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>
        <f t="shared" si="18"/>
        <v>0</v>
      </c>
      <c r="O237" s="7">
        <f t="shared" si="19"/>
        <v>0</v>
      </c>
      <c r="P237" s="11">
        <f t="shared" si="20"/>
        <v>42164.908530092594</v>
      </c>
      <c r="Q237" s="11">
        <f t="shared" si="21"/>
        <v>42194.908530092594</v>
      </c>
      <c r="R237" t="s">
        <v>8267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>
        <f t="shared" si="18"/>
        <v>0</v>
      </c>
      <c r="O238" s="7">
        <f t="shared" si="19"/>
        <v>0</v>
      </c>
      <c r="P238" s="11">
        <f t="shared" si="20"/>
        <v>42321.084479166668</v>
      </c>
      <c r="Q238" s="11">
        <f t="shared" si="21"/>
        <v>42374</v>
      </c>
      <c r="R238" t="s">
        <v>8267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>
        <f t="shared" si="18"/>
        <v>0</v>
      </c>
      <c r="O239" s="7">
        <f t="shared" si="19"/>
        <v>50</v>
      </c>
      <c r="P239" s="11">
        <f t="shared" si="20"/>
        <v>42377.577187499999</v>
      </c>
      <c r="Q239" s="11">
        <f t="shared" si="21"/>
        <v>42437.577187499999</v>
      </c>
      <c r="R239" t="s">
        <v>8267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>
        <f t="shared" si="18"/>
        <v>0</v>
      </c>
      <c r="O240" s="7">
        <f t="shared" si="19"/>
        <v>0</v>
      </c>
      <c r="P240" s="11">
        <f t="shared" si="20"/>
        <v>42713.962500000001</v>
      </c>
      <c r="Q240" s="11">
        <f t="shared" si="21"/>
        <v>42734.375</v>
      </c>
      <c r="R240" t="s">
        <v>8267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>
        <f t="shared" si="18"/>
        <v>25</v>
      </c>
      <c r="O241" s="7">
        <f t="shared" si="19"/>
        <v>50</v>
      </c>
      <c r="P241" s="11">
        <f t="shared" si="20"/>
        <v>42297.110300925924</v>
      </c>
      <c r="Q241" s="11">
        <f t="shared" si="21"/>
        <v>42316.5</v>
      </c>
      <c r="R241" t="s">
        <v>8267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>
        <f t="shared" si="18"/>
        <v>108</v>
      </c>
      <c r="O242" s="7">
        <f t="shared" si="19"/>
        <v>117.84759124087591</v>
      </c>
      <c r="P242" s="11">
        <f t="shared" si="20"/>
        <v>41354.708460648151</v>
      </c>
      <c r="Q242" s="11">
        <f t="shared" si="21"/>
        <v>41399.708460648151</v>
      </c>
      <c r="R242" t="s">
        <v>8268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>
        <f t="shared" si="18"/>
        <v>113</v>
      </c>
      <c r="O243" s="7">
        <f t="shared" si="19"/>
        <v>109.04255319148936</v>
      </c>
      <c r="P243" s="11">
        <f t="shared" si="20"/>
        <v>41949.697962962964</v>
      </c>
      <c r="Q243" s="11">
        <f t="shared" si="21"/>
        <v>41994.697962962964</v>
      </c>
      <c r="R243" t="s">
        <v>8268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>
        <f t="shared" si="18"/>
        <v>113</v>
      </c>
      <c r="O244" s="7">
        <f t="shared" si="19"/>
        <v>73.019801980198025</v>
      </c>
      <c r="P244" s="11">
        <f t="shared" si="20"/>
        <v>40862.492939814816</v>
      </c>
      <c r="Q244" s="11">
        <f t="shared" si="21"/>
        <v>40897.492939814816</v>
      </c>
      <c r="R244" t="s">
        <v>8268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>
        <f t="shared" si="18"/>
        <v>103</v>
      </c>
      <c r="O245" s="7">
        <f t="shared" si="19"/>
        <v>78.195121951219505</v>
      </c>
      <c r="P245" s="11">
        <f t="shared" si="20"/>
        <v>41662.047500000001</v>
      </c>
      <c r="Q245" s="11">
        <f t="shared" si="21"/>
        <v>41692.047500000001</v>
      </c>
      <c r="R245" t="s">
        <v>8268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>
        <f t="shared" si="18"/>
        <v>114</v>
      </c>
      <c r="O246" s="7">
        <f t="shared" si="19"/>
        <v>47.398809523809526</v>
      </c>
      <c r="P246" s="11">
        <f t="shared" si="20"/>
        <v>40213.323599537034</v>
      </c>
      <c r="Q246" s="11">
        <f t="shared" si="21"/>
        <v>40253.295833333337</v>
      </c>
      <c r="R246" t="s">
        <v>8268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>
        <f t="shared" si="18"/>
        <v>104</v>
      </c>
      <c r="O247" s="7">
        <f t="shared" si="19"/>
        <v>54.020833333333336</v>
      </c>
      <c r="P247" s="11">
        <f t="shared" si="20"/>
        <v>41107.053067129629</v>
      </c>
      <c r="Q247" s="11">
        <f t="shared" si="21"/>
        <v>41137.053067129629</v>
      </c>
      <c r="R247" t="s">
        <v>8268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>
        <f t="shared" si="18"/>
        <v>305</v>
      </c>
      <c r="O248" s="7">
        <f t="shared" si="19"/>
        <v>68.488789237668158</v>
      </c>
      <c r="P248" s="11">
        <f t="shared" si="20"/>
        <v>40480.363483796296</v>
      </c>
      <c r="Q248" s="11">
        <f t="shared" si="21"/>
        <v>40530.405150462961</v>
      </c>
      <c r="R248" t="s">
        <v>8268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>
        <f t="shared" si="18"/>
        <v>134</v>
      </c>
      <c r="O249" s="7">
        <f t="shared" si="19"/>
        <v>108.14516129032258</v>
      </c>
      <c r="P249" s="11">
        <f t="shared" si="20"/>
        <v>40430.604328703703</v>
      </c>
      <c r="Q249" s="11">
        <f t="shared" si="21"/>
        <v>40467.152083333334</v>
      </c>
      <c r="R249" t="s">
        <v>8268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>
        <f t="shared" si="18"/>
        <v>101</v>
      </c>
      <c r="O250" s="7">
        <f t="shared" si="19"/>
        <v>589.95205479452056</v>
      </c>
      <c r="P250" s="11">
        <f t="shared" si="20"/>
        <v>40870.774409722224</v>
      </c>
      <c r="Q250" s="11">
        <f t="shared" si="21"/>
        <v>40915.774409722224</v>
      </c>
      <c r="R250" t="s">
        <v>8268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>
        <f t="shared" si="18"/>
        <v>113</v>
      </c>
      <c r="O251" s="7">
        <f t="shared" si="19"/>
        <v>48.051063829787232</v>
      </c>
      <c r="P251" s="11">
        <f t="shared" si="20"/>
        <v>40332.923842592594</v>
      </c>
      <c r="Q251" s="11">
        <f t="shared" si="21"/>
        <v>40412.736111111109</v>
      </c>
      <c r="R251" t="s">
        <v>8268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>
        <f t="shared" si="18"/>
        <v>106</v>
      </c>
      <c r="O252" s="7">
        <f t="shared" si="19"/>
        <v>72.482837528604122</v>
      </c>
      <c r="P252" s="11">
        <f t="shared" si="20"/>
        <v>41401.565868055557</v>
      </c>
      <c r="Q252" s="11">
        <f t="shared" si="21"/>
        <v>41431.565868055557</v>
      </c>
      <c r="R252" t="s">
        <v>8268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>
        <f t="shared" si="18"/>
        <v>126</v>
      </c>
      <c r="O253" s="7">
        <f t="shared" si="19"/>
        <v>57.077922077922075</v>
      </c>
      <c r="P253" s="11">
        <f t="shared" si="20"/>
        <v>41013.787569444445</v>
      </c>
      <c r="Q253" s="11">
        <f t="shared" si="21"/>
        <v>41045.791666666664</v>
      </c>
      <c r="R253" t="s">
        <v>8268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>
        <f t="shared" si="18"/>
        <v>185</v>
      </c>
      <c r="O254" s="7">
        <f t="shared" si="19"/>
        <v>85.444444444444443</v>
      </c>
      <c r="P254" s="11">
        <f t="shared" si="20"/>
        <v>40266.66270833333</v>
      </c>
      <c r="Q254" s="11">
        <f t="shared" si="21"/>
        <v>40330.165972222225</v>
      </c>
      <c r="R254" t="s">
        <v>8268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>
        <f t="shared" si="18"/>
        <v>101</v>
      </c>
      <c r="O255" s="7">
        <f t="shared" si="19"/>
        <v>215.85714285714286</v>
      </c>
      <c r="P255" s="11">
        <f t="shared" si="20"/>
        <v>40924.650868055556</v>
      </c>
      <c r="Q255" s="11">
        <f t="shared" si="21"/>
        <v>40954.650868055556</v>
      </c>
      <c r="R255" t="s">
        <v>8268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>
        <f t="shared" si="18"/>
        <v>117</v>
      </c>
      <c r="O256" s="7">
        <f t="shared" si="19"/>
        <v>89.38643312101911</v>
      </c>
      <c r="P256" s="11">
        <f t="shared" si="20"/>
        <v>42263.952662037038</v>
      </c>
      <c r="Q256" s="11">
        <f t="shared" si="21"/>
        <v>42294.083333333328</v>
      </c>
      <c r="R256" t="s">
        <v>8268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>
        <f t="shared" si="18"/>
        <v>107</v>
      </c>
      <c r="O257" s="7">
        <f t="shared" si="19"/>
        <v>45.418404255319146</v>
      </c>
      <c r="P257" s="11">
        <f t="shared" si="20"/>
        <v>40588.526412037041</v>
      </c>
      <c r="Q257" s="11">
        <f t="shared" si="21"/>
        <v>40618.48474537037</v>
      </c>
      <c r="R257" t="s">
        <v>8268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>
        <f t="shared" ref="N258:N321" si="24">ROUND((E258/D258)*100,0)</f>
        <v>139</v>
      </c>
      <c r="O258" s="7">
        <f t="shared" ref="O258:O321" si="25">IF(E258&lt;&gt;0,E258/L258,0)</f>
        <v>65.756363636363631</v>
      </c>
      <c r="P258" s="11">
        <f t="shared" ref="P258:P321" si="26">(J258/86400)+DATE(1970,1,1)</f>
        <v>41319.769293981481</v>
      </c>
      <c r="Q258" s="11">
        <f t="shared" ref="Q258:Q321" si="27">(I258/86400)+DATE(1970,1,1)</f>
        <v>41349.769293981481</v>
      </c>
      <c r="R258" t="s">
        <v>8268</v>
      </c>
      <c r="S258" t="str">
        <f t="shared" ref="S258:S321" si="28">LEFT(R258,SEARCH("/",R258)-1)</f>
        <v>film &amp; video</v>
      </c>
      <c r="T258" t="str">
        <f t="shared" ref="T258:T321" si="29">RIGHT(R258,LEN(R258)-SEARCH("/",R258))</f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>
        <f t="shared" si="24"/>
        <v>107</v>
      </c>
      <c r="O259" s="7">
        <f t="shared" si="25"/>
        <v>66.70405357142856</v>
      </c>
      <c r="P259" s="11">
        <f t="shared" si="26"/>
        <v>42479.626875000002</v>
      </c>
      <c r="Q259" s="11">
        <f t="shared" si="27"/>
        <v>42509.626875000002</v>
      </c>
      <c r="R259" t="s">
        <v>8268</v>
      </c>
      <c r="S259" t="str">
        <f t="shared" si="28"/>
        <v>film &amp; video</v>
      </c>
      <c r="T259" t="str">
        <f t="shared" si="29"/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>
        <f t="shared" si="24"/>
        <v>191</v>
      </c>
      <c r="O260" s="7">
        <f t="shared" si="25"/>
        <v>83.345930232558146</v>
      </c>
      <c r="P260" s="11">
        <f t="shared" si="26"/>
        <v>40682.051689814813</v>
      </c>
      <c r="Q260" s="11">
        <f t="shared" si="27"/>
        <v>40712.051689814813</v>
      </c>
      <c r="R260" t="s">
        <v>8268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>
        <f t="shared" si="24"/>
        <v>132</v>
      </c>
      <c r="O261" s="7">
        <f t="shared" si="25"/>
        <v>105.04609341825902</v>
      </c>
      <c r="P261" s="11">
        <f t="shared" si="26"/>
        <v>42072.738067129627</v>
      </c>
      <c r="Q261" s="11">
        <f t="shared" si="27"/>
        <v>42102.738067129627</v>
      </c>
      <c r="R261" t="s">
        <v>8268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>
        <f t="shared" si="24"/>
        <v>106</v>
      </c>
      <c r="O262" s="7">
        <f t="shared" si="25"/>
        <v>120.90909090909091</v>
      </c>
      <c r="P262" s="11">
        <f t="shared" si="26"/>
        <v>40330.755543981482</v>
      </c>
      <c r="Q262" s="11">
        <f t="shared" si="27"/>
        <v>40376.415972222225</v>
      </c>
      <c r="R262" t="s">
        <v>8268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>
        <f t="shared" si="24"/>
        <v>107</v>
      </c>
      <c r="O263" s="7">
        <f t="shared" si="25"/>
        <v>97.63636363636364</v>
      </c>
      <c r="P263" s="11">
        <f t="shared" si="26"/>
        <v>41017.885462962964</v>
      </c>
      <c r="Q263" s="11">
        <f t="shared" si="27"/>
        <v>41067.621527777781</v>
      </c>
      <c r="R263" t="s">
        <v>8268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>
        <f t="shared" si="24"/>
        <v>240</v>
      </c>
      <c r="O264" s="7">
        <f t="shared" si="25"/>
        <v>41.379310344827587</v>
      </c>
      <c r="P264" s="11">
        <f t="shared" si="26"/>
        <v>40555.24800925926</v>
      </c>
      <c r="Q264" s="11">
        <f t="shared" si="27"/>
        <v>40600.24800925926</v>
      </c>
      <c r="R264" t="s">
        <v>8268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>
        <f t="shared" si="24"/>
        <v>118</v>
      </c>
      <c r="O265" s="7">
        <f t="shared" si="25"/>
        <v>30.654485981308412</v>
      </c>
      <c r="P265" s="11">
        <f t="shared" si="26"/>
        <v>41149.954791666663</v>
      </c>
      <c r="Q265" s="11">
        <f t="shared" si="27"/>
        <v>41179.954791666663</v>
      </c>
      <c r="R265" t="s">
        <v>8268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>
        <f t="shared" si="24"/>
        <v>118</v>
      </c>
      <c r="O266" s="7">
        <f t="shared" si="25"/>
        <v>64.945054945054949</v>
      </c>
      <c r="P266" s="11">
        <f t="shared" si="26"/>
        <v>41010.620312500003</v>
      </c>
      <c r="Q266" s="11">
        <f t="shared" si="27"/>
        <v>41040.620312500003</v>
      </c>
      <c r="R266" t="s">
        <v>8268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>
        <f t="shared" si="24"/>
        <v>111</v>
      </c>
      <c r="O267" s="7">
        <f t="shared" si="25"/>
        <v>95.775862068965523</v>
      </c>
      <c r="P267" s="11">
        <f t="shared" si="26"/>
        <v>40267.245717592596</v>
      </c>
      <c r="Q267" s="11">
        <f t="shared" si="27"/>
        <v>40308.844444444447</v>
      </c>
      <c r="R267" t="s">
        <v>8268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>
        <f t="shared" si="24"/>
        <v>146</v>
      </c>
      <c r="O268" s="7">
        <f t="shared" si="25"/>
        <v>40.416666666666664</v>
      </c>
      <c r="P268" s="11">
        <f t="shared" si="26"/>
        <v>40205.174849537041</v>
      </c>
      <c r="Q268" s="11">
        <f t="shared" si="27"/>
        <v>40291.160416666666</v>
      </c>
      <c r="R268" t="s">
        <v>8268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>
        <f t="shared" si="24"/>
        <v>132</v>
      </c>
      <c r="O269" s="7">
        <f t="shared" si="25"/>
        <v>78.578424242424248</v>
      </c>
      <c r="P269" s="11">
        <f t="shared" si="26"/>
        <v>41785.452534722222</v>
      </c>
      <c r="Q269" s="11">
        <f t="shared" si="27"/>
        <v>41815.452534722222</v>
      </c>
      <c r="R269" t="s">
        <v>8268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>
        <f t="shared" si="24"/>
        <v>111</v>
      </c>
      <c r="O270" s="7">
        <f t="shared" si="25"/>
        <v>50.18018018018018</v>
      </c>
      <c r="P270" s="11">
        <f t="shared" si="26"/>
        <v>40809.15252314815</v>
      </c>
      <c r="Q270" s="11">
        <f t="shared" si="27"/>
        <v>40854.194189814814</v>
      </c>
      <c r="R270" t="s">
        <v>8268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>
        <f t="shared" si="24"/>
        <v>147</v>
      </c>
      <c r="O271" s="7">
        <f t="shared" si="25"/>
        <v>92.251735588972423</v>
      </c>
      <c r="P271" s="11">
        <f t="shared" si="26"/>
        <v>42758.197013888886</v>
      </c>
      <c r="Q271" s="11">
        <f t="shared" si="27"/>
        <v>42788.197013888886</v>
      </c>
      <c r="R271" t="s">
        <v>8268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>
        <f t="shared" si="24"/>
        <v>153</v>
      </c>
      <c r="O272" s="7">
        <f t="shared" si="25"/>
        <v>57.540983606557376</v>
      </c>
      <c r="P272" s="11">
        <f t="shared" si="26"/>
        <v>40637.86655092593</v>
      </c>
      <c r="Q272" s="11">
        <f t="shared" si="27"/>
        <v>40688.166666666664</v>
      </c>
      <c r="R272" t="s">
        <v>8268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>
        <f t="shared" si="24"/>
        <v>105</v>
      </c>
      <c r="O273" s="7">
        <f t="shared" si="25"/>
        <v>109.42160278745645</v>
      </c>
      <c r="P273" s="11">
        <f t="shared" si="26"/>
        <v>41612.100243055553</v>
      </c>
      <c r="Q273" s="11">
        <f t="shared" si="27"/>
        <v>41641.333333333336</v>
      </c>
      <c r="R273" t="s">
        <v>8268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>
        <f t="shared" si="24"/>
        <v>177</v>
      </c>
      <c r="O274" s="7">
        <f t="shared" si="25"/>
        <v>81.892461538461546</v>
      </c>
      <c r="P274" s="11">
        <f t="shared" si="26"/>
        <v>40235.900358796294</v>
      </c>
      <c r="Q274" s="11">
        <f t="shared" si="27"/>
        <v>40296.78402777778</v>
      </c>
      <c r="R274" t="s">
        <v>8268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>
        <f t="shared" si="24"/>
        <v>108</v>
      </c>
      <c r="O275" s="7">
        <f t="shared" si="25"/>
        <v>45.667711864406776</v>
      </c>
      <c r="P275" s="11">
        <f t="shared" si="26"/>
        <v>40697.498449074075</v>
      </c>
      <c r="Q275" s="11">
        <f t="shared" si="27"/>
        <v>40727.498449074075</v>
      </c>
      <c r="R275" t="s">
        <v>8268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>
        <f t="shared" si="24"/>
        <v>156</v>
      </c>
      <c r="O276" s="7">
        <f t="shared" si="25"/>
        <v>55.221238938053098</v>
      </c>
      <c r="P276" s="11">
        <f t="shared" si="26"/>
        <v>40969.912372685183</v>
      </c>
      <c r="Q276" s="11">
        <f t="shared" si="27"/>
        <v>41004.290972222225</v>
      </c>
      <c r="R276" t="s">
        <v>8268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>
        <f t="shared" si="24"/>
        <v>108</v>
      </c>
      <c r="O277" s="7">
        <f t="shared" si="25"/>
        <v>65.298192771084331</v>
      </c>
      <c r="P277" s="11">
        <f t="shared" si="26"/>
        <v>41193.032013888893</v>
      </c>
      <c r="Q277" s="11">
        <f t="shared" si="27"/>
        <v>41223.073680555557</v>
      </c>
      <c r="R277" t="s">
        <v>8268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>
        <f t="shared" si="24"/>
        <v>148</v>
      </c>
      <c r="O278" s="7">
        <f t="shared" si="25"/>
        <v>95.225806451612897</v>
      </c>
      <c r="P278" s="11">
        <f t="shared" si="26"/>
        <v>40967.081875000003</v>
      </c>
      <c r="Q278" s="11">
        <f t="shared" si="27"/>
        <v>41027.040208333332</v>
      </c>
      <c r="R278" t="s">
        <v>8268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>
        <f t="shared" si="24"/>
        <v>110</v>
      </c>
      <c r="O279" s="7">
        <f t="shared" si="25"/>
        <v>75.444794952681391</v>
      </c>
      <c r="P279" s="11">
        <f t="shared" si="26"/>
        <v>42117.891423611116</v>
      </c>
      <c r="Q279" s="11">
        <f t="shared" si="27"/>
        <v>42147.891423611116</v>
      </c>
      <c r="R279" t="s">
        <v>8268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>
        <f t="shared" si="24"/>
        <v>150</v>
      </c>
      <c r="O280" s="7">
        <f t="shared" si="25"/>
        <v>97.816867469879512</v>
      </c>
      <c r="P280" s="11">
        <f t="shared" si="26"/>
        <v>41164.040960648148</v>
      </c>
      <c r="Q280" s="11">
        <f t="shared" si="27"/>
        <v>41194.040960648148</v>
      </c>
      <c r="R280" t="s">
        <v>8268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>
        <f t="shared" si="24"/>
        <v>157</v>
      </c>
      <c r="O281" s="7">
        <f t="shared" si="25"/>
        <v>87.685606557377056</v>
      </c>
      <c r="P281" s="11">
        <f t="shared" si="26"/>
        <v>42759.244166666671</v>
      </c>
      <c r="Q281" s="11">
        <f t="shared" si="27"/>
        <v>42793.084027777775</v>
      </c>
      <c r="R281" t="s">
        <v>8268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>
        <f t="shared" si="24"/>
        <v>156</v>
      </c>
      <c r="O282" s="7">
        <f t="shared" si="25"/>
        <v>54.748948106591868</v>
      </c>
      <c r="P282" s="11">
        <f t="shared" si="26"/>
        <v>41744.590682870374</v>
      </c>
      <c r="Q282" s="11">
        <f t="shared" si="27"/>
        <v>41789.590682870374</v>
      </c>
      <c r="R282" t="s">
        <v>8268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>
        <f t="shared" si="24"/>
        <v>121</v>
      </c>
      <c r="O283" s="7">
        <f t="shared" si="25"/>
        <v>83.953417721518989</v>
      </c>
      <c r="P283" s="11">
        <f t="shared" si="26"/>
        <v>39950.163344907407</v>
      </c>
      <c r="Q283" s="11">
        <f t="shared" si="27"/>
        <v>40035.80972222222</v>
      </c>
      <c r="R283" t="s">
        <v>8268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>
        <f t="shared" si="24"/>
        <v>101</v>
      </c>
      <c r="O284" s="7">
        <f t="shared" si="25"/>
        <v>254.38547486033519</v>
      </c>
      <c r="P284" s="11">
        <f t="shared" si="26"/>
        <v>40194.920046296298</v>
      </c>
      <c r="Q284" s="11">
        <f t="shared" si="27"/>
        <v>40231.916666666664</v>
      </c>
      <c r="R284" t="s">
        <v>8268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>
        <f t="shared" si="24"/>
        <v>114</v>
      </c>
      <c r="O285" s="7">
        <f t="shared" si="25"/>
        <v>101.8269801980198</v>
      </c>
      <c r="P285" s="11">
        <f t="shared" si="26"/>
        <v>40675.71</v>
      </c>
      <c r="Q285" s="11">
        <f t="shared" si="27"/>
        <v>40695.207638888889</v>
      </c>
      <c r="R285" t="s">
        <v>8268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>
        <f t="shared" si="24"/>
        <v>105</v>
      </c>
      <c r="O286" s="7">
        <f t="shared" si="25"/>
        <v>55.066394736842106</v>
      </c>
      <c r="P286" s="11">
        <f t="shared" si="26"/>
        <v>40904.738194444442</v>
      </c>
      <c r="Q286" s="11">
        <f t="shared" si="27"/>
        <v>40929.738194444442</v>
      </c>
      <c r="R286" t="s">
        <v>8268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>
        <f t="shared" si="24"/>
        <v>229</v>
      </c>
      <c r="O287" s="7">
        <f t="shared" si="25"/>
        <v>56.901438721136763</v>
      </c>
      <c r="P287" s="11">
        <f t="shared" si="26"/>
        <v>41506.756111111114</v>
      </c>
      <c r="Q287" s="11">
        <f t="shared" si="27"/>
        <v>41536.756111111114</v>
      </c>
      <c r="R287" t="s">
        <v>8268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>
        <f t="shared" si="24"/>
        <v>109</v>
      </c>
      <c r="O288" s="7">
        <f t="shared" si="25"/>
        <v>121.28148148148148</v>
      </c>
      <c r="P288" s="11">
        <f t="shared" si="26"/>
        <v>41313.816250000003</v>
      </c>
      <c r="Q288" s="11">
        <f t="shared" si="27"/>
        <v>41358.774583333332</v>
      </c>
      <c r="R288" t="s">
        <v>8268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>
        <f t="shared" si="24"/>
        <v>176</v>
      </c>
      <c r="O289" s="7">
        <f t="shared" si="25"/>
        <v>91.189655172413794</v>
      </c>
      <c r="P289" s="11">
        <f t="shared" si="26"/>
        <v>41184.277986111112</v>
      </c>
      <c r="Q289" s="11">
        <f t="shared" si="27"/>
        <v>41215.166666666664</v>
      </c>
      <c r="R289" t="s">
        <v>8268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>
        <f t="shared" si="24"/>
        <v>103</v>
      </c>
      <c r="O290" s="7">
        <f t="shared" si="25"/>
        <v>115.44812080536913</v>
      </c>
      <c r="P290" s="11">
        <f t="shared" si="26"/>
        <v>41051.168900462959</v>
      </c>
      <c r="Q290" s="11">
        <f t="shared" si="27"/>
        <v>41086.168900462959</v>
      </c>
      <c r="R290" t="s">
        <v>8268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>
        <f t="shared" si="24"/>
        <v>105</v>
      </c>
      <c r="O291" s="7">
        <f t="shared" si="25"/>
        <v>67.771551724137936</v>
      </c>
      <c r="P291" s="11">
        <f t="shared" si="26"/>
        <v>41550.456412037034</v>
      </c>
      <c r="Q291" s="11">
        <f t="shared" si="27"/>
        <v>41580.456412037034</v>
      </c>
      <c r="R291" t="s">
        <v>8268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>
        <f t="shared" si="24"/>
        <v>107</v>
      </c>
      <c r="O292" s="7">
        <f t="shared" si="25"/>
        <v>28.576190476190476</v>
      </c>
      <c r="P292" s="11">
        <f t="shared" si="26"/>
        <v>40526.36917824074</v>
      </c>
      <c r="Q292" s="11">
        <f t="shared" si="27"/>
        <v>40576.332638888889</v>
      </c>
      <c r="R292" t="s">
        <v>8268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>
        <f t="shared" si="24"/>
        <v>120</v>
      </c>
      <c r="O293" s="7">
        <f t="shared" si="25"/>
        <v>46.8828125</v>
      </c>
      <c r="P293" s="11">
        <f t="shared" si="26"/>
        <v>41376.769050925926</v>
      </c>
      <c r="Q293" s="11">
        <f t="shared" si="27"/>
        <v>41395.000694444447</v>
      </c>
      <c r="R293" t="s">
        <v>8268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>
        <f t="shared" si="24"/>
        <v>102</v>
      </c>
      <c r="O294" s="7">
        <f t="shared" si="25"/>
        <v>154.42231237322514</v>
      </c>
      <c r="P294" s="11">
        <f t="shared" si="26"/>
        <v>40812.803229166668</v>
      </c>
      <c r="Q294" s="11">
        <f t="shared" si="27"/>
        <v>40845.165972222225</v>
      </c>
      <c r="R294" t="s">
        <v>8268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>
        <f t="shared" si="24"/>
        <v>101</v>
      </c>
      <c r="O295" s="7">
        <f t="shared" si="25"/>
        <v>201.22137404580153</v>
      </c>
      <c r="P295" s="11">
        <f t="shared" si="26"/>
        <v>41719.667986111112</v>
      </c>
      <c r="Q295" s="11">
        <f t="shared" si="27"/>
        <v>41749.667986111112</v>
      </c>
      <c r="R295" t="s">
        <v>8268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>
        <f t="shared" si="24"/>
        <v>100</v>
      </c>
      <c r="O296" s="7">
        <f t="shared" si="25"/>
        <v>100</v>
      </c>
      <c r="P296" s="11">
        <f t="shared" si="26"/>
        <v>40343.084421296298</v>
      </c>
      <c r="Q296" s="11">
        <f t="shared" si="27"/>
        <v>40378.666666666664</v>
      </c>
      <c r="R296" t="s">
        <v>8268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>
        <f t="shared" si="24"/>
        <v>133</v>
      </c>
      <c r="O297" s="7">
        <f t="shared" si="25"/>
        <v>100.08204511278196</v>
      </c>
      <c r="P297" s="11">
        <f t="shared" si="26"/>
        <v>41519.004733796297</v>
      </c>
      <c r="Q297" s="11">
        <f t="shared" si="27"/>
        <v>41579</v>
      </c>
      <c r="R297" t="s">
        <v>8268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>
        <f t="shared" si="24"/>
        <v>119</v>
      </c>
      <c r="O298" s="7">
        <f t="shared" si="25"/>
        <v>230.08953488372092</v>
      </c>
      <c r="P298" s="11">
        <f t="shared" si="26"/>
        <v>41134.475497685184</v>
      </c>
      <c r="Q298" s="11">
        <f t="shared" si="27"/>
        <v>41159.475497685184</v>
      </c>
      <c r="R298" t="s">
        <v>8268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>
        <f t="shared" si="24"/>
        <v>101</v>
      </c>
      <c r="O299" s="7">
        <f t="shared" si="25"/>
        <v>141.74647887323943</v>
      </c>
      <c r="P299" s="11">
        <f t="shared" si="26"/>
        <v>42089.728020833332</v>
      </c>
      <c r="Q299" s="11">
        <f t="shared" si="27"/>
        <v>42125.165972222225</v>
      </c>
      <c r="R299" t="s">
        <v>8268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>
        <f t="shared" si="24"/>
        <v>109</v>
      </c>
      <c r="O300" s="7">
        <f t="shared" si="25"/>
        <v>56.344351395730705</v>
      </c>
      <c r="P300" s="11">
        <f t="shared" si="26"/>
        <v>41709.463518518518</v>
      </c>
      <c r="Q300" s="11">
        <f t="shared" si="27"/>
        <v>41768.875</v>
      </c>
      <c r="R300" t="s">
        <v>8268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>
        <f t="shared" si="24"/>
        <v>179</v>
      </c>
      <c r="O301" s="7">
        <f t="shared" si="25"/>
        <v>73.341188524590166</v>
      </c>
      <c r="P301" s="11">
        <f t="shared" si="26"/>
        <v>40469.225231481483</v>
      </c>
      <c r="Q301" s="11">
        <f t="shared" si="27"/>
        <v>40499.266898148147</v>
      </c>
      <c r="R301" t="s">
        <v>8268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>
        <f t="shared" si="24"/>
        <v>102</v>
      </c>
      <c r="O302" s="7">
        <f t="shared" si="25"/>
        <v>85.337785234899329</v>
      </c>
      <c r="P302" s="11">
        <f t="shared" si="26"/>
        <v>40626.959930555553</v>
      </c>
      <c r="Q302" s="11">
        <f t="shared" si="27"/>
        <v>40657.959930555553</v>
      </c>
      <c r="R302" t="s">
        <v>8268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>
        <f t="shared" si="24"/>
        <v>119</v>
      </c>
      <c r="O303" s="7">
        <f t="shared" si="25"/>
        <v>61.496215139442228</v>
      </c>
      <c r="P303" s="11">
        <f t="shared" si="26"/>
        <v>41312.737673611111</v>
      </c>
      <c r="Q303" s="11">
        <f t="shared" si="27"/>
        <v>41352.696006944447</v>
      </c>
      <c r="R303" t="s">
        <v>8268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>
        <f t="shared" si="24"/>
        <v>100</v>
      </c>
      <c r="O304" s="7">
        <f t="shared" si="25"/>
        <v>93.018518518518519</v>
      </c>
      <c r="P304" s="11">
        <f t="shared" si="26"/>
        <v>40933.856921296298</v>
      </c>
      <c r="Q304" s="11">
        <f t="shared" si="27"/>
        <v>40963.856921296298</v>
      </c>
      <c r="R304" t="s">
        <v>8268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>
        <f t="shared" si="24"/>
        <v>137</v>
      </c>
      <c r="O305" s="7">
        <f t="shared" si="25"/>
        <v>50.292682926829265</v>
      </c>
      <c r="P305" s="11">
        <f t="shared" si="26"/>
        <v>41032.071134259255</v>
      </c>
      <c r="Q305" s="11">
        <f t="shared" si="27"/>
        <v>41062.071134259255</v>
      </c>
      <c r="R305" t="s">
        <v>8268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>
        <f t="shared" si="24"/>
        <v>232</v>
      </c>
      <c r="O306" s="7">
        <f t="shared" si="25"/>
        <v>106.43243243243244</v>
      </c>
      <c r="P306" s="11">
        <f t="shared" si="26"/>
        <v>41114.094872685186</v>
      </c>
      <c r="Q306" s="11">
        <f t="shared" si="27"/>
        <v>41153.083333333336</v>
      </c>
      <c r="R306" t="s">
        <v>8268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>
        <f t="shared" si="24"/>
        <v>130</v>
      </c>
      <c r="O307" s="7">
        <f t="shared" si="25"/>
        <v>51.719576719576722</v>
      </c>
      <c r="P307" s="11">
        <f t="shared" si="26"/>
        <v>40948.630196759259</v>
      </c>
      <c r="Q307" s="11">
        <f t="shared" si="27"/>
        <v>40978.630196759259</v>
      </c>
      <c r="R307" t="s">
        <v>8268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>
        <f t="shared" si="24"/>
        <v>293</v>
      </c>
      <c r="O308" s="7">
        <f t="shared" si="25"/>
        <v>36.612499999999997</v>
      </c>
      <c r="P308" s="11">
        <f t="shared" si="26"/>
        <v>41333.837187500001</v>
      </c>
      <c r="Q308" s="11">
        <f t="shared" si="27"/>
        <v>41353.79552083333</v>
      </c>
      <c r="R308" t="s">
        <v>8268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>
        <f t="shared" si="24"/>
        <v>111</v>
      </c>
      <c r="O309" s="7">
        <f t="shared" si="25"/>
        <v>42.517361111111114</v>
      </c>
      <c r="P309" s="11">
        <f t="shared" si="26"/>
        <v>41282.944456018522</v>
      </c>
      <c r="Q309" s="11">
        <f t="shared" si="27"/>
        <v>41312.944456018522</v>
      </c>
      <c r="R309" t="s">
        <v>8268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>
        <f t="shared" si="24"/>
        <v>106</v>
      </c>
      <c r="O310" s="7">
        <f t="shared" si="25"/>
        <v>62.712871287128714</v>
      </c>
      <c r="P310" s="11">
        <f t="shared" si="26"/>
        <v>40567.694560185184</v>
      </c>
      <c r="Q310" s="11">
        <f t="shared" si="27"/>
        <v>40612.694560185184</v>
      </c>
      <c r="R310" t="s">
        <v>8268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>
        <f t="shared" si="24"/>
        <v>119</v>
      </c>
      <c r="O311" s="7">
        <f t="shared" si="25"/>
        <v>89.957983193277315</v>
      </c>
      <c r="P311" s="11">
        <f t="shared" si="26"/>
        <v>41134.751550925925</v>
      </c>
      <c r="Q311" s="11">
        <f t="shared" si="27"/>
        <v>41155.751550925925</v>
      </c>
      <c r="R311" t="s">
        <v>8268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>
        <f t="shared" si="24"/>
        <v>104</v>
      </c>
      <c r="O312" s="7">
        <f t="shared" si="25"/>
        <v>28.924722222222222</v>
      </c>
      <c r="P312" s="11">
        <f t="shared" si="26"/>
        <v>40821.183136574073</v>
      </c>
      <c r="Q312" s="11">
        <f t="shared" si="27"/>
        <v>40836.083333333336</v>
      </c>
      <c r="R312" t="s">
        <v>8268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>
        <f t="shared" si="24"/>
        <v>104</v>
      </c>
      <c r="O313" s="7">
        <f t="shared" si="25"/>
        <v>138.8022</v>
      </c>
      <c r="P313" s="11">
        <f t="shared" si="26"/>
        <v>40868.219814814816</v>
      </c>
      <c r="Q313" s="11">
        <f t="shared" si="27"/>
        <v>40909.332638888889</v>
      </c>
      <c r="R313" t="s">
        <v>8268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>
        <f t="shared" si="24"/>
        <v>112</v>
      </c>
      <c r="O314" s="7">
        <f t="shared" si="25"/>
        <v>61.301369863013697</v>
      </c>
      <c r="P314" s="11">
        <f t="shared" si="26"/>
        <v>41348.877685185187</v>
      </c>
      <c r="Q314" s="11">
        <f t="shared" si="27"/>
        <v>41378.877685185187</v>
      </c>
      <c r="R314" t="s">
        <v>8268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>
        <f t="shared" si="24"/>
        <v>105</v>
      </c>
      <c r="O315" s="7">
        <f t="shared" si="25"/>
        <v>80.202702702702709</v>
      </c>
      <c r="P315" s="11">
        <f t="shared" si="26"/>
        <v>40357.227939814817</v>
      </c>
      <c r="Q315" s="11">
        <f t="shared" si="27"/>
        <v>40401.665972222225</v>
      </c>
      <c r="R315" t="s">
        <v>8268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>
        <f t="shared" si="24"/>
        <v>385</v>
      </c>
      <c r="O316" s="7">
        <f t="shared" si="25"/>
        <v>32.095833333333331</v>
      </c>
      <c r="P316" s="11">
        <f t="shared" si="26"/>
        <v>41304.833194444444</v>
      </c>
      <c r="Q316" s="11">
        <f t="shared" si="27"/>
        <v>41334.833194444444</v>
      </c>
      <c r="R316" t="s">
        <v>8268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>
        <f t="shared" si="24"/>
        <v>101</v>
      </c>
      <c r="O317" s="7">
        <f t="shared" si="25"/>
        <v>200.88888888888889</v>
      </c>
      <c r="P317" s="11">
        <f t="shared" si="26"/>
        <v>41113.77238425926</v>
      </c>
      <c r="Q317" s="11">
        <f t="shared" si="27"/>
        <v>41143.77238425926</v>
      </c>
      <c r="R317" t="s">
        <v>8268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>
        <f t="shared" si="24"/>
        <v>114</v>
      </c>
      <c r="O318" s="7">
        <f t="shared" si="25"/>
        <v>108.01265822784811</v>
      </c>
      <c r="P318" s="11">
        <f t="shared" si="26"/>
        <v>41950.923576388886</v>
      </c>
      <c r="Q318" s="11">
        <f t="shared" si="27"/>
        <v>41984.207638888889</v>
      </c>
      <c r="R318" t="s">
        <v>8268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>
        <f t="shared" si="24"/>
        <v>101</v>
      </c>
      <c r="O319" s="7">
        <f t="shared" si="25"/>
        <v>95.699367088607602</v>
      </c>
      <c r="P319" s="11">
        <f t="shared" si="26"/>
        <v>41589.676886574074</v>
      </c>
      <c r="Q319" s="11">
        <f t="shared" si="27"/>
        <v>41619.676886574074</v>
      </c>
      <c r="R319" t="s">
        <v>8268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>
        <f t="shared" si="24"/>
        <v>283</v>
      </c>
      <c r="O320" s="7">
        <f t="shared" si="25"/>
        <v>49.880281690140848</v>
      </c>
      <c r="P320" s="11">
        <f t="shared" si="26"/>
        <v>41330.038784722223</v>
      </c>
      <c r="Q320" s="11">
        <f t="shared" si="27"/>
        <v>41359.997118055559</v>
      </c>
      <c r="R320" t="s">
        <v>8268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>
        <f t="shared" si="24"/>
        <v>113</v>
      </c>
      <c r="O321" s="7">
        <f t="shared" si="25"/>
        <v>110.47058823529412</v>
      </c>
      <c r="P321" s="11">
        <f t="shared" si="26"/>
        <v>40123.83829861111</v>
      </c>
      <c r="Q321" s="11">
        <f t="shared" si="27"/>
        <v>40211.332638888889</v>
      </c>
      <c r="R321" t="s">
        <v>8268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>
        <f t="shared" ref="N322:N385" si="30">ROUND((E322/D322)*100,0)</f>
        <v>107</v>
      </c>
      <c r="O322" s="7">
        <f t="shared" ref="O322:O385" si="31">IF(E322&lt;&gt;0,E322/L322,0)</f>
        <v>134.91139240506328</v>
      </c>
      <c r="P322" s="11">
        <f t="shared" ref="P322:P385" si="32">(J322/86400)+DATE(1970,1,1)</f>
        <v>42331.551307870366</v>
      </c>
      <c r="Q322" s="11">
        <f t="shared" ref="Q322:Q385" si="33">(I322/86400)+DATE(1970,1,1)</f>
        <v>42360.958333333328</v>
      </c>
      <c r="R322" t="s">
        <v>8268</v>
      </c>
      <c r="S322" t="str">
        <f t="shared" ref="S322:S385" si="34">LEFT(R322,SEARCH("/",R322)-1)</f>
        <v>film &amp; video</v>
      </c>
      <c r="T322" t="str">
        <f t="shared" ref="T322:T385" si="35">RIGHT(R322,LEN(R322)-SEARCH("/",R322))</f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>
        <f t="shared" si="30"/>
        <v>103</v>
      </c>
      <c r="O323" s="7">
        <f t="shared" si="31"/>
        <v>106.62314540059347</v>
      </c>
      <c r="P323" s="11">
        <f t="shared" si="32"/>
        <v>42647.446597222224</v>
      </c>
      <c r="Q323" s="11">
        <f t="shared" si="33"/>
        <v>42682.488263888888</v>
      </c>
      <c r="R323" t="s">
        <v>8268</v>
      </c>
      <c r="S323" t="str">
        <f t="shared" si="34"/>
        <v>film &amp; video</v>
      </c>
      <c r="T323" t="str">
        <f t="shared" si="35"/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>
        <f t="shared" si="30"/>
        <v>108</v>
      </c>
      <c r="O324" s="7">
        <f t="shared" si="31"/>
        <v>145.04301075268816</v>
      </c>
      <c r="P324" s="11">
        <f t="shared" si="32"/>
        <v>42473.57</v>
      </c>
      <c r="Q324" s="11">
        <f t="shared" si="33"/>
        <v>42503.57</v>
      </c>
      <c r="R324" t="s">
        <v>8268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>
        <f t="shared" si="30"/>
        <v>123</v>
      </c>
      <c r="O325" s="7">
        <f t="shared" si="31"/>
        <v>114.58620689655173</v>
      </c>
      <c r="P325" s="11">
        <f t="shared" si="32"/>
        <v>42697.32136574074</v>
      </c>
      <c r="Q325" s="11">
        <f t="shared" si="33"/>
        <v>42725.332638888889</v>
      </c>
      <c r="R325" t="s">
        <v>8268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>
        <f t="shared" si="30"/>
        <v>102</v>
      </c>
      <c r="O326" s="7">
        <f t="shared" si="31"/>
        <v>105.3170731707317</v>
      </c>
      <c r="P326" s="11">
        <f t="shared" si="32"/>
        <v>42184.626250000001</v>
      </c>
      <c r="Q326" s="11">
        <f t="shared" si="33"/>
        <v>42217.626250000001</v>
      </c>
      <c r="R326" t="s">
        <v>8268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>
        <f t="shared" si="30"/>
        <v>104</v>
      </c>
      <c r="O327" s="7">
        <f t="shared" si="31"/>
        <v>70.921195652173907</v>
      </c>
      <c r="P327" s="11">
        <f t="shared" si="32"/>
        <v>42689.187881944439</v>
      </c>
      <c r="Q327" s="11">
        <f t="shared" si="33"/>
        <v>42724.187881944439</v>
      </c>
      <c r="R327" t="s">
        <v>8268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>
        <f t="shared" si="30"/>
        <v>113</v>
      </c>
      <c r="O328" s="7">
        <f t="shared" si="31"/>
        <v>147.17167680278018</v>
      </c>
      <c r="P328" s="11">
        <f t="shared" si="32"/>
        <v>42775.314884259264</v>
      </c>
      <c r="Q328" s="11">
        <f t="shared" si="33"/>
        <v>42808.956250000003</v>
      </c>
      <c r="R328" t="s">
        <v>8268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>
        <f t="shared" si="30"/>
        <v>136</v>
      </c>
      <c r="O329" s="7">
        <f t="shared" si="31"/>
        <v>160.47058823529412</v>
      </c>
      <c r="P329" s="11">
        <f t="shared" si="32"/>
        <v>42058.235289351855</v>
      </c>
      <c r="Q329" s="11">
        <f t="shared" si="33"/>
        <v>42085.333333333328</v>
      </c>
      <c r="R329" t="s">
        <v>8268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>
        <f t="shared" si="30"/>
        <v>104</v>
      </c>
      <c r="O330" s="7">
        <f t="shared" si="31"/>
        <v>156.04578313253012</v>
      </c>
      <c r="P330" s="11">
        <f t="shared" si="32"/>
        <v>42278.946620370371</v>
      </c>
      <c r="Q330" s="11">
        <f t="shared" si="33"/>
        <v>42309.166666666672</v>
      </c>
      <c r="R330" t="s">
        <v>8268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>
        <f t="shared" si="30"/>
        <v>106</v>
      </c>
      <c r="O331" s="7">
        <f t="shared" si="31"/>
        <v>63.17365269461078</v>
      </c>
      <c r="P331" s="11">
        <f t="shared" si="32"/>
        <v>42291.46674768519</v>
      </c>
      <c r="Q331" s="11">
        <f t="shared" si="33"/>
        <v>42315.166666666672</v>
      </c>
      <c r="R331" t="s">
        <v>8268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>
        <f t="shared" si="30"/>
        <v>102</v>
      </c>
      <c r="O332" s="7">
        <f t="shared" si="31"/>
        <v>104.82352941176471</v>
      </c>
      <c r="P332" s="11">
        <f t="shared" si="32"/>
        <v>41379.515775462962</v>
      </c>
      <c r="Q332" s="11">
        <f t="shared" si="33"/>
        <v>41411.165972222225</v>
      </c>
      <c r="R332" t="s">
        <v>8268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>
        <f t="shared" si="30"/>
        <v>107</v>
      </c>
      <c r="O333" s="7">
        <f t="shared" si="31"/>
        <v>97.356164383561648</v>
      </c>
      <c r="P333" s="11">
        <f t="shared" si="32"/>
        <v>42507.581412037034</v>
      </c>
      <c r="Q333" s="11">
        <f t="shared" si="33"/>
        <v>42538.581412037034</v>
      </c>
      <c r="R333" t="s">
        <v>8268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>
        <f t="shared" si="30"/>
        <v>113</v>
      </c>
      <c r="O334" s="7">
        <f t="shared" si="31"/>
        <v>203.63063063063063</v>
      </c>
      <c r="P334" s="11">
        <f t="shared" si="32"/>
        <v>42263.680289351847</v>
      </c>
      <c r="Q334" s="11">
        <f t="shared" si="33"/>
        <v>42305.333333333328</v>
      </c>
      <c r="R334" t="s">
        <v>8268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>
        <f t="shared" si="30"/>
        <v>125</v>
      </c>
      <c r="O335" s="7">
        <f t="shared" si="31"/>
        <v>188.31203007518798</v>
      </c>
      <c r="P335" s="11">
        <f t="shared" si="32"/>
        <v>42437.636469907404</v>
      </c>
      <c r="Q335" s="11">
        <f t="shared" si="33"/>
        <v>42467.59480324074</v>
      </c>
      <c r="R335" t="s">
        <v>8268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>
        <f t="shared" si="30"/>
        <v>101</v>
      </c>
      <c r="O336" s="7">
        <f t="shared" si="31"/>
        <v>146.65217391304347</v>
      </c>
      <c r="P336" s="11">
        <f t="shared" si="32"/>
        <v>42101.682372685187</v>
      </c>
      <c r="Q336" s="11">
        <f t="shared" si="33"/>
        <v>42139.791666666672</v>
      </c>
      <c r="R336" t="s">
        <v>8268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>
        <f t="shared" si="30"/>
        <v>103</v>
      </c>
      <c r="O337" s="7">
        <f t="shared" si="31"/>
        <v>109.1875</v>
      </c>
      <c r="P337" s="11">
        <f t="shared" si="32"/>
        <v>42101.737442129626</v>
      </c>
      <c r="Q337" s="11">
        <f t="shared" si="33"/>
        <v>42132.916666666672</v>
      </c>
      <c r="R337" t="s">
        <v>8268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>
        <f t="shared" si="30"/>
        <v>117</v>
      </c>
      <c r="O338" s="7">
        <f t="shared" si="31"/>
        <v>59.249046653144013</v>
      </c>
      <c r="P338" s="11">
        <f t="shared" si="32"/>
        <v>42291.596273148149</v>
      </c>
      <c r="Q338" s="11">
        <f t="shared" si="33"/>
        <v>42321.637939814813</v>
      </c>
      <c r="R338" t="s">
        <v>8268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>
        <f t="shared" si="30"/>
        <v>101</v>
      </c>
      <c r="O339" s="7">
        <f t="shared" si="31"/>
        <v>97.904838709677421</v>
      </c>
      <c r="P339" s="11">
        <f t="shared" si="32"/>
        <v>42047.128564814819</v>
      </c>
      <c r="Q339" s="11">
        <f t="shared" si="33"/>
        <v>42077.086898148147</v>
      </c>
      <c r="R339" t="s">
        <v>8268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>
        <f t="shared" si="30"/>
        <v>110</v>
      </c>
      <c r="O340" s="7">
        <f t="shared" si="31"/>
        <v>70.000169491525426</v>
      </c>
      <c r="P340" s="11">
        <f t="shared" si="32"/>
        <v>42559.755671296298</v>
      </c>
      <c r="Q340" s="11">
        <f t="shared" si="33"/>
        <v>42616.041666666672</v>
      </c>
      <c r="R340" t="s">
        <v>8268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>
        <f t="shared" si="30"/>
        <v>108</v>
      </c>
      <c r="O341" s="7">
        <f t="shared" si="31"/>
        <v>72.865168539325836</v>
      </c>
      <c r="P341" s="11">
        <f t="shared" si="32"/>
        <v>42093.760046296295</v>
      </c>
      <c r="Q341" s="11">
        <f t="shared" si="33"/>
        <v>42123.760046296295</v>
      </c>
      <c r="R341" t="s">
        <v>8268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>
        <f t="shared" si="30"/>
        <v>125</v>
      </c>
      <c r="O342" s="7">
        <f t="shared" si="31"/>
        <v>146.34782608695653</v>
      </c>
      <c r="P342" s="11">
        <f t="shared" si="32"/>
        <v>42772.669062500005</v>
      </c>
      <c r="Q342" s="11">
        <f t="shared" si="33"/>
        <v>42802.875</v>
      </c>
      <c r="R342" t="s">
        <v>8268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>
        <f t="shared" si="30"/>
        <v>107</v>
      </c>
      <c r="O343" s="7">
        <f t="shared" si="31"/>
        <v>67.909090909090907</v>
      </c>
      <c r="P343" s="11">
        <f t="shared" si="32"/>
        <v>41894.879606481481</v>
      </c>
      <c r="Q343" s="11">
        <f t="shared" si="33"/>
        <v>41913.165972222225</v>
      </c>
      <c r="R343" t="s">
        <v>8268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>
        <f t="shared" si="30"/>
        <v>100</v>
      </c>
      <c r="O344" s="7">
        <f t="shared" si="31"/>
        <v>169.85083076923075</v>
      </c>
      <c r="P344" s="11">
        <f t="shared" si="32"/>
        <v>42459.780844907407</v>
      </c>
      <c r="Q344" s="11">
        <f t="shared" si="33"/>
        <v>42489.780844907407</v>
      </c>
      <c r="R344" t="s">
        <v>8268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>
        <f t="shared" si="30"/>
        <v>102</v>
      </c>
      <c r="O345" s="7">
        <f t="shared" si="31"/>
        <v>58.413339694656486</v>
      </c>
      <c r="P345" s="11">
        <f t="shared" si="32"/>
        <v>41926.73778935185</v>
      </c>
      <c r="Q345" s="11">
        <f t="shared" si="33"/>
        <v>41957.125</v>
      </c>
      <c r="R345" t="s">
        <v>8268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>
        <f t="shared" si="30"/>
        <v>102</v>
      </c>
      <c r="O346" s="7">
        <f t="shared" si="31"/>
        <v>119.99298245614035</v>
      </c>
      <c r="P346" s="11">
        <f t="shared" si="32"/>
        <v>42111.970995370371</v>
      </c>
      <c r="Q346" s="11">
        <f t="shared" si="33"/>
        <v>42156.097222222219</v>
      </c>
      <c r="R346" t="s">
        <v>8268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>
        <f t="shared" si="30"/>
        <v>123</v>
      </c>
      <c r="O347" s="7">
        <f t="shared" si="31"/>
        <v>99.860335195530723</v>
      </c>
      <c r="P347" s="11">
        <f t="shared" si="32"/>
        <v>42114.944328703699</v>
      </c>
      <c r="Q347" s="11">
        <f t="shared" si="33"/>
        <v>42144.944328703699</v>
      </c>
      <c r="R347" t="s">
        <v>8268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>
        <f t="shared" si="30"/>
        <v>170</v>
      </c>
      <c r="O348" s="7">
        <f t="shared" si="31"/>
        <v>90.579148936170213</v>
      </c>
      <c r="P348" s="11">
        <f t="shared" si="32"/>
        <v>42261.500243055554</v>
      </c>
      <c r="Q348" s="11">
        <f t="shared" si="33"/>
        <v>42291.500243055554</v>
      </c>
      <c r="R348" t="s">
        <v>8268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>
        <f t="shared" si="30"/>
        <v>112</v>
      </c>
      <c r="O349" s="7">
        <f t="shared" si="31"/>
        <v>117.77361477572559</v>
      </c>
      <c r="P349" s="11">
        <f t="shared" si="32"/>
        <v>42292.495474537034</v>
      </c>
      <c r="Q349" s="11">
        <f t="shared" si="33"/>
        <v>42322.537141203706</v>
      </c>
      <c r="R349" t="s">
        <v>8268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>
        <f t="shared" si="30"/>
        <v>103</v>
      </c>
      <c r="O350" s="7">
        <f t="shared" si="31"/>
        <v>86.554621848739501</v>
      </c>
      <c r="P350" s="11">
        <f t="shared" si="32"/>
        <v>42207.58699074074</v>
      </c>
      <c r="Q350" s="11">
        <f t="shared" si="33"/>
        <v>42237.58699074074</v>
      </c>
      <c r="R350" t="s">
        <v>8268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>
        <f t="shared" si="30"/>
        <v>107</v>
      </c>
      <c r="O351" s="7">
        <f t="shared" si="31"/>
        <v>71.899281437125751</v>
      </c>
      <c r="P351" s="11">
        <f t="shared" si="32"/>
        <v>42760.498935185184</v>
      </c>
      <c r="Q351" s="11">
        <f t="shared" si="33"/>
        <v>42790.498935185184</v>
      </c>
      <c r="R351" t="s">
        <v>8268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>
        <f t="shared" si="30"/>
        <v>115</v>
      </c>
      <c r="O352" s="7">
        <f t="shared" si="31"/>
        <v>129.81900452488688</v>
      </c>
      <c r="P352" s="11">
        <f t="shared" si="32"/>
        <v>42586.066076388888</v>
      </c>
      <c r="Q352" s="11">
        <f t="shared" si="33"/>
        <v>42624.165972222225</v>
      </c>
      <c r="R352" t="s">
        <v>8268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>
        <f t="shared" si="30"/>
        <v>127</v>
      </c>
      <c r="O353" s="7">
        <f t="shared" si="31"/>
        <v>44.912863070539416</v>
      </c>
      <c r="P353" s="11">
        <f t="shared" si="32"/>
        <v>42427.964745370366</v>
      </c>
      <c r="Q353" s="11">
        <f t="shared" si="33"/>
        <v>42467.923078703709</v>
      </c>
      <c r="R353" t="s">
        <v>8268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>
        <f t="shared" si="30"/>
        <v>117</v>
      </c>
      <c r="O354" s="7">
        <f t="shared" si="31"/>
        <v>40.755244755244753</v>
      </c>
      <c r="P354" s="11">
        <f t="shared" si="32"/>
        <v>41890.167453703703</v>
      </c>
      <c r="Q354" s="11">
        <f t="shared" si="33"/>
        <v>41920.167453703703</v>
      </c>
      <c r="R354" t="s">
        <v>8268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>
        <f t="shared" si="30"/>
        <v>109</v>
      </c>
      <c r="O355" s="7">
        <f t="shared" si="31"/>
        <v>103.52394779771615</v>
      </c>
      <c r="P355" s="11">
        <f t="shared" si="32"/>
        <v>42297.791886574079</v>
      </c>
      <c r="Q355" s="11">
        <f t="shared" si="33"/>
        <v>42327.833553240736</v>
      </c>
      <c r="R355" t="s">
        <v>8268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>
        <f t="shared" si="30"/>
        <v>104</v>
      </c>
      <c r="O356" s="7">
        <f t="shared" si="31"/>
        <v>125.44827586206897</v>
      </c>
      <c r="P356" s="11">
        <f t="shared" si="32"/>
        <v>42438.827789351853</v>
      </c>
      <c r="Q356" s="11">
        <f t="shared" si="33"/>
        <v>42468.786122685182</v>
      </c>
      <c r="R356" t="s">
        <v>8268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>
        <f t="shared" si="30"/>
        <v>116</v>
      </c>
      <c r="O357" s="7">
        <f t="shared" si="31"/>
        <v>246.60606060606059</v>
      </c>
      <c r="P357" s="11">
        <f t="shared" si="32"/>
        <v>41943.293912037036</v>
      </c>
      <c r="Q357" s="11">
        <f t="shared" si="33"/>
        <v>41974.3355787037</v>
      </c>
      <c r="R357" t="s">
        <v>8268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>
        <f t="shared" si="30"/>
        <v>103</v>
      </c>
      <c r="O358" s="7">
        <f t="shared" si="31"/>
        <v>79.401340206185566</v>
      </c>
      <c r="P358" s="11">
        <f t="shared" si="32"/>
        <v>42415.803159722222</v>
      </c>
      <c r="Q358" s="11">
        <f t="shared" si="33"/>
        <v>42445.761493055557</v>
      </c>
      <c r="R358" t="s">
        <v>8268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>
        <f t="shared" si="30"/>
        <v>174</v>
      </c>
      <c r="O359" s="7">
        <f t="shared" si="31"/>
        <v>86.138613861386133</v>
      </c>
      <c r="P359" s="11">
        <f t="shared" si="32"/>
        <v>42078.222187499996</v>
      </c>
      <c r="Q359" s="11">
        <f t="shared" si="33"/>
        <v>42118.222187499996</v>
      </c>
      <c r="R359" t="s">
        <v>8268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>
        <f t="shared" si="30"/>
        <v>103</v>
      </c>
      <c r="O360" s="7">
        <f t="shared" si="31"/>
        <v>193.04868913857678</v>
      </c>
      <c r="P360" s="11">
        <f t="shared" si="32"/>
        <v>42507.860196759255</v>
      </c>
      <c r="Q360" s="11">
        <f t="shared" si="33"/>
        <v>42536.625</v>
      </c>
      <c r="R360" t="s">
        <v>8268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>
        <f t="shared" si="30"/>
        <v>105</v>
      </c>
      <c r="O361" s="7">
        <f t="shared" si="31"/>
        <v>84.023178807947019</v>
      </c>
      <c r="P361" s="11">
        <f t="shared" si="32"/>
        <v>41935.070486111115</v>
      </c>
      <c r="Q361" s="11">
        <f t="shared" si="33"/>
        <v>41957.216666666667</v>
      </c>
      <c r="R361" t="s">
        <v>8268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>
        <f t="shared" si="30"/>
        <v>101</v>
      </c>
      <c r="O362" s="7">
        <f t="shared" si="31"/>
        <v>139.82758620689654</v>
      </c>
      <c r="P362" s="11">
        <f t="shared" si="32"/>
        <v>42163.897916666669</v>
      </c>
      <c r="Q362" s="11">
        <f t="shared" si="33"/>
        <v>42208.132638888885</v>
      </c>
      <c r="R362" t="s">
        <v>8268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>
        <f t="shared" si="30"/>
        <v>111</v>
      </c>
      <c r="O363" s="7">
        <f t="shared" si="31"/>
        <v>109.82189265536722</v>
      </c>
      <c r="P363" s="11">
        <f t="shared" si="32"/>
        <v>41936.001226851848</v>
      </c>
      <c r="Q363" s="11">
        <f t="shared" si="33"/>
        <v>41966.042893518519</v>
      </c>
      <c r="R363" t="s">
        <v>8268</v>
      </c>
      <c r="S363" t="str">
        <f t="shared" si="34"/>
        <v>film &amp; video</v>
      </c>
      <c r="T363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>
        <f t="shared" si="30"/>
        <v>124</v>
      </c>
      <c r="O364" s="7">
        <f t="shared" si="31"/>
        <v>139.53488372093022</v>
      </c>
      <c r="P364" s="11">
        <f t="shared" si="32"/>
        <v>41837.210543981484</v>
      </c>
      <c r="Q364" s="11">
        <f t="shared" si="33"/>
        <v>41859</v>
      </c>
      <c r="R364" t="s">
        <v>8268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>
        <f t="shared" si="30"/>
        <v>101</v>
      </c>
      <c r="O365" s="7">
        <f t="shared" si="31"/>
        <v>347.84615384615387</v>
      </c>
      <c r="P365" s="11">
        <f t="shared" si="32"/>
        <v>40255.744629629626</v>
      </c>
      <c r="Q365" s="11">
        <f t="shared" si="33"/>
        <v>40300.806944444441</v>
      </c>
      <c r="R365" t="s">
        <v>8268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>
        <f t="shared" si="30"/>
        <v>110</v>
      </c>
      <c r="O366" s="7">
        <f t="shared" si="31"/>
        <v>68.24159292035398</v>
      </c>
      <c r="P366" s="11">
        <f t="shared" si="32"/>
        <v>41780.859629629631</v>
      </c>
      <c r="Q366" s="11">
        <f t="shared" si="33"/>
        <v>41811.165972222225</v>
      </c>
      <c r="R366" t="s">
        <v>8268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>
        <f t="shared" si="30"/>
        <v>104</v>
      </c>
      <c r="O367" s="7">
        <f t="shared" si="31"/>
        <v>239.93846153846152</v>
      </c>
      <c r="P367" s="11">
        <f t="shared" si="32"/>
        <v>41668.606469907405</v>
      </c>
      <c r="Q367" s="11">
        <f t="shared" si="33"/>
        <v>41698.606469907405</v>
      </c>
      <c r="R367" t="s">
        <v>8268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>
        <f t="shared" si="30"/>
        <v>101</v>
      </c>
      <c r="O368" s="7">
        <f t="shared" si="31"/>
        <v>287.31343283582089</v>
      </c>
      <c r="P368" s="11">
        <f t="shared" si="32"/>
        <v>41019.793032407411</v>
      </c>
      <c r="Q368" s="11">
        <f t="shared" si="33"/>
        <v>41049.793032407411</v>
      </c>
      <c r="R368" t="s">
        <v>8268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>
        <f t="shared" si="30"/>
        <v>103</v>
      </c>
      <c r="O369" s="7">
        <f t="shared" si="31"/>
        <v>86.84882352941176</v>
      </c>
      <c r="P369" s="11">
        <f t="shared" si="32"/>
        <v>41355.577291666668</v>
      </c>
      <c r="Q369" s="11">
        <f t="shared" si="33"/>
        <v>41395.207638888889</v>
      </c>
      <c r="R369" t="s">
        <v>8268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>
        <f t="shared" si="30"/>
        <v>104</v>
      </c>
      <c r="O370" s="7">
        <f t="shared" si="31"/>
        <v>81.84905660377359</v>
      </c>
      <c r="P370" s="11">
        <f t="shared" si="32"/>
        <v>42043.605578703704</v>
      </c>
      <c r="Q370" s="11">
        <f t="shared" si="33"/>
        <v>42078.563912037032</v>
      </c>
      <c r="R370" t="s">
        <v>8268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>
        <f t="shared" si="30"/>
        <v>110</v>
      </c>
      <c r="O371" s="7">
        <f t="shared" si="31"/>
        <v>42.874970059880241</v>
      </c>
      <c r="P371" s="11">
        <f t="shared" si="32"/>
        <v>40893.551724537036</v>
      </c>
      <c r="Q371" s="11">
        <f t="shared" si="33"/>
        <v>40923.551724537036</v>
      </c>
      <c r="R371" t="s">
        <v>8268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>
        <f t="shared" si="30"/>
        <v>122</v>
      </c>
      <c r="O372" s="7">
        <f t="shared" si="31"/>
        <v>709.41860465116281</v>
      </c>
      <c r="P372" s="11">
        <f t="shared" si="32"/>
        <v>42711.795138888891</v>
      </c>
      <c r="Q372" s="11">
        <f t="shared" si="33"/>
        <v>42741.795138888891</v>
      </c>
      <c r="R372" t="s">
        <v>8268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>
        <f t="shared" si="30"/>
        <v>114</v>
      </c>
      <c r="O373" s="7">
        <f t="shared" si="31"/>
        <v>161.25517890772127</v>
      </c>
      <c r="P373" s="11">
        <f t="shared" si="32"/>
        <v>41261.767812500002</v>
      </c>
      <c r="Q373" s="11">
        <f t="shared" si="33"/>
        <v>41306.767812500002</v>
      </c>
      <c r="R373" t="s">
        <v>8268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>
        <f t="shared" si="30"/>
        <v>125</v>
      </c>
      <c r="O374" s="7">
        <f t="shared" si="31"/>
        <v>41.777777777777779</v>
      </c>
      <c r="P374" s="11">
        <f t="shared" si="32"/>
        <v>42425.576898148152</v>
      </c>
      <c r="Q374" s="11">
        <f t="shared" si="33"/>
        <v>42465.666666666672</v>
      </c>
      <c r="R374" t="s">
        <v>8268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>
        <f t="shared" si="30"/>
        <v>107</v>
      </c>
      <c r="O375" s="7">
        <f t="shared" si="31"/>
        <v>89.887640449438209</v>
      </c>
      <c r="P375" s="11">
        <f t="shared" si="32"/>
        <v>41078.91201388889</v>
      </c>
      <c r="Q375" s="11">
        <f t="shared" si="33"/>
        <v>41108.91201388889</v>
      </c>
      <c r="R375" t="s">
        <v>8268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>
        <f t="shared" si="30"/>
        <v>131</v>
      </c>
      <c r="O376" s="7">
        <f t="shared" si="31"/>
        <v>45.051724137931032</v>
      </c>
      <c r="P376" s="11">
        <f t="shared" si="32"/>
        <v>40757.889247685183</v>
      </c>
      <c r="Q376" s="11">
        <f t="shared" si="33"/>
        <v>40802.889247685183</v>
      </c>
      <c r="R376" t="s">
        <v>8268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>
        <f t="shared" si="30"/>
        <v>120</v>
      </c>
      <c r="O377" s="7">
        <f t="shared" si="31"/>
        <v>42.857142857142854</v>
      </c>
      <c r="P377" s="11">
        <f t="shared" si="32"/>
        <v>41657.985081018516</v>
      </c>
      <c r="Q377" s="11">
        <f t="shared" si="33"/>
        <v>41699.720833333333</v>
      </c>
      <c r="R377" t="s">
        <v>8268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>
        <f t="shared" si="30"/>
        <v>106</v>
      </c>
      <c r="O378" s="7">
        <f t="shared" si="31"/>
        <v>54.083333333333336</v>
      </c>
      <c r="P378" s="11">
        <f t="shared" si="32"/>
        <v>42576.452731481477</v>
      </c>
      <c r="Q378" s="11">
        <f t="shared" si="33"/>
        <v>42607.452731481477</v>
      </c>
      <c r="R378" t="s">
        <v>8268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>
        <f t="shared" si="30"/>
        <v>114</v>
      </c>
      <c r="O379" s="7">
        <f t="shared" si="31"/>
        <v>103.21804511278195</v>
      </c>
      <c r="P379" s="11">
        <f t="shared" si="32"/>
        <v>42292.250787037032</v>
      </c>
      <c r="Q379" s="11">
        <f t="shared" si="33"/>
        <v>42322.292361111111</v>
      </c>
      <c r="R379" t="s">
        <v>8268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>
        <f t="shared" si="30"/>
        <v>112</v>
      </c>
      <c r="O380" s="7">
        <f t="shared" si="31"/>
        <v>40.397590361445786</v>
      </c>
      <c r="P380" s="11">
        <f t="shared" si="32"/>
        <v>42370.571851851855</v>
      </c>
      <c r="Q380" s="11">
        <f t="shared" si="33"/>
        <v>42394.994444444441</v>
      </c>
      <c r="R380" t="s">
        <v>8268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>
        <f t="shared" si="30"/>
        <v>116</v>
      </c>
      <c r="O381" s="7">
        <f t="shared" si="31"/>
        <v>116.85906040268456</v>
      </c>
      <c r="P381" s="11">
        <f t="shared" si="32"/>
        <v>40987.688333333332</v>
      </c>
      <c r="Q381" s="11">
        <f t="shared" si="33"/>
        <v>41032.688333333332</v>
      </c>
      <c r="R381" t="s">
        <v>8268</v>
      </c>
      <c r="S381" t="str">
        <f t="shared" si="34"/>
        <v>film &amp; video</v>
      </c>
      <c r="T381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>
        <f t="shared" si="30"/>
        <v>142</v>
      </c>
      <c r="O382" s="7">
        <f t="shared" si="31"/>
        <v>115.51020408163265</v>
      </c>
      <c r="P382" s="11">
        <f t="shared" si="32"/>
        <v>42367.719814814816</v>
      </c>
      <c r="Q382" s="11">
        <f t="shared" si="33"/>
        <v>42392.719814814816</v>
      </c>
      <c r="R382" t="s">
        <v>8268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>
        <f t="shared" si="30"/>
        <v>105</v>
      </c>
      <c r="O383" s="7">
        <f t="shared" si="31"/>
        <v>104.31274900398407</v>
      </c>
      <c r="P383" s="11">
        <f t="shared" si="32"/>
        <v>41085.698113425926</v>
      </c>
      <c r="Q383" s="11">
        <f t="shared" si="33"/>
        <v>41120.208333333336</v>
      </c>
      <c r="R383" t="s">
        <v>8268</v>
      </c>
      <c r="S383" t="str">
        <f t="shared" si="34"/>
        <v>film &amp; video</v>
      </c>
      <c r="T383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>
        <f t="shared" si="30"/>
        <v>256</v>
      </c>
      <c r="O384" s="7">
        <f t="shared" si="31"/>
        <v>69.772727272727266</v>
      </c>
      <c r="P384" s="11">
        <f t="shared" si="32"/>
        <v>41144.709490740745</v>
      </c>
      <c r="Q384" s="11">
        <f t="shared" si="33"/>
        <v>41158.709490740745</v>
      </c>
      <c r="R384" t="s">
        <v>8268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>
        <f t="shared" si="30"/>
        <v>207</v>
      </c>
      <c r="O385" s="7">
        <f t="shared" si="31"/>
        <v>43.020833333333336</v>
      </c>
      <c r="P385" s="11">
        <f t="shared" si="32"/>
        <v>41755.117581018516</v>
      </c>
      <c r="Q385" s="11">
        <f t="shared" si="33"/>
        <v>41778.117581018516</v>
      </c>
      <c r="R385" t="s">
        <v>8268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>
        <f t="shared" ref="N386:N449" si="36">ROUND((E386/D386)*100,0)</f>
        <v>112</v>
      </c>
      <c r="O386" s="7">
        <f t="shared" ref="O386:O449" si="37">IF(E386&lt;&gt;0,E386/L386,0)</f>
        <v>58.540469973890339</v>
      </c>
      <c r="P386" s="11">
        <f t="shared" ref="P386:P449" si="38">(J386/86400)+DATE(1970,1,1)</f>
        <v>41980.781793981485</v>
      </c>
      <c r="Q386" s="11">
        <f t="shared" ref="Q386:Q449" si="39">(I386/86400)+DATE(1970,1,1)</f>
        <v>42010.781793981485</v>
      </c>
      <c r="R386" t="s">
        <v>8268</v>
      </c>
      <c r="S386" t="str">
        <f t="shared" ref="S386:S449" si="40">LEFT(R386,SEARCH("/",R386)-1)</f>
        <v>film &amp; video</v>
      </c>
      <c r="T386" t="str">
        <f t="shared" ref="T386:T449" si="41">RIGHT(R386,LEN(R386)-SEARCH("/",R386))</f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>
        <f t="shared" si="36"/>
        <v>106</v>
      </c>
      <c r="O387" s="7">
        <f t="shared" si="37"/>
        <v>111.79535864978902</v>
      </c>
      <c r="P387" s="11">
        <f t="shared" si="38"/>
        <v>41934.584502314814</v>
      </c>
      <c r="Q387" s="11">
        <f t="shared" si="39"/>
        <v>41964.626168981486</v>
      </c>
      <c r="R387" t="s">
        <v>8268</v>
      </c>
      <c r="S387" t="str">
        <f t="shared" si="40"/>
        <v>film &amp; video</v>
      </c>
      <c r="T387" t="str">
        <f t="shared" si="41"/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>
        <f t="shared" si="36"/>
        <v>100</v>
      </c>
      <c r="O388" s="7">
        <f t="shared" si="37"/>
        <v>46.230769230769234</v>
      </c>
      <c r="P388" s="11">
        <f t="shared" si="38"/>
        <v>42211.951284722221</v>
      </c>
      <c r="Q388" s="11">
        <f t="shared" si="39"/>
        <v>42226.951284722221</v>
      </c>
      <c r="R388" t="s">
        <v>8268</v>
      </c>
      <c r="S388" t="str">
        <f t="shared" si="40"/>
        <v>film &amp; video</v>
      </c>
      <c r="T388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>
        <f t="shared" si="36"/>
        <v>214</v>
      </c>
      <c r="O389" s="7">
        <f t="shared" si="37"/>
        <v>144.69039145907473</v>
      </c>
      <c r="P389" s="11">
        <f t="shared" si="38"/>
        <v>42200.67659722222</v>
      </c>
      <c r="Q389" s="11">
        <f t="shared" si="39"/>
        <v>42231.25</v>
      </c>
      <c r="R389" t="s">
        <v>8268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>
        <f t="shared" si="36"/>
        <v>126</v>
      </c>
      <c r="O390" s="7">
        <f t="shared" si="37"/>
        <v>88.845070422535215</v>
      </c>
      <c r="P390" s="11">
        <f t="shared" si="38"/>
        <v>42549.076157407406</v>
      </c>
      <c r="Q390" s="11">
        <f t="shared" si="39"/>
        <v>42579.076157407406</v>
      </c>
      <c r="R390" t="s">
        <v>8268</v>
      </c>
      <c r="S390" t="str">
        <f t="shared" si="40"/>
        <v>film &amp; video</v>
      </c>
      <c r="T390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>
        <f t="shared" si="36"/>
        <v>182</v>
      </c>
      <c r="O391" s="7">
        <f t="shared" si="37"/>
        <v>81.75107284768211</v>
      </c>
      <c r="P391" s="11">
        <f t="shared" si="38"/>
        <v>41674.063078703708</v>
      </c>
      <c r="Q391" s="11">
        <f t="shared" si="39"/>
        <v>41705.957638888889</v>
      </c>
      <c r="R391" t="s">
        <v>8268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>
        <f t="shared" si="36"/>
        <v>100</v>
      </c>
      <c r="O392" s="7">
        <f t="shared" si="37"/>
        <v>71.428571428571431</v>
      </c>
      <c r="P392" s="11">
        <f t="shared" si="38"/>
        <v>42112.036712962959</v>
      </c>
      <c r="Q392" s="11">
        <f t="shared" si="39"/>
        <v>42132.036712962959</v>
      </c>
      <c r="R392" t="s">
        <v>8268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>
        <f t="shared" si="36"/>
        <v>101</v>
      </c>
      <c r="O393" s="7">
        <f t="shared" si="37"/>
        <v>104.25906735751295</v>
      </c>
      <c r="P393" s="11">
        <f t="shared" si="38"/>
        <v>40865.042256944442</v>
      </c>
      <c r="Q393" s="11">
        <f t="shared" si="39"/>
        <v>40895.040972222225</v>
      </c>
      <c r="R393" t="s">
        <v>8268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>
        <f t="shared" si="36"/>
        <v>101</v>
      </c>
      <c r="O394" s="7">
        <f t="shared" si="37"/>
        <v>90.616504854368927</v>
      </c>
      <c r="P394" s="11">
        <f t="shared" si="38"/>
        <v>40763.717256944445</v>
      </c>
      <c r="Q394" s="11">
        <f t="shared" si="39"/>
        <v>40794.125</v>
      </c>
      <c r="R394" t="s">
        <v>8268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>
        <f t="shared" si="36"/>
        <v>110</v>
      </c>
      <c r="O395" s="7">
        <f t="shared" si="37"/>
        <v>157.33048433048432</v>
      </c>
      <c r="P395" s="11">
        <f t="shared" si="38"/>
        <v>41526.708935185183</v>
      </c>
      <c r="Q395" s="11">
        <f t="shared" si="39"/>
        <v>41557.708935185183</v>
      </c>
      <c r="R395" t="s">
        <v>8268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>
        <f t="shared" si="36"/>
        <v>112</v>
      </c>
      <c r="O396" s="7">
        <f t="shared" si="37"/>
        <v>105.18</v>
      </c>
      <c r="P396" s="11">
        <f t="shared" si="38"/>
        <v>42417.818078703705</v>
      </c>
      <c r="Q396" s="11">
        <f t="shared" si="39"/>
        <v>42477.776412037041</v>
      </c>
      <c r="R396" t="s">
        <v>8268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>
        <f t="shared" si="36"/>
        <v>108</v>
      </c>
      <c r="O397" s="7">
        <f t="shared" si="37"/>
        <v>58.719836956521746</v>
      </c>
      <c r="P397" s="11">
        <f t="shared" si="38"/>
        <v>40990.909259259257</v>
      </c>
      <c r="Q397" s="11">
        <f t="shared" si="39"/>
        <v>41026.897222222222</v>
      </c>
      <c r="R397" t="s">
        <v>8268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>
        <f t="shared" si="36"/>
        <v>107</v>
      </c>
      <c r="O398" s="7">
        <f t="shared" si="37"/>
        <v>81.632653061224488</v>
      </c>
      <c r="P398" s="11">
        <f t="shared" si="38"/>
        <v>41082.564884259264</v>
      </c>
      <c r="Q398" s="11">
        <f t="shared" si="39"/>
        <v>41097.564884259264</v>
      </c>
      <c r="R398" t="s">
        <v>8268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>
        <f t="shared" si="36"/>
        <v>104</v>
      </c>
      <c r="O399" s="7">
        <f t="shared" si="37"/>
        <v>56.460043668122275</v>
      </c>
      <c r="P399" s="11">
        <f t="shared" si="38"/>
        <v>40379.776435185187</v>
      </c>
      <c r="Q399" s="11">
        <f t="shared" si="39"/>
        <v>40422.155555555553</v>
      </c>
      <c r="R399" t="s">
        <v>8268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>
        <f t="shared" si="36"/>
        <v>125</v>
      </c>
      <c r="O400" s="7">
        <f t="shared" si="37"/>
        <v>140.1044776119403</v>
      </c>
      <c r="P400" s="11">
        <f t="shared" si="38"/>
        <v>42078.793124999997</v>
      </c>
      <c r="Q400" s="11">
        <f t="shared" si="39"/>
        <v>42123.793124999997</v>
      </c>
      <c r="R400" t="s">
        <v>8268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>
        <f t="shared" si="36"/>
        <v>107</v>
      </c>
      <c r="O401" s="7">
        <f t="shared" si="37"/>
        <v>224.85263157894738</v>
      </c>
      <c r="P401" s="11">
        <f t="shared" si="38"/>
        <v>42687.875775462962</v>
      </c>
      <c r="Q401" s="11">
        <f t="shared" si="39"/>
        <v>42718.5</v>
      </c>
      <c r="R401" t="s">
        <v>8268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>
        <f t="shared" si="36"/>
        <v>112</v>
      </c>
      <c r="O402" s="7">
        <f t="shared" si="37"/>
        <v>181.13306451612902</v>
      </c>
      <c r="P402" s="11">
        <f t="shared" si="38"/>
        <v>41745.635960648149</v>
      </c>
      <c r="Q402" s="11">
        <f t="shared" si="39"/>
        <v>41776.145833333336</v>
      </c>
      <c r="R402" t="s">
        <v>8268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>
        <f t="shared" si="36"/>
        <v>104</v>
      </c>
      <c r="O403" s="7">
        <f t="shared" si="37"/>
        <v>711.04109589041093</v>
      </c>
      <c r="P403" s="11">
        <f t="shared" si="38"/>
        <v>40732.842245370368</v>
      </c>
      <c r="Q403" s="11">
        <f t="shared" si="39"/>
        <v>40762.842245370368</v>
      </c>
      <c r="R403" t="s">
        <v>8268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>
        <f t="shared" si="36"/>
        <v>142</v>
      </c>
      <c r="O404" s="7">
        <f t="shared" si="37"/>
        <v>65.883720930232556</v>
      </c>
      <c r="P404" s="11">
        <f t="shared" si="38"/>
        <v>42292.539548611108</v>
      </c>
      <c r="Q404" s="11">
        <f t="shared" si="39"/>
        <v>42313.58121527778</v>
      </c>
      <c r="R404" t="s">
        <v>8268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>
        <f t="shared" si="36"/>
        <v>105</v>
      </c>
      <c r="O405" s="7">
        <f t="shared" si="37"/>
        <v>75.185714285714283</v>
      </c>
      <c r="P405" s="11">
        <f t="shared" si="38"/>
        <v>40718.310659722221</v>
      </c>
      <c r="Q405" s="11">
        <f t="shared" si="39"/>
        <v>40765.297222222223</v>
      </c>
      <c r="R405" t="s">
        <v>8268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>
        <f t="shared" si="36"/>
        <v>103</v>
      </c>
      <c r="O406" s="7">
        <f t="shared" si="37"/>
        <v>133.14391143911439</v>
      </c>
      <c r="P406" s="11">
        <f t="shared" si="38"/>
        <v>41646.628032407403</v>
      </c>
      <c r="Q406" s="11">
        <f t="shared" si="39"/>
        <v>41675.961111111115</v>
      </c>
      <c r="R406" t="s">
        <v>8268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>
        <f t="shared" si="36"/>
        <v>108</v>
      </c>
      <c r="O407" s="7">
        <f t="shared" si="37"/>
        <v>55.2</v>
      </c>
      <c r="P407" s="11">
        <f t="shared" si="38"/>
        <v>41674.08494212963</v>
      </c>
      <c r="Q407" s="11">
        <f t="shared" si="39"/>
        <v>41704.08494212963</v>
      </c>
      <c r="R407" t="s">
        <v>8268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>
        <f t="shared" si="36"/>
        <v>108</v>
      </c>
      <c r="O408" s="7">
        <f t="shared" si="37"/>
        <v>86.163714285714292</v>
      </c>
      <c r="P408" s="11">
        <f t="shared" si="38"/>
        <v>40638.162465277775</v>
      </c>
      <c r="Q408" s="11">
        <f t="shared" si="39"/>
        <v>40672.249305555553</v>
      </c>
      <c r="R408" t="s">
        <v>8268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>
        <f t="shared" si="36"/>
        <v>102</v>
      </c>
      <c r="O409" s="7">
        <f t="shared" si="37"/>
        <v>92.318181818181813</v>
      </c>
      <c r="P409" s="11">
        <f t="shared" si="38"/>
        <v>40806.870949074073</v>
      </c>
      <c r="Q409" s="11">
        <f t="shared" si="39"/>
        <v>40866.912615740745</v>
      </c>
      <c r="R409" t="s">
        <v>8268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>
        <f t="shared" si="36"/>
        <v>101</v>
      </c>
      <c r="O410" s="7">
        <f t="shared" si="37"/>
        <v>160.16473684210527</v>
      </c>
      <c r="P410" s="11">
        <f t="shared" si="38"/>
        <v>41543.735995370371</v>
      </c>
      <c r="Q410" s="11">
        <f t="shared" si="39"/>
        <v>41583.777662037035</v>
      </c>
      <c r="R410" t="s">
        <v>8268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>
        <f t="shared" si="36"/>
        <v>137</v>
      </c>
      <c r="O411" s="7">
        <f t="shared" si="37"/>
        <v>45.6</v>
      </c>
      <c r="P411" s="11">
        <f t="shared" si="38"/>
        <v>42543.862777777773</v>
      </c>
      <c r="Q411" s="11">
        <f t="shared" si="39"/>
        <v>42573.862777777773</v>
      </c>
      <c r="R411" t="s">
        <v>8268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>
        <f t="shared" si="36"/>
        <v>128</v>
      </c>
      <c r="O412" s="7">
        <f t="shared" si="37"/>
        <v>183.28571428571428</v>
      </c>
      <c r="P412" s="11">
        <f t="shared" si="38"/>
        <v>42113.981446759259</v>
      </c>
      <c r="Q412" s="11">
        <f t="shared" si="39"/>
        <v>42173.981446759259</v>
      </c>
      <c r="R412" t="s">
        <v>8268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>
        <f t="shared" si="36"/>
        <v>101</v>
      </c>
      <c r="O413" s="7">
        <f t="shared" si="37"/>
        <v>125.78838174273859</v>
      </c>
      <c r="P413" s="11">
        <f t="shared" si="38"/>
        <v>41598.17597222222</v>
      </c>
      <c r="Q413" s="11">
        <f t="shared" si="39"/>
        <v>41630.208333333336</v>
      </c>
      <c r="R413" t="s">
        <v>8268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>
        <f t="shared" si="36"/>
        <v>127</v>
      </c>
      <c r="O414" s="7">
        <f t="shared" si="37"/>
        <v>57.654545454545456</v>
      </c>
      <c r="P414" s="11">
        <f t="shared" si="38"/>
        <v>41099.742800925924</v>
      </c>
      <c r="Q414" s="11">
        <f t="shared" si="39"/>
        <v>41115.742800925924</v>
      </c>
      <c r="R414" t="s">
        <v>8268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>
        <f t="shared" si="36"/>
        <v>105</v>
      </c>
      <c r="O415" s="7">
        <f t="shared" si="37"/>
        <v>78.660818713450297</v>
      </c>
      <c r="P415" s="11">
        <f t="shared" si="38"/>
        <v>41079.877442129626</v>
      </c>
      <c r="Q415" s="11">
        <f t="shared" si="39"/>
        <v>41109.877442129626</v>
      </c>
      <c r="R415" t="s">
        <v>8268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>
        <f t="shared" si="36"/>
        <v>103</v>
      </c>
      <c r="O416" s="7">
        <f t="shared" si="37"/>
        <v>91.480769230769226</v>
      </c>
      <c r="P416" s="11">
        <f t="shared" si="38"/>
        <v>41529.063252314816</v>
      </c>
      <c r="Q416" s="11">
        <f t="shared" si="39"/>
        <v>41559.063252314816</v>
      </c>
      <c r="R416" t="s">
        <v>8268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>
        <f t="shared" si="36"/>
        <v>102</v>
      </c>
      <c r="O417" s="7">
        <f t="shared" si="37"/>
        <v>68.09809523809524</v>
      </c>
      <c r="P417" s="11">
        <f t="shared" si="38"/>
        <v>41904.851875</v>
      </c>
      <c r="Q417" s="11">
        <f t="shared" si="39"/>
        <v>41929.5</v>
      </c>
      <c r="R417" t="s">
        <v>8268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>
        <f t="shared" si="36"/>
        <v>120</v>
      </c>
      <c r="O418" s="7">
        <f t="shared" si="37"/>
        <v>48.086800000000004</v>
      </c>
      <c r="P418" s="11">
        <f t="shared" si="38"/>
        <v>41648.396192129629</v>
      </c>
      <c r="Q418" s="11">
        <f t="shared" si="39"/>
        <v>41678.396192129629</v>
      </c>
      <c r="R418" t="s">
        <v>8268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>
        <f t="shared" si="36"/>
        <v>100</v>
      </c>
      <c r="O419" s="7">
        <f t="shared" si="37"/>
        <v>202.42307692307693</v>
      </c>
      <c r="P419" s="11">
        <f t="shared" si="38"/>
        <v>41360.970601851848</v>
      </c>
      <c r="Q419" s="11">
        <f t="shared" si="39"/>
        <v>41372.189583333333</v>
      </c>
      <c r="R419" t="s">
        <v>8268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>
        <f t="shared" si="36"/>
        <v>101</v>
      </c>
      <c r="O420" s="7">
        <f t="shared" si="37"/>
        <v>216.75</v>
      </c>
      <c r="P420" s="11">
        <f t="shared" si="38"/>
        <v>42178.282372685186</v>
      </c>
      <c r="Q420" s="11">
        <f t="shared" si="39"/>
        <v>42208.282372685186</v>
      </c>
      <c r="R420" t="s">
        <v>8268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>
        <f t="shared" si="36"/>
        <v>100</v>
      </c>
      <c r="O421" s="7">
        <f t="shared" si="37"/>
        <v>110.06849315068493</v>
      </c>
      <c r="P421" s="11">
        <f t="shared" si="38"/>
        <v>41394.842442129629</v>
      </c>
      <c r="Q421" s="11">
        <f t="shared" si="39"/>
        <v>41454.842442129629</v>
      </c>
      <c r="R421" t="s">
        <v>8268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>
        <f t="shared" si="36"/>
        <v>0</v>
      </c>
      <c r="O422" s="7">
        <f t="shared" si="37"/>
        <v>4.833333333333333</v>
      </c>
      <c r="P422" s="11">
        <f t="shared" si="38"/>
        <v>41682.23646990741</v>
      </c>
      <c r="Q422" s="11">
        <f t="shared" si="39"/>
        <v>41712.194803240738</v>
      </c>
      <c r="R422" t="s">
        <v>8269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>
        <f t="shared" si="36"/>
        <v>2</v>
      </c>
      <c r="O423" s="7">
        <f t="shared" si="37"/>
        <v>50.166666666666664</v>
      </c>
      <c r="P423" s="11">
        <f t="shared" si="38"/>
        <v>42177.491388888884</v>
      </c>
      <c r="Q423" s="11">
        <f t="shared" si="39"/>
        <v>42237.491388888884</v>
      </c>
      <c r="R423" t="s">
        <v>8269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>
        <f t="shared" si="36"/>
        <v>1</v>
      </c>
      <c r="O424" s="7">
        <f t="shared" si="37"/>
        <v>35.833333333333336</v>
      </c>
      <c r="P424" s="11">
        <f t="shared" si="38"/>
        <v>41863.260381944448</v>
      </c>
      <c r="Q424" s="11">
        <f t="shared" si="39"/>
        <v>41893.260381944448</v>
      </c>
      <c r="R424" t="s">
        <v>8269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>
        <f t="shared" si="36"/>
        <v>1</v>
      </c>
      <c r="O425" s="7">
        <f t="shared" si="37"/>
        <v>11.76923076923077</v>
      </c>
      <c r="P425" s="11">
        <f t="shared" si="38"/>
        <v>41400.92627314815</v>
      </c>
      <c r="Q425" s="11">
        <f t="shared" si="39"/>
        <v>41430.92627314815</v>
      </c>
      <c r="R425" t="s">
        <v>8269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>
        <f t="shared" si="36"/>
        <v>7</v>
      </c>
      <c r="O426" s="7">
        <f t="shared" si="37"/>
        <v>40.78</v>
      </c>
      <c r="P426" s="11">
        <f t="shared" si="38"/>
        <v>40934.376145833332</v>
      </c>
      <c r="Q426" s="11">
        <f t="shared" si="39"/>
        <v>40994.334479166668</v>
      </c>
      <c r="R426" t="s">
        <v>8269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>
        <f t="shared" si="36"/>
        <v>0</v>
      </c>
      <c r="O427" s="7">
        <f t="shared" si="37"/>
        <v>3</v>
      </c>
      <c r="P427" s="11">
        <f t="shared" si="38"/>
        <v>42275.861157407402</v>
      </c>
      <c r="Q427" s="11">
        <f t="shared" si="39"/>
        <v>42335.902824074074</v>
      </c>
      <c r="R427" t="s">
        <v>8269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>
        <f t="shared" si="36"/>
        <v>1</v>
      </c>
      <c r="O428" s="7">
        <f t="shared" si="37"/>
        <v>16.625</v>
      </c>
      <c r="P428" s="11">
        <f t="shared" si="38"/>
        <v>42400.711967592593</v>
      </c>
      <c r="Q428" s="11">
        <f t="shared" si="39"/>
        <v>42430.711967592593</v>
      </c>
      <c r="R428" t="s">
        <v>8269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>
        <f t="shared" si="36"/>
        <v>0</v>
      </c>
      <c r="O429" s="7">
        <f t="shared" si="37"/>
        <v>0</v>
      </c>
      <c r="P429" s="11">
        <f t="shared" si="38"/>
        <v>42285.90902777778</v>
      </c>
      <c r="Q429" s="11">
        <f t="shared" si="39"/>
        <v>42299.790972222225</v>
      </c>
      <c r="R429" t="s">
        <v>8269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>
        <f t="shared" si="36"/>
        <v>6</v>
      </c>
      <c r="O430" s="7">
        <f t="shared" si="37"/>
        <v>52</v>
      </c>
      <c r="P430" s="11">
        <f t="shared" si="38"/>
        <v>41778.766724537039</v>
      </c>
      <c r="Q430" s="11">
        <f t="shared" si="39"/>
        <v>41806.916666666664</v>
      </c>
      <c r="R430" t="s">
        <v>8269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>
        <f t="shared" si="36"/>
        <v>0</v>
      </c>
      <c r="O431" s="7">
        <f t="shared" si="37"/>
        <v>0</v>
      </c>
      <c r="P431" s="11">
        <f t="shared" si="38"/>
        <v>40070.901412037041</v>
      </c>
      <c r="Q431" s="11">
        <f t="shared" si="39"/>
        <v>40144.207638888889</v>
      </c>
      <c r="R431" t="s">
        <v>8269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>
        <f t="shared" si="36"/>
        <v>2</v>
      </c>
      <c r="O432" s="7">
        <f t="shared" si="37"/>
        <v>4.8</v>
      </c>
      <c r="P432" s="11">
        <f t="shared" si="38"/>
        <v>41513.107256944444</v>
      </c>
      <c r="Q432" s="11">
        <f t="shared" si="39"/>
        <v>41528.107256944444</v>
      </c>
      <c r="R432" t="s">
        <v>8269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>
        <f t="shared" si="36"/>
        <v>14</v>
      </c>
      <c r="O433" s="7">
        <f t="shared" si="37"/>
        <v>51.875</v>
      </c>
      <c r="P433" s="11">
        <f t="shared" si="38"/>
        <v>42526.871331018519</v>
      </c>
      <c r="Q433" s="11">
        <f t="shared" si="39"/>
        <v>42556.871331018519</v>
      </c>
      <c r="R433" t="s">
        <v>8269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>
        <f t="shared" si="36"/>
        <v>10</v>
      </c>
      <c r="O434" s="7">
        <f t="shared" si="37"/>
        <v>71.25</v>
      </c>
      <c r="P434" s="11">
        <f t="shared" si="38"/>
        <v>42238.726631944446</v>
      </c>
      <c r="Q434" s="11">
        <f t="shared" si="39"/>
        <v>42298.726631944446</v>
      </c>
      <c r="R434" t="s">
        <v>8269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>
        <f t="shared" si="36"/>
        <v>0</v>
      </c>
      <c r="O435" s="7">
        <f t="shared" si="37"/>
        <v>0</v>
      </c>
      <c r="P435" s="11">
        <f t="shared" si="38"/>
        <v>42228.629884259259</v>
      </c>
      <c r="Q435" s="11">
        <f t="shared" si="39"/>
        <v>42288.629884259259</v>
      </c>
      <c r="R435" t="s">
        <v>8269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>
        <f t="shared" si="36"/>
        <v>5</v>
      </c>
      <c r="O436" s="7">
        <f t="shared" si="37"/>
        <v>62.5</v>
      </c>
      <c r="P436" s="11">
        <f t="shared" si="38"/>
        <v>41576.834513888891</v>
      </c>
      <c r="Q436" s="11">
        <f t="shared" si="39"/>
        <v>41609.876180555555</v>
      </c>
      <c r="R436" t="s">
        <v>8269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>
        <f t="shared" si="36"/>
        <v>0</v>
      </c>
      <c r="O437" s="7">
        <f t="shared" si="37"/>
        <v>1</v>
      </c>
      <c r="P437" s="11">
        <f t="shared" si="38"/>
        <v>41500.747453703705</v>
      </c>
      <c r="Q437" s="11">
        <f t="shared" si="39"/>
        <v>41530.747453703705</v>
      </c>
      <c r="R437" t="s">
        <v>8269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>
        <f t="shared" si="36"/>
        <v>0</v>
      </c>
      <c r="O438" s="7">
        <f t="shared" si="37"/>
        <v>0</v>
      </c>
      <c r="P438" s="11">
        <f t="shared" si="38"/>
        <v>41456.36241898148</v>
      </c>
      <c r="Q438" s="11">
        <f t="shared" si="39"/>
        <v>41486.36241898148</v>
      </c>
      <c r="R438" t="s">
        <v>8269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>
        <f t="shared" si="36"/>
        <v>0</v>
      </c>
      <c r="O439" s="7">
        <f t="shared" si="37"/>
        <v>0</v>
      </c>
      <c r="P439" s="11">
        <f t="shared" si="38"/>
        <v>42591.31858796296</v>
      </c>
      <c r="Q439" s="11">
        <f t="shared" si="39"/>
        <v>42651.31858796296</v>
      </c>
      <c r="R439" t="s">
        <v>8269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>
        <f t="shared" si="36"/>
        <v>9</v>
      </c>
      <c r="O440" s="7">
        <f t="shared" si="37"/>
        <v>170.54545454545453</v>
      </c>
      <c r="P440" s="11">
        <f t="shared" si="38"/>
        <v>42296.261087962965</v>
      </c>
      <c r="Q440" s="11">
        <f t="shared" si="39"/>
        <v>42326.302754629629</v>
      </c>
      <c r="R440" t="s">
        <v>8269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>
        <f t="shared" si="36"/>
        <v>0</v>
      </c>
      <c r="O441" s="7">
        <f t="shared" si="37"/>
        <v>0</v>
      </c>
      <c r="P441" s="11">
        <f t="shared" si="38"/>
        <v>41919.761782407411</v>
      </c>
      <c r="Q441" s="11">
        <f t="shared" si="39"/>
        <v>41929.761782407411</v>
      </c>
      <c r="R441" t="s">
        <v>8269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>
        <f t="shared" si="36"/>
        <v>0</v>
      </c>
      <c r="O442" s="7">
        <f t="shared" si="37"/>
        <v>5</v>
      </c>
      <c r="P442" s="11">
        <f t="shared" si="38"/>
        <v>42423.985567129625</v>
      </c>
      <c r="Q442" s="11">
        <f t="shared" si="39"/>
        <v>42453.943900462968</v>
      </c>
      <c r="R442" t="s">
        <v>8269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>
        <f t="shared" si="36"/>
        <v>0</v>
      </c>
      <c r="O443" s="7">
        <f t="shared" si="37"/>
        <v>0</v>
      </c>
      <c r="P443" s="11">
        <f t="shared" si="38"/>
        <v>41550.793935185182</v>
      </c>
      <c r="Q443" s="11">
        <f t="shared" si="39"/>
        <v>41580.793935185182</v>
      </c>
      <c r="R443" t="s">
        <v>8269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>
        <f t="shared" si="36"/>
        <v>39</v>
      </c>
      <c r="O444" s="7">
        <f t="shared" si="37"/>
        <v>393.58823529411762</v>
      </c>
      <c r="P444" s="11">
        <f t="shared" si="38"/>
        <v>42024.888692129629</v>
      </c>
      <c r="Q444" s="11">
        <f t="shared" si="39"/>
        <v>42054.888692129629</v>
      </c>
      <c r="R444" t="s">
        <v>8269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>
        <f t="shared" si="36"/>
        <v>0</v>
      </c>
      <c r="O445" s="7">
        <f t="shared" si="37"/>
        <v>5</v>
      </c>
      <c r="P445" s="11">
        <f t="shared" si="38"/>
        <v>41650.015057870369</v>
      </c>
      <c r="Q445" s="11">
        <f t="shared" si="39"/>
        <v>41680.015057870369</v>
      </c>
      <c r="R445" t="s">
        <v>8269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>
        <f t="shared" si="36"/>
        <v>5</v>
      </c>
      <c r="O446" s="7">
        <f t="shared" si="37"/>
        <v>50</v>
      </c>
      <c r="P446" s="11">
        <f t="shared" si="38"/>
        <v>40894.906956018516</v>
      </c>
      <c r="Q446" s="11">
        <f t="shared" si="39"/>
        <v>40954.906956018516</v>
      </c>
      <c r="R446" t="s">
        <v>8269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>
        <f t="shared" si="36"/>
        <v>0</v>
      </c>
      <c r="O447" s="7">
        <f t="shared" si="37"/>
        <v>1</v>
      </c>
      <c r="P447" s="11">
        <f t="shared" si="38"/>
        <v>42130.335358796292</v>
      </c>
      <c r="Q447" s="11">
        <f t="shared" si="39"/>
        <v>42145.335358796292</v>
      </c>
      <c r="R447" t="s">
        <v>8269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>
        <f t="shared" si="36"/>
        <v>7</v>
      </c>
      <c r="O448" s="7">
        <f t="shared" si="37"/>
        <v>47.875</v>
      </c>
      <c r="P448" s="11">
        <f t="shared" si="38"/>
        <v>42037.083564814813</v>
      </c>
      <c r="Q448" s="11">
        <f t="shared" si="39"/>
        <v>42067.083564814813</v>
      </c>
      <c r="R448" t="s">
        <v>8269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>
        <f t="shared" si="36"/>
        <v>0</v>
      </c>
      <c r="O449" s="7">
        <f t="shared" si="37"/>
        <v>5</v>
      </c>
      <c r="P449" s="11">
        <f t="shared" si="38"/>
        <v>41331.555127314816</v>
      </c>
      <c r="Q449" s="11">
        <f t="shared" si="39"/>
        <v>41356.513460648144</v>
      </c>
      <c r="R449" t="s">
        <v>8269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>
        <f t="shared" ref="N450:N513" si="42">ROUND((E450/D450)*100,0)</f>
        <v>3</v>
      </c>
      <c r="O450" s="7">
        <f t="shared" ref="O450:O513" si="43">IF(E450&lt;&gt;0,E450/L450,0)</f>
        <v>20.502500000000001</v>
      </c>
      <c r="P450" s="11">
        <f t="shared" ref="P450:P513" si="44">(J450/86400)+DATE(1970,1,1)</f>
        <v>41753.758043981477</v>
      </c>
      <c r="Q450" s="11">
        <f t="shared" ref="Q450:Q513" si="45">(I450/86400)+DATE(1970,1,1)</f>
        <v>41773.758043981477</v>
      </c>
      <c r="R450" t="s">
        <v>8269</v>
      </c>
      <c r="S450" t="str">
        <f t="shared" ref="S450:S513" si="46">LEFT(R450,SEARCH("/",R450)-1)</f>
        <v>film &amp; video</v>
      </c>
      <c r="T450" t="str">
        <f t="shared" ref="T450:T513" si="47">RIGHT(R450,LEN(R450)-SEARCH("/",R450))</f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>
        <f t="shared" si="42"/>
        <v>2</v>
      </c>
      <c r="O451" s="7">
        <f t="shared" si="43"/>
        <v>9</v>
      </c>
      <c r="P451" s="11">
        <f t="shared" si="44"/>
        <v>41534.568113425928</v>
      </c>
      <c r="Q451" s="11">
        <f t="shared" si="45"/>
        <v>41564.568113425928</v>
      </c>
      <c r="R451" t="s">
        <v>8269</v>
      </c>
      <c r="S451" t="str">
        <f t="shared" si="46"/>
        <v>film &amp; video</v>
      </c>
      <c r="T451" t="str">
        <f t="shared" si="47"/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>
        <f t="shared" si="42"/>
        <v>1</v>
      </c>
      <c r="O452" s="7">
        <f t="shared" si="43"/>
        <v>56.571428571428569</v>
      </c>
      <c r="P452" s="11">
        <f t="shared" si="44"/>
        <v>41654.946759259255</v>
      </c>
      <c r="Q452" s="11">
        <f t="shared" si="45"/>
        <v>41684.946759259255</v>
      </c>
      <c r="R452" t="s">
        <v>8269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>
        <f t="shared" si="42"/>
        <v>0</v>
      </c>
      <c r="O453" s="7">
        <f t="shared" si="43"/>
        <v>0</v>
      </c>
      <c r="P453" s="11">
        <f t="shared" si="44"/>
        <v>41634.715173611112</v>
      </c>
      <c r="Q453" s="11">
        <f t="shared" si="45"/>
        <v>41664.715173611112</v>
      </c>
      <c r="R453" t="s">
        <v>8269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>
        <f t="shared" si="42"/>
        <v>64</v>
      </c>
      <c r="O454" s="7">
        <f t="shared" si="43"/>
        <v>40</v>
      </c>
      <c r="P454" s="11">
        <f t="shared" si="44"/>
        <v>42107.703877314816</v>
      </c>
      <c r="Q454" s="11">
        <f t="shared" si="45"/>
        <v>42137.703877314816</v>
      </c>
      <c r="R454" t="s">
        <v>8269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>
        <f t="shared" si="42"/>
        <v>0</v>
      </c>
      <c r="O455" s="7">
        <f t="shared" si="43"/>
        <v>13</v>
      </c>
      <c r="P455" s="11">
        <f t="shared" si="44"/>
        <v>42038.824988425928</v>
      </c>
      <c r="Q455" s="11">
        <f t="shared" si="45"/>
        <v>42054.824988425928</v>
      </c>
      <c r="R455" t="s">
        <v>8269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>
        <f t="shared" si="42"/>
        <v>1</v>
      </c>
      <c r="O456" s="7">
        <f t="shared" si="43"/>
        <v>16.399999999999999</v>
      </c>
      <c r="P456" s="11">
        <f t="shared" si="44"/>
        <v>41938.717256944445</v>
      </c>
      <c r="Q456" s="11">
        <f t="shared" si="45"/>
        <v>41969.551388888889</v>
      </c>
      <c r="R456" t="s">
        <v>8269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>
        <f t="shared" si="42"/>
        <v>0</v>
      </c>
      <c r="O457" s="7">
        <f t="shared" si="43"/>
        <v>22.5</v>
      </c>
      <c r="P457" s="11">
        <f t="shared" si="44"/>
        <v>40971.002569444448</v>
      </c>
      <c r="Q457" s="11">
        <f t="shared" si="45"/>
        <v>41016.021527777775</v>
      </c>
      <c r="R457" t="s">
        <v>8269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>
        <f t="shared" si="42"/>
        <v>1</v>
      </c>
      <c r="O458" s="7">
        <f t="shared" si="43"/>
        <v>20.333333333333332</v>
      </c>
      <c r="P458" s="11">
        <f t="shared" si="44"/>
        <v>41547.694456018522</v>
      </c>
      <c r="Q458" s="11">
        <f t="shared" si="45"/>
        <v>41569.165972222225</v>
      </c>
      <c r="R458" t="s">
        <v>8269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>
        <f t="shared" si="42"/>
        <v>0</v>
      </c>
      <c r="O459" s="7">
        <f t="shared" si="43"/>
        <v>0</v>
      </c>
      <c r="P459" s="11">
        <f t="shared" si="44"/>
        <v>41837.767500000002</v>
      </c>
      <c r="Q459" s="11">
        <f t="shared" si="45"/>
        <v>41867.767500000002</v>
      </c>
      <c r="R459" t="s">
        <v>8269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>
        <f t="shared" si="42"/>
        <v>8</v>
      </c>
      <c r="O460" s="7">
        <f t="shared" si="43"/>
        <v>16.755102040816325</v>
      </c>
      <c r="P460" s="11">
        <f t="shared" si="44"/>
        <v>41378.69976851852</v>
      </c>
      <c r="Q460" s="11">
        <f t="shared" si="45"/>
        <v>41408.69976851852</v>
      </c>
      <c r="R460" t="s">
        <v>8269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>
        <f t="shared" si="42"/>
        <v>0</v>
      </c>
      <c r="O461" s="7">
        <f t="shared" si="43"/>
        <v>25</v>
      </c>
      <c r="P461" s="11">
        <f t="shared" si="44"/>
        <v>40800.6403587963</v>
      </c>
      <c r="Q461" s="11">
        <f t="shared" si="45"/>
        <v>40860.682025462964</v>
      </c>
      <c r="R461" t="s">
        <v>8269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>
        <f t="shared" si="42"/>
        <v>0</v>
      </c>
      <c r="O462" s="7">
        <f t="shared" si="43"/>
        <v>12.5</v>
      </c>
      <c r="P462" s="11">
        <f t="shared" si="44"/>
        <v>41759.542534722219</v>
      </c>
      <c r="Q462" s="11">
        <f t="shared" si="45"/>
        <v>41791.166666666664</v>
      </c>
      <c r="R462" t="s">
        <v>8269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>
        <f t="shared" si="42"/>
        <v>0</v>
      </c>
      <c r="O463" s="7">
        <f t="shared" si="43"/>
        <v>0</v>
      </c>
      <c r="P463" s="11">
        <f t="shared" si="44"/>
        <v>41407.84684027778</v>
      </c>
      <c r="Q463" s="11">
        <f t="shared" si="45"/>
        <v>41427.84684027778</v>
      </c>
      <c r="R463" t="s">
        <v>8269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>
        <f t="shared" si="42"/>
        <v>0</v>
      </c>
      <c r="O464" s="7">
        <f t="shared" si="43"/>
        <v>0</v>
      </c>
      <c r="P464" s="11">
        <f t="shared" si="44"/>
        <v>40705.12663194444</v>
      </c>
      <c r="Q464" s="11">
        <f t="shared" si="45"/>
        <v>40765.12663194444</v>
      </c>
      <c r="R464" t="s">
        <v>8269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>
        <f t="shared" si="42"/>
        <v>2</v>
      </c>
      <c r="O465" s="7">
        <f t="shared" si="43"/>
        <v>113.63636363636364</v>
      </c>
      <c r="P465" s="11">
        <f t="shared" si="44"/>
        <v>40750.710104166668</v>
      </c>
      <c r="Q465" s="11">
        <f t="shared" si="45"/>
        <v>40810.710104166668</v>
      </c>
      <c r="R465" t="s">
        <v>8269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>
        <f t="shared" si="42"/>
        <v>0</v>
      </c>
      <c r="O466" s="7">
        <f t="shared" si="43"/>
        <v>1</v>
      </c>
      <c r="P466" s="11">
        <f t="shared" si="44"/>
        <v>42488.84878472222</v>
      </c>
      <c r="Q466" s="11">
        <f t="shared" si="45"/>
        <v>42508.84878472222</v>
      </c>
      <c r="R466" t="s">
        <v>8269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>
        <f t="shared" si="42"/>
        <v>27</v>
      </c>
      <c r="O467" s="7">
        <f t="shared" si="43"/>
        <v>17.25</v>
      </c>
      <c r="P467" s="11">
        <f t="shared" si="44"/>
        <v>41801.120069444441</v>
      </c>
      <c r="Q467" s="11">
        <f t="shared" si="45"/>
        <v>41817.120069444441</v>
      </c>
      <c r="R467" t="s">
        <v>8269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>
        <f t="shared" si="42"/>
        <v>1</v>
      </c>
      <c r="O468" s="7">
        <f t="shared" si="43"/>
        <v>15.2</v>
      </c>
      <c r="P468" s="11">
        <f t="shared" si="44"/>
        <v>41129.942870370374</v>
      </c>
      <c r="Q468" s="11">
        <f t="shared" si="45"/>
        <v>41159.942870370374</v>
      </c>
      <c r="R468" t="s">
        <v>8269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>
        <f t="shared" si="42"/>
        <v>22</v>
      </c>
      <c r="O469" s="7">
        <f t="shared" si="43"/>
        <v>110.64102564102564</v>
      </c>
      <c r="P469" s="11">
        <f t="shared" si="44"/>
        <v>41135.679791666669</v>
      </c>
      <c r="Q469" s="11">
        <f t="shared" si="45"/>
        <v>41180.679791666669</v>
      </c>
      <c r="R469" t="s">
        <v>8269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>
        <f t="shared" si="42"/>
        <v>0</v>
      </c>
      <c r="O470" s="7">
        <f t="shared" si="43"/>
        <v>0</v>
      </c>
      <c r="P470" s="11">
        <f t="shared" si="44"/>
        <v>41041.167627314819</v>
      </c>
      <c r="Q470" s="11">
        <f t="shared" si="45"/>
        <v>41101.160474537035</v>
      </c>
      <c r="R470" t="s">
        <v>8269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>
        <f t="shared" si="42"/>
        <v>0</v>
      </c>
      <c r="O471" s="7">
        <f t="shared" si="43"/>
        <v>0</v>
      </c>
      <c r="P471" s="11">
        <f t="shared" si="44"/>
        <v>41827.989861111113</v>
      </c>
      <c r="Q471" s="11">
        <f t="shared" si="45"/>
        <v>41887.989861111113</v>
      </c>
      <c r="R471" t="s">
        <v>8269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>
        <f t="shared" si="42"/>
        <v>1</v>
      </c>
      <c r="O472" s="7">
        <f t="shared" si="43"/>
        <v>25.5</v>
      </c>
      <c r="P472" s="11">
        <f t="shared" si="44"/>
        <v>41605.167696759258</v>
      </c>
      <c r="Q472" s="11">
        <f t="shared" si="45"/>
        <v>41655.166666666664</v>
      </c>
      <c r="R472" t="s">
        <v>8269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>
        <f t="shared" si="42"/>
        <v>12</v>
      </c>
      <c r="O473" s="7">
        <f t="shared" si="43"/>
        <v>38.476470588235294</v>
      </c>
      <c r="P473" s="11">
        <f t="shared" si="44"/>
        <v>41703.721979166665</v>
      </c>
      <c r="Q473" s="11">
        <f t="shared" si="45"/>
        <v>41748.680312500001</v>
      </c>
      <c r="R473" t="s">
        <v>8269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>
        <f t="shared" si="42"/>
        <v>18</v>
      </c>
      <c r="O474" s="7">
        <f t="shared" si="43"/>
        <v>28.2</v>
      </c>
      <c r="P474" s="11">
        <f t="shared" si="44"/>
        <v>41844.922662037039</v>
      </c>
      <c r="Q474" s="11">
        <f t="shared" si="45"/>
        <v>41874.922662037039</v>
      </c>
      <c r="R474" t="s">
        <v>8269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>
        <f t="shared" si="42"/>
        <v>3</v>
      </c>
      <c r="O475" s="7">
        <f t="shared" si="43"/>
        <v>61.5</v>
      </c>
      <c r="P475" s="11">
        <f t="shared" si="44"/>
        <v>41869.698136574072</v>
      </c>
      <c r="Q475" s="11">
        <f t="shared" si="45"/>
        <v>41899.698136574072</v>
      </c>
      <c r="R475" t="s">
        <v>8269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>
        <f t="shared" si="42"/>
        <v>0</v>
      </c>
      <c r="O476" s="7">
        <f t="shared" si="43"/>
        <v>1</v>
      </c>
      <c r="P476" s="11">
        <f t="shared" si="44"/>
        <v>42753.329039351855</v>
      </c>
      <c r="Q476" s="11">
        <f t="shared" si="45"/>
        <v>42783.329039351855</v>
      </c>
      <c r="R476" t="s">
        <v>8269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>
        <f t="shared" si="42"/>
        <v>0</v>
      </c>
      <c r="O477" s="7">
        <f t="shared" si="43"/>
        <v>0</v>
      </c>
      <c r="P477" s="11">
        <f t="shared" si="44"/>
        <v>42100.086145833338</v>
      </c>
      <c r="Q477" s="11">
        <f t="shared" si="45"/>
        <v>42130.086145833338</v>
      </c>
      <c r="R477" t="s">
        <v>8269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>
        <f t="shared" si="42"/>
        <v>2</v>
      </c>
      <c r="O478" s="7">
        <f t="shared" si="43"/>
        <v>39.569274193548388</v>
      </c>
      <c r="P478" s="11">
        <f t="shared" si="44"/>
        <v>41757.975011574075</v>
      </c>
      <c r="Q478" s="11">
        <f t="shared" si="45"/>
        <v>41793.165972222225</v>
      </c>
      <c r="R478" t="s">
        <v>8269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>
        <f t="shared" si="42"/>
        <v>0</v>
      </c>
      <c r="O479" s="7">
        <f t="shared" si="43"/>
        <v>0</v>
      </c>
      <c r="P479" s="11">
        <f t="shared" si="44"/>
        <v>40987.83488425926</v>
      </c>
      <c r="Q479" s="11">
        <f t="shared" si="45"/>
        <v>41047.83488425926</v>
      </c>
      <c r="R479" t="s">
        <v>8269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>
        <f t="shared" si="42"/>
        <v>0</v>
      </c>
      <c r="O480" s="7">
        <f t="shared" si="43"/>
        <v>0</v>
      </c>
      <c r="P480" s="11">
        <f t="shared" si="44"/>
        <v>42065.910983796297</v>
      </c>
      <c r="Q480" s="11">
        <f t="shared" si="45"/>
        <v>42095.869317129633</v>
      </c>
      <c r="R480" t="s">
        <v>8269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>
        <f t="shared" si="42"/>
        <v>33</v>
      </c>
      <c r="O481" s="7">
        <f t="shared" si="43"/>
        <v>88.8</v>
      </c>
      <c r="P481" s="11">
        <f t="shared" si="44"/>
        <v>41904.407812500001</v>
      </c>
      <c r="Q481" s="11">
        <f t="shared" si="45"/>
        <v>41964.449479166666</v>
      </c>
      <c r="R481" t="s">
        <v>8269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>
        <f t="shared" si="42"/>
        <v>19</v>
      </c>
      <c r="O482" s="7">
        <f t="shared" si="43"/>
        <v>55.457142857142856</v>
      </c>
      <c r="P482" s="11">
        <f t="shared" si="44"/>
        <v>41465.500173611115</v>
      </c>
      <c r="Q482" s="11">
        <f t="shared" si="45"/>
        <v>41495.500173611115</v>
      </c>
      <c r="R482" t="s">
        <v>8269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>
        <f t="shared" si="42"/>
        <v>6</v>
      </c>
      <c r="O483" s="7">
        <f t="shared" si="43"/>
        <v>87.142857142857139</v>
      </c>
      <c r="P483" s="11">
        <f t="shared" si="44"/>
        <v>41162.672326388885</v>
      </c>
      <c r="Q483" s="11">
        <f t="shared" si="45"/>
        <v>41192.672326388885</v>
      </c>
      <c r="R483" t="s">
        <v>8269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>
        <f t="shared" si="42"/>
        <v>0</v>
      </c>
      <c r="O484" s="7">
        <f t="shared" si="43"/>
        <v>10</v>
      </c>
      <c r="P484" s="11">
        <f t="shared" si="44"/>
        <v>42447.896874999999</v>
      </c>
      <c r="Q484" s="11">
        <f t="shared" si="45"/>
        <v>42474.606944444444</v>
      </c>
      <c r="R484" t="s">
        <v>8269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>
        <f t="shared" si="42"/>
        <v>50</v>
      </c>
      <c r="O485" s="7">
        <f t="shared" si="43"/>
        <v>51.224489795918366</v>
      </c>
      <c r="P485" s="11">
        <f t="shared" si="44"/>
        <v>41243.197592592594</v>
      </c>
      <c r="Q485" s="11">
        <f t="shared" si="45"/>
        <v>41303.197592592594</v>
      </c>
      <c r="R485" t="s">
        <v>8269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>
        <f t="shared" si="42"/>
        <v>0</v>
      </c>
      <c r="O486" s="7">
        <f t="shared" si="43"/>
        <v>13.545454545454545</v>
      </c>
      <c r="P486" s="11">
        <f t="shared" si="44"/>
        <v>42272.93949074074</v>
      </c>
      <c r="Q486" s="11">
        <f t="shared" si="45"/>
        <v>42313.981157407412</v>
      </c>
      <c r="R486" t="s">
        <v>8269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>
        <f t="shared" si="42"/>
        <v>22</v>
      </c>
      <c r="O487" s="7">
        <f t="shared" si="43"/>
        <v>66.520080000000007</v>
      </c>
      <c r="P487" s="11">
        <f t="shared" si="44"/>
        <v>41381.505775462967</v>
      </c>
      <c r="Q487" s="11">
        <f t="shared" si="45"/>
        <v>41411.505775462967</v>
      </c>
      <c r="R487" t="s">
        <v>8269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>
        <f t="shared" si="42"/>
        <v>0</v>
      </c>
      <c r="O488" s="7">
        <f t="shared" si="43"/>
        <v>50</v>
      </c>
      <c r="P488" s="11">
        <f t="shared" si="44"/>
        <v>41761.94258101852</v>
      </c>
      <c r="Q488" s="11">
        <f t="shared" si="45"/>
        <v>41791.94258101852</v>
      </c>
      <c r="R488" t="s">
        <v>8269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>
        <f t="shared" si="42"/>
        <v>0</v>
      </c>
      <c r="O489" s="7">
        <f t="shared" si="43"/>
        <v>0</v>
      </c>
      <c r="P489" s="11">
        <f t="shared" si="44"/>
        <v>42669.594837962963</v>
      </c>
      <c r="Q489" s="11">
        <f t="shared" si="45"/>
        <v>42729.636504629627</v>
      </c>
      <c r="R489" t="s">
        <v>8269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>
        <f t="shared" si="42"/>
        <v>0</v>
      </c>
      <c r="O490" s="7">
        <f t="shared" si="43"/>
        <v>0</v>
      </c>
      <c r="P490" s="11">
        <f t="shared" si="44"/>
        <v>42714.054398148146</v>
      </c>
      <c r="Q490" s="11">
        <f t="shared" si="45"/>
        <v>42744.054398148146</v>
      </c>
      <c r="R490" t="s">
        <v>8269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>
        <f t="shared" si="42"/>
        <v>0</v>
      </c>
      <c r="O491" s="7">
        <f t="shared" si="43"/>
        <v>71.666666666666671</v>
      </c>
      <c r="P491" s="11">
        <f t="shared" si="44"/>
        <v>40882.481666666667</v>
      </c>
      <c r="Q491" s="11">
        <f t="shared" si="45"/>
        <v>40913.481249999997</v>
      </c>
      <c r="R491" t="s">
        <v>8269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>
        <f t="shared" si="42"/>
        <v>0</v>
      </c>
      <c r="O492" s="7">
        <f t="shared" si="43"/>
        <v>0</v>
      </c>
      <c r="P492" s="11">
        <f t="shared" si="44"/>
        <v>41113.968576388885</v>
      </c>
      <c r="Q492" s="11">
        <f t="shared" si="45"/>
        <v>41143.968576388885</v>
      </c>
      <c r="R492" t="s">
        <v>8269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>
        <f t="shared" si="42"/>
        <v>0</v>
      </c>
      <c r="O493" s="7">
        <f t="shared" si="43"/>
        <v>0</v>
      </c>
      <c r="P493" s="11">
        <f t="shared" si="44"/>
        <v>42366.982627314814</v>
      </c>
      <c r="Q493" s="11">
        <f t="shared" si="45"/>
        <v>42396.982627314814</v>
      </c>
      <c r="R493" t="s">
        <v>8269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>
        <f t="shared" si="42"/>
        <v>0</v>
      </c>
      <c r="O494" s="7">
        <f t="shared" si="43"/>
        <v>0</v>
      </c>
      <c r="P494" s="11">
        <f t="shared" si="44"/>
        <v>42596.03506944445</v>
      </c>
      <c r="Q494" s="11">
        <f t="shared" si="45"/>
        <v>42656.03506944445</v>
      </c>
      <c r="R494" t="s">
        <v>8269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>
        <f t="shared" si="42"/>
        <v>0</v>
      </c>
      <c r="O495" s="7">
        <f t="shared" si="43"/>
        <v>0</v>
      </c>
      <c r="P495" s="11">
        <f t="shared" si="44"/>
        <v>42114.726134259261</v>
      </c>
      <c r="Q495" s="11">
        <f t="shared" si="45"/>
        <v>42144.726134259261</v>
      </c>
      <c r="R495" t="s">
        <v>8269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>
        <f t="shared" si="42"/>
        <v>0</v>
      </c>
      <c r="O496" s="7">
        <f t="shared" si="43"/>
        <v>10.333333333333334</v>
      </c>
      <c r="P496" s="11">
        <f t="shared" si="44"/>
        <v>41799.830613425926</v>
      </c>
      <c r="Q496" s="11">
        <f t="shared" si="45"/>
        <v>41823.125</v>
      </c>
      <c r="R496" t="s">
        <v>8269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>
        <f t="shared" si="42"/>
        <v>0</v>
      </c>
      <c r="O497" s="7">
        <f t="shared" si="43"/>
        <v>0</v>
      </c>
      <c r="P497" s="11">
        <f t="shared" si="44"/>
        <v>42171.827604166669</v>
      </c>
      <c r="Q497" s="11">
        <f t="shared" si="45"/>
        <v>42201.827604166669</v>
      </c>
      <c r="R497" t="s">
        <v>8269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>
        <f t="shared" si="42"/>
        <v>0</v>
      </c>
      <c r="O498" s="7">
        <f t="shared" si="43"/>
        <v>1</v>
      </c>
      <c r="P498" s="11">
        <f t="shared" si="44"/>
        <v>41620.93141203704</v>
      </c>
      <c r="Q498" s="11">
        <f t="shared" si="45"/>
        <v>41680.93141203704</v>
      </c>
      <c r="R498" t="s">
        <v>8269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>
        <f t="shared" si="42"/>
        <v>1</v>
      </c>
      <c r="O499" s="7">
        <f t="shared" si="43"/>
        <v>10</v>
      </c>
      <c r="P499" s="11">
        <f t="shared" si="44"/>
        <v>41945.037789351853</v>
      </c>
      <c r="Q499" s="11">
        <f t="shared" si="45"/>
        <v>41998.208333333328</v>
      </c>
      <c r="R499" t="s">
        <v>8269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>
        <f t="shared" si="42"/>
        <v>5</v>
      </c>
      <c r="O500" s="7">
        <f t="shared" si="43"/>
        <v>136.09090909090909</v>
      </c>
      <c r="P500" s="11">
        <f t="shared" si="44"/>
        <v>40858.762141203704</v>
      </c>
      <c r="Q500" s="11">
        <f t="shared" si="45"/>
        <v>40900.762141203704</v>
      </c>
      <c r="R500" t="s">
        <v>8269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>
        <f t="shared" si="42"/>
        <v>10</v>
      </c>
      <c r="O501" s="7">
        <f t="shared" si="43"/>
        <v>73.461538461538467</v>
      </c>
      <c r="P501" s="11">
        <f t="shared" si="44"/>
        <v>40043.895462962959</v>
      </c>
      <c r="Q501" s="11">
        <f t="shared" si="45"/>
        <v>40098.874305555553</v>
      </c>
      <c r="R501" t="s">
        <v>8269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>
        <f t="shared" si="42"/>
        <v>3</v>
      </c>
      <c r="O502" s="7">
        <f t="shared" si="43"/>
        <v>53.75</v>
      </c>
      <c r="P502" s="11">
        <f t="shared" si="44"/>
        <v>40247.886006944442</v>
      </c>
      <c r="Q502" s="11">
        <f t="shared" si="45"/>
        <v>40306.927777777775</v>
      </c>
      <c r="R502" t="s">
        <v>8269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>
        <f t="shared" si="42"/>
        <v>0</v>
      </c>
      <c r="O503" s="7">
        <f t="shared" si="43"/>
        <v>0</v>
      </c>
      <c r="P503" s="11">
        <f t="shared" si="44"/>
        <v>40703.234386574077</v>
      </c>
      <c r="Q503" s="11">
        <f t="shared" si="45"/>
        <v>40733.234386574077</v>
      </c>
      <c r="R503" t="s">
        <v>8269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>
        <f t="shared" si="42"/>
        <v>1</v>
      </c>
      <c r="O504" s="7">
        <f t="shared" si="43"/>
        <v>57.5</v>
      </c>
      <c r="P504" s="11">
        <f t="shared" si="44"/>
        <v>40956.553530092591</v>
      </c>
      <c r="Q504" s="11">
        <f t="shared" si="45"/>
        <v>40986.511863425927</v>
      </c>
      <c r="R504" t="s">
        <v>8269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>
        <f t="shared" si="42"/>
        <v>2</v>
      </c>
      <c r="O505" s="7">
        <f t="shared" si="43"/>
        <v>12.666666666666666</v>
      </c>
      <c r="P505" s="11">
        <f t="shared" si="44"/>
        <v>41991.526655092588</v>
      </c>
      <c r="Q505" s="11">
        <f t="shared" si="45"/>
        <v>42021.526655092588</v>
      </c>
      <c r="R505" t="s">
        <v>8269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>
        <f t="shared" si="42"/>
        <v>1</v>
      </c>
      <c r="O506" s="7">
        <f t="shared" si="43"/>
        <v>67</v>
      </c>
      <c r="P506" s="11">
        <f t="shared" si="44"/>
        <v>40949.98364583333</v>
      </c>
      <c r="Q506" s="11">
        <f t="shared" si="45"/>
        <v>41009.941979166666</v>
      </c>
      <c r="R506" t="s">
        <v>8269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>
        <f t="shared" si="42"/>
        <v>0</v>
      </c>
      <c r="O507" s="7">
        <f t="shared" si="43"/>
        <v>3.7142857142857144</v>
      </c>
      <c r="P507" s="11">
        <f t="shared" si="44"/>
        <v>42318.098217592589</v>
      </c>
      <c r="Q507" s="11">
        <f t="shared" si="45"/>
        <v>42363.098217592589</v>
      </c>
      <c r="R507" t="s">
        <v>8269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>
        <f t="shared" si="42"/>
        <v>0</v>
      </c>
      <c r="O508" s="7">
        <f t="shared" si="43"/>
        <v>250</v>
      </c>
      <c r="P508" s="11">
        <f t="shared" si="44"/>
        <v>41466.552314814813</v>
      </c>
      <c r="Q508" s="11">
        <f t="shared" si="45"/>
        <v>41496.552314814813</v>
      </c>
      <c r="R508" t="s">
        <v>8269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>
        <f t="shared" si="42"/>
        <v>3</v>
      </c>
      <c r="O509" s="7">
        <f t="shared" si="43"/>
        <v>64</v>
      </c>
      <c r="P509" s="11">
        <f t="shared" si="44"/>
        <v>41156.958993055552</v>
      </c>
      <c r="Q509" s="11">
        <f t="shared" si="45"/>
        <v>41201.958993055552</v>
      </c>
      <c r="R509" t="s">
        <v>8269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>
        <f t="shared" si="42"/>
        <v>1</v>
      </c>
      <c r="O510" s="7">
        <f t="shared" si="43"/>
        <v>133.33333333333334</v>
      </c>
      <c r="P510" s="11">
        <f t="shared" si="44"/>
        <v>40995.024317129632</v>
      </c>
      <c r="Q510" s="11">
        <f t="shared" si="45"/>
        <v>41054.593055555553</v>
      </c>
      <c r="R510" t="s">
        <v>8269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>
        <f t="shared" si="42"/>
        <v>0</v>
      </c>
      <c r="O511" s="7">
        <f t="shared" si="43"/>
        <v>10</v>
      </c>
      <c r="P511" s="11">
        <f t="shared" si="44"/>
        <v>42153.631597222222</v>
      </c>
      <c r="Q511" s="11">
        <f t="shared" si="45"/>
        <v>42183.631597222222</v>
      </c>
      <c r="R511" t="s">
        <v>8269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>
        <f t="shared" si="42"/>
        <v>0</v>
      </c>
      <c r="O512" s="7">
        <f t="shared" si="43"/>
        <v>0</v>
      </c>
      <c r="P512" s="11">
        <f t="shared" si="44"/>
        <v>42400.176377314812</v>
      </c>
      <c r="Q512" s="11">
        <f t="shared" si="45"/>
        <v>42430.176377314812</v>
      </c>
      <c r="R512" t="s">
        <v>8269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>
        <f t="shared" si="42"/>
        <v>3</v>
      </c>
      <c r="O513" s="7">
        <f t="shared" si="43"/>
        <v>30</v>
      </c>
      <c r="P513" s="11">
        <f t="shared" si="44"/>
        <v>41340.303032407406</v>
      </c>
      <c r="Q513" s="11">
        <f t="shared" si="45"/>
        <v>41370.261365740742</v>
      </c>
      <c r="R513" t="s">
        <v>8269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>
        <f t="shared" ref="N514:N577" si="48">ROUND((E514/D514)*100,0)</f>
        <v>0</v>
      </c>
      <c r="O514" s="7">
        <f t="shared" ref="O514:O577" si="49">IF(E514&lt;&gt;0,E514/L514,0)</f>
        <v>5.5</v>
      </c>
      <c r="P514" s="11">
        <f t="shared" ref="P514:P577" si="50">(J514/86400)+DATE(1970,1,1)</f>
        <v>42649.742210648154</v>
      </c>
      <c r="Q514" s="11">
        <f t="shared" ref="Q514:Q577" si="51">(I514/86400)+DATE(1970,1,1)</f>
        <v>42694.783877314811</v>
      </c>
      <c r="R514" t="s">
        <v>8269</v>
      </c>
      <c r="S514" t="str">
        <f t="shared" ref="S514:S577" si="52">LEFT(R514,SEARCH("/",R514)-1)</f>
        <v>film &amp; video</v>
      </c>
      <c r="T514" t="str">
        <f t="shared" ref="T514:T577" si="53">RIGHT(R514,LEN(R514)-SEARCH("/",R514))</f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>
        <f t="shared" si="48"/>
        <v>14</v>
      </c>
      <c r="O515" s="7">
        <f t="shared" si="49"/>
        <v>102.38235294117646</v>
      </c>
      <c r="P515" s="11">
        <f t="shared" si="50"/>
        <v>42552.653993055559</v>
      </c>
      <c r="Q515" s="11">
        <f t="shared" si="51"/>
        <v>42597.291666666672</v>
      </c>
      <c r="R515" t="s">
        <v>8269</v>
      </c>
      <c r="S515" t="str">
        <f t="shared" si="52"/>
        <v>film &amp; video</v>
      </c>
      <c r="T515" t="str">
        <f t="shared" si="53"/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>
        <f t="shared" si="48"/>
        <v>3</v>
      </c>
      <c r="O516" s="7">
        <f t="shared" si="49"/>
        <v>16.666666666666668</v>
      </c>
      <c r="P516" s="11">
        <f t="shared" si="50"/>
        <v>41830.613969907405</v>
      </c>
      <c r="Q516" s="11">
        <f t="shared" si="51"/>
        <v>41860.613969907405</v>
      </c>
      <c r="R516" t="s">
        <v>8269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>
        <f t="shared" si="48"/>
        <v>25</v>
      </c>
      <c r="O517" s="7">
        <f t="shared" si="49"/>
        <v>725.02941176470586</v>
      </c>
      <c r="P517" s="11">
        <f t="shared" si="50"/>
        <v>42327.490752314814</v>
      </c>
      <c r="Q517" s="11">
        <f t="shared" si="51"/>
        <v>42367.490752314814</v>
      </c>
      <c r="R517" t="s">
        <v>8269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>
        <f t="shared" si="48"/>
        <v>0</v>
      </c>
      <c r="O518" s="7">
        <f t="shared" si="49"/>
        <v>0</v>
      </c>
      <c r="P518" s="11">
        <f t="shared" si="50"/>
        <v>42091.778703703705</v>
      </c>
      <c r="Q518" s="11">
        <f t="shared" si="51"/>
        <v>42151.778703703705</v>
      </c>
      <c r="R518" t="s">
        <v>8269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>
        <f t="shared" si="48"/>
        <v>1</v>
      </c>
      <c r="O519" s="7">
        <f t="shared" si="49"/>
        <v>68.333333333333329</v>
      </c>
      <c r="P519" s="11">
        <f t="shared" si="50"/>
        <v>42738.615289351852</v>
      </c>
      <c r="Q519" s="11">
        <f t="shared" si="51"/>
        <v>42768.615289351852</v>
      </c>
      <c r="R519" t="s">
        <v>8269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>
        <f t="shared" si="48"/>
        <v>0</v>
      </c>
      <c r="O520" s="7">
        <f t="shared" si="49"/>
        <v>0</v>
      </c>
      <c r="P520" s="11">
        <f t="shared" si="50"/>
        <v>42223.616018518514</v>
      </c>
      <c r="Q520" s="11">
        <f t="shared" si="51"/>
        <v>42253.615277777775</v>
      </c>
      <c r="R520" t="s">
        <v>8269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>
        <f t="shared" si="48"/>
        <v>23</v>
      </c>
      <c r="O521" s="7">
        <f t="shared" si="49"/>
        <v>39.228571428571428</v>
      </c>
      <c r="P521" s="11">
        <f t="shared" si="50"/>
        <v>41218.391446759255</v>
      </c>
      <c r="Q521" s="11">
        <f t="shared" si="51"/>
        <v>41248.391446759255</v>
      </c>
      <c r="R521" t="s">
        <v>8269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>
        <f t="shared" si="48"/>
        <v>102</v>
      </c>
      <c r="O522" s="7">
        <f t="shared" si="49"/>
        <v>150.14705882352942</v>
      </c>
      <c r="P522" s="11">
        <f t="shared" si="50"/>
        <v>42318.702094907407</v>
      </c>
      <c r="Q522" s="11">
        <f t="shared" si="51"/>
        <v>42348.702094907407</v>
      </c>
      <c r="R522" t="s">
        <v>8270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>
        <f t="shared" si="48"/>
        <v>105</v>
      </c>
      <c r="O523" s="7">
        <f t="shared" si="49"/>
        <v>93.428571428571431</v>
      </c>
      <c r="P523" s="11">
        <f t="shared" si="50"/>
        <v>42646.092812499999</v>
      </c>
      <c r="Q523" s="11">
        <f t="shared" si="51"/>
        <v>42675.207638888889</v>
      </c>
      <c r="R523" t="s">
        <v>8270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>
        <f t="shared" si="48"/>
        <v>115</v>
      </c>
      <c r="O524" s="7">
        <f t="shared" si="49"/>
        <v>110.96774193548387</v>
      </c>
      <c r="P524" s="11">
        <f t="shared" si="50"/>
        <v>42430.040798611109</v>
      </c>
      <c r="Q524" s="11">
        <f t="shared" si="51"/>
        <v>42449.999131944445</v>
      </c>
      <c r="R524" t="s">
        <v>8270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>
        <f t="shared" si="48"/>
        <v>121</v>
      </c>
      <c r="O525" s="7">
        <f t="shared" si="49"/>
        <v>71.785714285714292</v>
      </c>
      <c r="P525" s="11">
        <f t="shared" si="50"/>
        <v>42238.13282407407</v>
      </c>
      <c r="Q525" s="11">
        <f t="shared" si="51"/>
        <v>42268.13282407407</v>
      </c>
      <c r="R525" t="s">
        <v>8270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>
        <f t="shared" si="48"/>
        <v>109</v>
      </c>
      <c r="O526" s="7">
        <f t="shared" si="49"/>
        <v>29.258076923076924</v>
      </c>
      <c r="P526" s="11">
        <f t="shared" si="50"/>
        <v>42492.717233796298</v>
      </c>
      <c r="Q526" s="11">
        <f t="shared" si="51"/>
        <v>42522.717233796298</v>
      </c>
      <c r="R526" t="s">
        <v>8270</v>
      </c>
      <c r="S526" t="str">
        <f t="shared" si="52"/>
        <v>theater</v>
      </c>
      <c r="T526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>
        <f t="shared" si="48"/>
        <v>100</v>
      </c>
      <c r="O527" s="7">
        <f t="shared" si="49"/>
        <v>1000</v>
      </c>
      <c r="P527" s="11">
        <f t="shared" si="50"/>
        <v>41850.400937500002</v>
      </c>
      <c r="Q527" s="11">
        <f t="shared" si="51"/>
        <v>41895.400937500002</v>
      </c>
      <c r="R527" t="s">
        <v>8270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>
        <f t="shared" si="48"/>
        <v>114</v>
      </c>
      <c r="O528" s="7">
        <f t="shared" si="49"/>
        <v>74.347826086956516</v>
      </c>
      <c r="P528" s="11">
        <f t="shared" si="50"/>
        <v>42192.591944444444</v>
      </c>
      <c r="Q528" s="11">
        <f t="shared" si="51"/>
        <v>42223.708333333328</v>
      </c>
      <c r="R528" t="s">
        <v>8270</v>
      </c>
      <c r="S528" t="str">
        <f t="shared" si="52"/>
        <v>theater</v>
      </c>
      <c r="T528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>
        <f t="shared" si="48"/>
        <v>101</v>
      </c>
      <c r="O529" s="7">
        <f t="shared" si="49"/>
        <v>63.829113924050631</v>
      </c>
      <c r="P529" s="11">
        <f t="shared" si="50"/>
        <v>42753.205625000002</v>
      </c>
      <c r="Q529" s="11">
        <f t="shared" si="51"/>
        <v>42783.670138888891</v>
      </c>
      <c r="R529" t="s">
        <v>8270</v>
      </c>
      <c r="S529" t="str">
        <f t="shared" si="52"/>
        <v>theater</v>
      </c>
      <c r="T529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>
        <f t="shared" si="48"/>
        <v>116</v>
      </c>
      <c r="O530" s="7">
        <f t="shared" si="49"/>
        <v>44.333333333333336</v>
      </c>
      <c r="P530" s="11">
        <f t="shared" si="50"/>
        <v>42155.920219907406</v>
      </c>
      <c r="Q530" s="11">
        <f t="shared" si="51"/>
        <v>42176.888888888891</v>
      </c>
      <c r="R530" t="s">
        <v>8270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>
        <f t="shared" si="48"/>
        <v>130</v>
      </c>
      <c r="O531" s="7">
        <f t="shared" si="49"/>
        <v>86.944444444444443</v>
      </c>
      <c r="P531" s="11">
        <f t="shared" si="50"/>
        <v>42725.031180555554</v>
      </c>
      <c r="Q531" s="11">
        <f t="shared" si="51"/>
        <v>42746.208333333328</v>
      </c>
      <c r="R531" t="s">
        <v>8270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>
        <f t="shared" si="48"/>
        <v>108</v>
      </c>
      <c r="O532" s="7">
        <f t="shared" si="49"/>
        <v>126.55172413793103</v>
      </c>
      <c r="P532" s="11">
        <f t="shared" si="50"/>
        <v>42157.591064814813</v>
      </c>
      <c r="Q532" s="11">
        <f t="shared" si="51"/>
        <v>42179.083333333328</v>
      </c>
      <c r="R532" t="s">
        <v>8270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>
        <f t="shared" si="48"/>
        <v>100</v>
      </c>
      <c r="O533" s="7">
        <f t="shared" si="49"/>
        <v>129.03225806451613</v>
      </c>
      <c r="P533" s="11">
        <f t="shared" si="50"/>
        <v>42676.065150462964</v>
      </c>
      <c r="Q533" s="11">
        <f t="shared" si="51"/>
        <v>42721.290972222225</v>
      </c>
      <c r="R533" t="s">
        <v>8270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>
        <f t="shared" si="48"/>
        <v>123</v>
      </c>
      <c r="O534" s="7">
        <f t="shared" si="49"/>
        <v>71.242774566473983</v>
      </c>
      <c r="P534" s="11">
        <f t="shared" si="50"/>
        <v>42473.007037037038</v>
      </c>
      <c r="Q534" s="11">
        <f t="shared" si="51"/>
        <v>42503.007037037038</v>
      </c>
      <c r="R534" t="s">
        <v>8270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>
        <f t="shared" si="48"/>
        <v>100</v>
      </c>
      <c r="O535" s="7">
        <f t="shared" si="49"/>
        <v>117.88235294117646</v>
      </c>
      <c r="P535" s="11">
        <f t="shared" si="50"/>
        <v>42482.43478009259</v>
      </c>
      <c r="Q535" s="11">
        <f t="shared" si="51"/>
        <v>42506.43478009259</v>
      </c>
      <c r="R535" t="s">
        <v>8270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>
        <f t="shared" si="48"/>
        <v>105</v>
      </c>
      <c r="O536" s="7">
        <f t="shared" si="49"/>
        <v>327.08333333333331</v>
      </c>
      <c r="P536" s="11">
        <f t="shared" si="50"/>
        <v>42270.810995370368</v>
      </c>
      <c r="Q536" s="11">
        <f t="shared" si="51"/>
        <v>42309.958333333328</v>
      </c>
      <c r="R536" t="s">
        <v>8270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>
        <f t="shared" si="48"/>
        <v>103</v>
      </c>
      <c r="O537" s="7">
        <f t="shared" si="49"/>
        <v>34.745762711864408</v>
      </c>
      <c r="P537" s="11">
        <f t="shared" si="50"/>
        <v>42711.54519675926</v>
      </c>
      <c r="Q537" s="11">
        <f t="shared" si="51"/>
        <v>42741.54519675926</v>
      </c>
      <c r="R537" t="s">
        <v>8270</v>
      </c>
      <c r="S537" t="str">
        <f t="shared" si="52"/>
        <v>theater</v>
      </c>
      <c r="T53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>
        <f t="shared" si="48"/>
        <v>118</v>
      </c>
      <c r="O538" s="7">
        <f t="shared" si="49"/>
        <v>100.06410256410257</v>
      </c>
      <c r="P538" s="11">
        <f t="shared" si="50"/>
        <v>42179.344988425924</v>
      </c>
      <c r="Q538" s="11">
        <f t="shared" si="51"/>
        <v>42219.75</v>
      </c>
      <c r="R538" t="s">
        <v>8270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>
        <f t="shared" si="48"/>
        <v>121</v>
      </c>
      <c r="O539" s="7">
        <f t="shared" si="49"/>
        <v>40.847457627118644</v>
      </c>
      <c r="P539" s="11">
        <f t="shared" si="50"/>
        <v>42282.768414351856</v>
      </c>
      <c r="Q539" s="11">
        <f t="shared" si="51"/>
        <v>42312.810081018513</v>
      </c>
      <c r="R539" t="s">
        <v>8270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>
        <f t="shared" si="48"/>
        <v>302</v>
      </c>
      <c r="O540" s="7">
        <f t="shared" si="49"/>
        <v>252.01666666666668</v>
      </c>
      <c r="P540" s="11">
        <f t="shared" si="50"/>
        <v>42473.794710648144</v>
      </c>
      <c r="Q540" s="11">
        <f t="shared" si="51"/>
        <v>42503.794710648144</v>
      </c>
      <c r="R540" t="s">
        <v>8270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>
        <f t="shared" si="48"/>
        <v>101</v>
      </c>
      <c r="O541" s="7">
        <f t="shared" si="49"/>
        <v>25.161000000000001</v>
      </c>
      <c r="P541" s="11">
        <f t="shared" si="50"/>
        <v>42535.049849537041</v>
      </c>
      <c r="Q541" s="11">
        <f t="shared" si="51"/>
        <v>42556.049849537041</v>
      </c>
      <c r="R541" t="s">
        <v>8270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>
        <f t="shared" si="48"/>
        <v>0</v>
      </c>
      <c r="O542" s="7">
        <f t="shared" si="49"/>
        <v>1</v>
      </c>
      <c r="P542" s="11">
        <f t="shared" si="50"/>
        <v>42009.817199074074</v>
      </c>
      <c r="Q542" s="11">
        <f t="shared" si="51"/>
        <v>42039.817199074074</v>
      </c>
      <c r="R542" t="s">
        <v>8271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>
        <f t="shared" si="48"/>
        <v>1</v>
      </c>
      <c r="O543" s="7">
        <f t="shared" si="49"/>
        <v>25</v>
      </c>
      <c r="P543" s="11">
        <f t="shared" si="50"/>
        <v>42276.046689814815</v>
      </c>
      <c r="Q543" s="11">
        <f t="shared" si="51"/>
        <v>42306.046689814815</v>
      </c>
      <c r="R543" t="s">
        <v>8271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>
        <f t="shared" si="48"/>
        <v>0</v>
      </c>
      <c r="O544" s="7">
        <f t="shared" si="49"/>
        <v>1</v>
      </c>
      <c r="P544" s="11">
        <f t="shared" si="50"/>
        <v>42433.737453703703</v>
      </c>
      <c r="Q544" s="11">
        <f t="shared" si="51"/>
        <v>42493.695787037039</v>
      </c>
      <c r="R544" t="s">
        <v>8271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>
        <f t="shared" si="48"/>
        <v>0</v>
      </c>
      <c r="O545" s="7">
        <f t="shared" si="49"/>
        <v>35</v>
      </c>
      <c r="P545" s="11">
        <f t="shared" si="50"/>
        <v>41914.092152777775</v>
      </c>
      <c r="Q545" s="11">
        <f t="shared" si="51"/>
        <v>41944.092152777775</v>
      </c>
      <c r="R545" t="s">
        <v>8271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>
        <f t="shared" si="48"/>
        <v>1</v>
      </c>
      <c r="O546" s="7">
        <f t="shared" si="49"/>
        <v>3</v>
      </c>
      <c r="P546" s="11">
        <f t="shared" si="50"/>
        <v>42525.656944444447</v>
      </c>
      <c r="Q546" s="11">
        <f t="shared" si="51"/>
        <v>42555.656944444447</v>
      </c>
      <c r="R546" t="s">
        <v>8271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>
        <f t="shared" si="48"/>
        <v>27</v>
      </c>
      <c r="O547" s="7">
        <f t="shared" si="49"/>
        <v>402.70588235294116</v>
      </c>
      <c r="P547" s="11">
        <f t="shared" si="50"/>
        <v>42283.592465277776</v>
      </c>
      <c r="Q547" s="11">
        <f t="shared" si="51"/>
        <v>42323.634131944447</v>
      </c>
      <c r="R547" t="s">
        <v>8271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>
        <f t="shared" si="48"/>
        <v>0</v>
      </c>
      <c r="O548" s="7">
        <f t="shared" si="49"/>
        <v>26</v>
      </c>
      <c r="P548" s="11">
        <f t="shared" si="50"/>
        <v>42249.667997685188</v>
      </c>
      <c r="Q548" s="11">
        <f t="shared" si="51"/>
        <v>42294.667997685188</v>
      </c>
      <c r="R548" t="s">
        <v>8271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>
        <f t="shared" si="48"/>
        <v>0</v>
      </c>
      <c r="O549" s="7">
        <f t="shared" si="49"/>
        <v>0</v>
      </c>
      <c r="P549" s="11">
        <f t="shared" si="50"/>
        <v>42380.696342592593</v>
      </c>
      <c r="Q549" s="11">
        <f t="shared" si="51"/>
        <v>42410.696342592593</v>
      </c>
      <c r="R549" t="s">
        <v>8271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>
        <f t="shared" si="48"/>
        <v>0</v>
      </c>
      <c r="O550" s="7">
        <f t="shared" si="49"/>
        <v>9</v>
      </c>
      <c r="P550" s="11">
        <f t="shared" si="50"/>
        <v>42276.903333333335</v>
      </c>
      <c r="Q550" s="11">
        <f t="shared" si="51"/>
        <v>42306.903333333335</v>
      </c>
      <c r="R550" t="s">
        <v>8271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>
        <f t="shared" si="48"/>
        <v>3</v>
      </c>
      <c r="O551" s="7">
        <f t="shared" si="49"/>
        <v>8.5</v>
      </c>
      <c r="P551" s="11">
        <f t="shared" si="50"/>
        <v>42163.636828703704</v>
      </c>
      <c r="Q551" s="11">
        <f t="shared" si="51"/>
        <v>42193.636828703704</v>
      </c>
      <c r="R551" t="s">
        <v>8271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>
        <f t="shared" si="48"/>
        <v>1</v>
      </c>
      <c r="O552" s="7">
        <f t="shared" si="49"/>
        <v>8.75</v>
      </c>
      <c r="P552" s="11">
        <f t="shared" si="50"/>
        <v>42753.678761574076</v>
      </c>
      <c r="Q552" s="11">
        <f t="shared" si="51"/>
        <v>42766.208333333328</v>
      </c>
      <c r="R552" t="s">
        <v>8271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>
        <f t="shared" si="48"/>
        <v>5</v>
      </c>
      <c r="O553" s="7">
        <f t="shared" si="49"/>
        <v>135.03571428571428</v>
      </c>
      <c r="P553" s="11">
        <f t="shared" si="50"/>
        <v>42173.275740740741</v>
      </c>
      <c r="Q553" s="11">
        <f t="shared" si="51"/>
        <v>42217.745138888888</v>
      </c>
      <c r="R553" t="s">
        <v>8271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>
        <f t="shared" si="48"/>
        <v>0</v>
      </c>
      <c r="O554" s="7">
        <f t="shared" si="49"/>
        <v>0</v>
      </c>
      <c r="P554" s="11">
        <f t="shared" si="50"/>
        <v>42318.616851851853</v>
      </c>
      <c r="Q554" s="11">
        <f t="shared" si="51"/>
        <v>42378.616851851853</v>
      </c>
      <c r="R554" t="s">
        <v>8271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>
        <f t="shared" si="48"/>
        <v>0</v>
      </c>
      <c r="O555" s="7">
        <f t="shared" si="49"/>
        <v>20.5</v>
      </c>
      <c r="P555" s="11">
        <f t="shared" si="50"/>
        <v>41927.71980324074</v>
      </c>
      <c r="Q555" s="11">
        <f t="shared" si="51"/>
        <v>41957.761469907404</v>
      </c>
      <c r="R555" t="s">
        <v>8271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>
        <f t="shared" si="48"/>
        <v>37</v>
      </c>
      <c r="O556" s="7">
        <f t="shared" si="49"/>
        <v>64.36363636363636</v>
      </c>
      <c r="P556" s="11">
        <f t="shared" si="50"/>
        <v>41901.684861111113</v>
      </c>
      <c r="Q556" s="11">
        <f t="shared" si="51"/>
        <v>41931.684861111113</v>
      </c>
      <c r="R556" t="s">
        <v>8271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>
        <f t="shared" si="48"/>
        <v>0</v>
      </c>
      <c r="O557" s="7">
        <f t="shared" si="49"/>
        <v>0</v>
      </c>
      <c r="P557" s="11">
        <f t="shared" si="50"/>
        <v>42503.353506944448</v>
      </c>
      <c r="Q557" s="11">
        <f t="shared" si="51"/>
        <v>42533.353506944448</v>
      </c>
      <c r="R557" t="s">
        <v>8271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>
        <f t="shared" si="48"/>
        <v>3</v>
      </c>
      <c r="O558" s="7">
        <f t="shared" si="49"/>
        <v>200</v>
      </c>
      <c r="P558" s="11">
        <f t="shared" si="50"/>
        <v>42345.860150462962</v>
      </c>
      <c r="Q558" s="11">
        <f t="shared" si="51"/>
        <v>42375.860150462962</v>
      </c>
      <c r="R558" t="s">
        <v>8271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>
        <f t="shared" si="48"/>
        <v>1</v>
      </c>
      <c r="O559" s="7">
        <f t="shared" si="49"/>
        <v>68.3</v>
      </c>
      <c r="P559" s="11">
        <f t="shared" si="50"/>
        <v>42676.942164351851</v>
      </c>
      <c r="Q559" s="11">
        <f t="shared" si="51"/>
        <v>42706.983831018515</v>
      </c>
      <c r="R559" t="s">
        <v>8271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>
        <f t="shared" si="48"/>
        <v>0</v>
      </c>
      <c r="O560" s="7">
        <f t="shared" si="49"/>
        <v>0</v>
      </c>
      <c r="P560" s="11">
        <f t="shared" si="50"/>
        <v>42057.883159722223</v>
      </c>
      <c r="Q560" s="11">
        <f t="shared" si="51"/>
        <v>42087.841493055559</v>
      </c>
      <c r="R560" t="s">
        <v>8271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>
        <f t="shared" si="48"/>
        <v>0</v>
      </c>
      <c r="O561" s="7">
        <f t="shared" si="49"/>
        <v>50</v>
      </c>
      <c r="P561" s="11">
        <f t="shared" si="50"/>
        <v>42321.283101851848</v>
      </c>
      <c r="Q561" s="11">
        <f t="shared" si="51"/>
        <v>42351.283101851848</v>
      </c>
      <c r="R561" t="s">
        <v>8271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>
        <f t="shared" si="48"/>
        <v>0</v>
      </c>
      <c r="O562" s="7">
        <f t="shared" si="49"/>
        <v>4</v>
      </c>
      <c r="P562" s="11">
        <f t="shared" si="50"/>
        <v>41960.771354166667</v>
      </c>
      <c r="Q562" s="11">
        <f t="shared" si="51"/>
        <v>41990.771354166667</v>
      </c>
      <c r="R562" t="s">
        <v>8271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>
        <f t="shared" si="48"/>
        <v>0</v>
      </c>
      <c r="O563" s="7">
        <f t="shared" si="49"/>
        <v>27.5</v>
      </c>
      <c r="P563" s="11">
        <f t="shared" si="50"/>
        <v>42268.658715277779</v>
      </c>
      <c r="Q563" s="11">
        <f t="shared" si="51"/>
        <v>42303.658715277779</v>
      </c>
      <c r="R563" t="s">
        <v>8271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>
        <f t="shared" si="48"/>
        <v>0</v>
      </c>
      <c r="O564" s="7">
        <f t="shared" si="49"/>
        <v>0</v>
      </c>
      <c r="P564" s="11">
        <f t="shared" si="50"/>
        <v>42692.389062499999</v>
      </c>
      <c r="Q564" s="11">
        <f t="shared" si="51"/>
        <v>42722.389062499999</v>
      </c>
      <c r="R564" t="s">
        <v>8271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>
        <f t="shared" si="48"/>
        <v>0</v>
      </c>
      <c r="O565" s="7">
        <f t="shared" si="49"/>
        <v>34</v>
      </c>
      <c r="P565" s="11">
        <f t="shared" si="50"/>
        <v>42022.069988425923</v>
      </c>
      <c r="Q565" s="11">
        <f t="shared" si="51"/>
        <v>42052.069988425923</v>
      </c>
      <c r="R565" t="s">
        <v>8271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>
        <f t="shared" si="48"/>
        <v>0</v>
      </c>
      <c r="O566" s="7">
        <f t="shared" si="49"/>
        <v>1</v>
      </c>
      <c r="P566" s="11">
        <f t="shared" si="50"/>
        <v>42411.942997685182</v>
      </c>
      <c r="Q566" s="11">
        <f t="shared" si="51"/>
        <v>42441.942997685182</v>
      </c>
      <c r="R566" t="s">
        <v>8271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>
        <f t="shared" si="48"/>
        <v>0</v>
      </c>
      <c r="O567" s="7">
        <f t="shared" si="49"/>
        <v>0</v>
      </c>
      <c r="P567" s="11">
        <f t="shared" si="50"/>
        <v>42165.78528935185</v>
      </c>
      <c r="Q567" s="11">
        <f t="shared" si="51"/>
        <v>42195.78528935185</v>
      </c>
      <c r="R567" t="s">
        <v>8271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>
        <f t="shared" si="48"/>
        <v>0</v>
      </c>
      <c r="O568" s="7">
        <f t="shared" si="49"/>
        <v>1</v>
      </c>
      <c r="P568" s="11">
        <f t="shared" si="50"/>
        <v>42535.68440972222</v>
      </c>
      <c r="Q568" s="11">
        <f t="shared" si="51"/>
        <v>42565.68440972222</v>
      </c>
      <c r="R568" t="s">
        <v>8271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>
        <f t="shared" si="48"/>
        <v>0</v>
      </c>
      <c r="O569" s="7">
        <f t="shared" si="49"/>
        <v>0</v>
      </c>
      <c r="P569" s="11">
        <f t="shared" si="50"/>
        <v>41975.842523148152</v>
      </c>
      <c r="Q569" s="11">
        <f t="shared" si="51"/>
        <v>42005.842523148152</v>
      </c>
      <c r="R569" t="s">
        <v>8271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>
        <f t="shared" si="48"/>
        <v>1</v>
      </c>
      <c r="O570" s="7">
        <f t="shared" si="49"/>
        <v>49</v>
      </c>
      <c r="P570" s="11">
        <f t="shared" si="50"/>
        <v>42348.9215625</v>
      </c>
      <c r="Q570" s="11">
        <f t="shared" si="51"/>
        <v>42385.458333333328</v>
      </c>
      <c r="R570" t="s">
        <v>8271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>
        <f t="shared" si="48"/>
        <v>1</v>
      </c>
      <c r="O571" s="7">
        <f t="shared" si="49"/>
        <v>20</v>
      </c>
      <c r="P571" s="11">
        <f t="shared" si="50"/>
        <v>42340.847361111111</v>
      </c>
      <c r="Q571" s="11">
        <f t="shared" si="51"/>
        <v>42370.847361111111</v>
      </c>
      <c r="R571" t="s">
        <v>8271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>
        <f t="shared" si="48"/>
        <v>0</v>
      </c>
      <c r="O572" s="7">
        <f t="shared" si="49"/>
        <v>142</v>
      </c>
      <c r="P572" s="11">
        <f t="shared" si="50"/>
        <v>42388.798252314809</v>
      </c>
      <c r="Q572" s="11">
        <f t="shared" si="51"/>
        <v>42418.798252314809</v>
      </c>
      <c r="R572" t="s">
        <v>8271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>
        <f t="shared" si="48"/>
        <v>0</v>
      </c>
      <c r="O573" s="7">
        <f t="shared" si="49"/>
        <v>53</v>
      </c>
      <c r="P573" s="11">
        <f t="shared" si="50"/>
        <v>42192.816238425927</v>
      </c>
      <c r="Q573" s="11">
        <f t="shared" si="51"/>
        <v>42212.165972222225</v>
      </c>
      <c r="R573" t="s">
        <v>8271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>
        <f t="shared" si="48"/>
        <v>0</v>
      </c>
      <c r="O574" s="7">
        <f t="shared" si="49"/>
        <v>0</v>
      </c>
      <c r="P574" s="11">
        <f t="shared" si="50"/>
        <v>42282.716296296298</v>
      </c>
      <c r="Q574" s="11">
        <f t="shared" si="51"/>
        <v>42312.757962962962</v>
      </c>
      <c r="R574" t="s">
        <v>8271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>
        <f t="shared" si="48"/>
        <v>0</v>
      </c>
      <c r="O575" s="7">
        <f t="shared" si="49"/>
        <v>38.444444444444443</v>
      </c>
      <c r="P575" s="11">
        <f t="shared" si="50"/>
        <v>41963.050127314811</v>
      </c>
      <c r="Q575" s="11">
        <f t="shared" si="51"/>
        <v>42022.05</v>
      </c>
      <c r="R575" t="s">
        <v>8271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>
        <f t="shared" si="48"/>
        <v>1</v>
      </c>
      <c r="O576" s="7">
        <f t="shared" si="49"/>
        <v>20</v>
      </c>
      <c r="P576" s="11">
        <f t="shared" si="50"/>
        <v>42632.443368055552</v>
      </c>
      <c r="Q576" s="11">
        <f t="shared" si="51"/>
        <v>42662.443368055552</v>
      </c>
      <c r="R576" t="s">
        <v>8271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>
        <f t="shared" si="48"/>
        <v>0</v>
      </c>
      <c r="O577" s="7">
        <f t="shared" si="49"/>
        <v>64.75</v>
      </c>
      <c r="P577" s="11">
        <f t="shared" si="50"/>
        <v>42138.692627314813</v>
      </c>
      <c r="Q577" s="11">
        <f t="shared" si="51"/>
        <v>42168.692627314813</v>
      </c>
      <c r="R577" t="s">
        <v>8271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>
        <f t="shared" ref="N578:N641" si="54">ROUND((E578/D578)*100,0)</f>
        <v>0</v>
      </c>
      <c r="O578" s="7">
        <f t="shared" ref="O578:O641" si="55">IF(E578&lt;&gt;0,E578/L578,0)</f>
        <v>1</v>
      </c>
      <c r="P578" s="11">
        <f t="shared" ref="P578:P641" si="56">(J578/86400)+DATE(1970,1,1)</f>
        <v>42031.471666666665</v>
      </c>
      <c r="Q578" s="11">
        <f t="shared" ref="Q578:Q641" si="57">(I578/86400)+DATE(1970,1,1)</f>
        <v>42091.43</v>
      </c>
      <c r="R578" t="s">
        <v>8271</v>
      </c>
      <c r="S578" t="str">
        <f t="shared" ref="S578:S641" si="58">LEFT(R578,SEARCH("/",R578)-1)</f>
        <v>technology</v>
      </c>
      <c r="T578" t="str">
        <f t="shared" ref="T578:T641" si="59">RIGHT(R578,LEN(R578)-SEARCH("/",R578))</f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>
        <f t="shared" si="54"/>
        <v>0</v>
      </c>
      <c r="O579" s="7">
        <f t="shared" si="55"/>
        <v>10</v>
      </c>
      <c r="P579" s="11">
        <f t="shared" si="56"/>
        <v>42450.589143518519</v>
      </c>
      <c r="Q579" s="11">
        <f t="shared" si="57"/>
        <v>42510.589143518519</v>
      </c>
      <c r="R579" t="s">
        <v>8271</v>
      </c>
      <c r="S579" t="str">
        <f t="shared" si="58"/>
        <v>technology</v>
      </c>
      <c r="T579" t="str">
        <f t="shared" si="59"/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>
        <f t="shared" si="54"/>
        <v>0</v>
      </c>
      <c r="O580" s="7">
        <f t="shared" si="55"/>
        <v>2</v>
      </c>
      <c r="P580" s="11">
        <f t="shared" si="56"/>
        <v>42230.578622685185</v>
      </c>
      <c r="Q580" s="11">
        <f t="shared" si="57"/>
        <v>42254.578622685185</v>
      </c>
      <c r="R580" t="s">
        <v>8271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>
        <f t="shared" si="54"/>
        <v>1</v>
      </c>
      <c r="O581" s="7">
        <f t="shared" si="55"/>
        <v>35</v>
      </c>
      <c r="P581" s="11">
        <f t="shared" si="56"/>
        <v>41968.852118055554</v>
      </c>
      <c r="Q581" s="11">
        <f t="shared" si="57"/>
        <v>41998.852118055554</v>
      </c>
      <c r="R581" t="s">
        <v>8271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>
        <f t="shared" si="54"/>
        <v>0</v>
      </c>
      <c r="O582" s="7">
        <f t="shared" si="55"/>
        <v>1</v>
      </c>
      <c r="P582" s="11">
        <f t="shared" si="56"/>
        <v>42605.908182870371</v>
      </c>
      <c r="Q582" s="11">
        <f t="shared" si="57"/>
        <v>42635.908182870371</v>
      </c>
      <c r="R582" t="s">
        <v>8271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>
        <f t="shared" si="54"/>
        <v>0</v>
      </c>
      <c r="O583" s="7">
        <f t="shared" si="55"/>
        <v>0</v>
      </c>
      <c r="P583" s="11">
        <f t="shared" si="56"/>
        <v>42188.012777777782</v>
      </c>
      <c r="Q583" s="11">
        <f t="shared" si="57"/>
        <v>42218.012777777782</v>
      </c>
      <c r="R583" t="s">
        <v>8271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>
        <f t="shared" si="54"/>
        <v>0</v>
      </c>
      <c r="O584" s="7">
        <f t="shared" si="55"/>
        <v>0</v>
      </c>
      <c r="P584" s="11">
        <f t="shared" si="56"/>
        <v>42055.739803240736</v>
      </c>
      <c r="Q584" s="11">
        <f t="shared" si="57"/>
        <v>42078.75</v>
      </c>
      <c r="R584" t="s">
        <v>8271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>
        <f t="shared" si="54"/>
        <v>0</v>
      </c>
      <c r="O585" s="7">
        <f t="shared" si="55"/>
        <v>1</v>
      </c>
      <c r="P585" s="11">
        <f t="shared" si="56"/>
        <v>42052.93850694444</v>
      </c>
      <c r="Q585" s="11">
        <f t="shared" si="57"/>
        <v>42082.896840277783</v>
      </c>
      <c r="R585" t="s">
        <v>8271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>
        <f t="shared" si="54"/>
        <v>1</v>
      </c>
      <c r="O586" s="7">
        <f t="shared" si="55"/>
        <v>5</v>
      </c>
      <c r="P586" s="11">
        <f t="shared" si="56"/>
        <v>42049.716620370367</v>
      </c>
      <c r="Q586" s="11">
        <f t="shared" si="57"/>
        <v>42079.674953703703</v>
      </c>
      <c r="R586" t="s">
        <v>8271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>
        <f t="shared" si="54"/>
        <v>0</v>
      </c>
      <c r="O587" s="7">
        <f t="shared" si="55"/>
        <v>0</v>
      </c>
      <c r="P587" s="11">
        <f t="shared" si="56"/>
        <v>42283.3909375</v>
      </c>
      <c r="Q587" s="11">
        <f t="shared" si="57"/>
        <v>42339</v>
      </c>
      <c r="R587" t="s">
        <v>8271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>
        <f t="shared" si="54"/>
        <v>1</v>
      </c>
      <c r="O588" s="7">
        <f t="shared" si="55"/>
        <v>14</v>
      </c>
      <c r="P588" s="11">
        <f t="shared" si="56"/>
        <v>42020.854247685187</v>
      </c>
      <c r="Q588" s="11">
        <f t="shared" si="57"/>
        <v>42050.854247685187</v>
      </c>
      <c r="R588" t="s">
        <v>8271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>
        <f t="shared" si="54"/>
        <v>9</v>
      </c>
      <c r="O589" s="7">
        <f t="shared" si="55"/>
        <v>389.28571428571428</v>
      </c>
      <c r="P589" s="11">
        <f t="shared" si="56"/>
        <v>42080.757326388892</v>
      </c>
      <c r="Q589" s="11">
        <f t="shared" si="57"/>
        <v>42110.757326388892</v>
      </c>
      <c r="R589" t="s">
        <v>8271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>
        <f t="shared" si="54"/>
        <v>3</v>
      </c>
      <c r="O590" s="7">
        <f t="shared" si="55"/>
        <v>150.5</v>
      </c>
      <c r="P590" s="11">
        <f t="shared" si="56"/>
        <v>42631.769513888888</v>
      </c>
      <c r="Q590" s="11">
        <f t="shared" si="57"/>
        <v>42691.811180555553</v>
      </c>
      <c r="R590" t="s">
        <v>8271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>
        <f t="shared" si="54"/>
        <v>0</v>
      </c>
      <c r="O591" s="7">
        <f t="shared" si="55"/>
        <v>1</v>
      </c>
      <c r="P591" s="11">
        <f t="shared" si="56"/>
        <v>42178.614571759259</v>
      </c>
      <c r="Q591" s="11">
        <f t="shared" si="57"/>
        <v>42193.614571759259</v>
      </c>
      <c r="R591" t="s">
        <v>8271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>
        <f t="shared" si="54"/>
        <v>4</v>
      </c>
      <c r="O592" s="7">
        <f t="shared" si="55"/>
        <v>24.777777777777779</v>
      </c>
      <c r="P592" s="11">
        <f t="shared" si="56"/>
        <v>42377.554756944446</v>
      </c>
      <c r="Q592" s="11">
        <f t="shared" si="57"/>
        <v>42408.542361111111</v>
      </c>
      <c r="R592" t="s">
        <v>8271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>
        <f t="shared" si="54"/>
        <v>0</v>
      </c>
      <c r="O593" s="7">
        <f t="shared" si="55"/>
        <v>30.5</v>
      </c>
      <c r="P593" s="11">
        <f t="shared" si="56"/>
        <v>42177.543171296296</v>
      </c>
      <c r="Q593" s="11">
        <f t="shared" si="57"/>
        <v>42207.543171296296</v>
      </c>
      <c r="R593" t="s">
        <v>8271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>
        <f t="shared" si="54"/>
        <v>3</v>
      </c>
      <c r="O594" s="7">
        <f t="shared" si="55"/>
        <v>250</v>
      </c>
      <c r="P594" s="11">
        <f t="shared" si="56"/>
        <v>41946.232175925928</v>
      </c>
      <c r="Q594" s="11">
        <f t="shared" si="57"/>
        <v>41976.232175925921</v>
      </c>
      <c r="R594" t="s">
        <v>8271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>
        <f t="shared" si="54"/>
        <v>23</v>
      </c>
      <c r="O595" s="7">
        <f t="shared" si="55"/>
        <v>16.428571428571427</v>
      </c>
      <c r="P595" s="11">
        <f t="shared" si="56"/>
        <v>42070.677604166667</v>
      </c>
      <c r="Q595" s="11">
        <f t="shared" si="57"/>
        <v>42100.635937500003</v>
      </c>
      <c r="R595" t="s">
        <v>8271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>
        <f t="shared" si="54"/>
        <v>0</v>
      </c>
      <c r="O596" s="7">
        <f t="shared" si="55"/>
        <v>13</v>
      </c>
      <c r="P596" s="11">
        <f t="shared" si="56"/>
        <v>42446.780162037037</v>
      </c>
      <c r="Q596" s="11">
        <f t="shared" si="57"/>
        <v>42476.780162037037</v>
      </c>
      <c r="R596" t="s">
        <v>8271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>
        <f t="shared" si="54"/>
        <v>0</v>
      </c>
      <c r="O597" s="7">
        <f t="shared" si="55"/>
        <v>53.25</v>
      </c>
      <c r="P597" s="11">
        <f t="shared" si="56"/>
        <v>42083.069884259261</v>
      </c>
      <c r="Q597" s="11">
        <f t="shared" si="57"/>
        <v>42128.069884259261</v>
      </c>
      <c r="R597" t="s">
        <v>8271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>
        <f t="shared" si="54"/>
        <v>0</v>
      </c>
      <c r="O598" s="7">
        <f t="shared" si="55"/>
        <v>3</v>
      </c>
      <c r="P598" s="11">
        <f t="shared" si="56"/>
        <v>42646.896898148145</v>
      </c>
      <c r="Q598" s="11">
        <f t="shared" si="57"/>
        <v>42676.896898148145</v>
      </c>
      <c r="R598" t="s">
        <v>8271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>
        <f t="shared" si="54"/>
        <v>0</v>
      </c>
      <c r="O599" s="7">
        <f t="shared" si="55"/>
        <v>10</v>
      </c>
      <c r="P599" s="11">
        <f t="shared" si="56"/>
        <v>42545.705266203702</v>
      </c>
      <c r="Q599" s="11">
        <f t="shared" si="57"/>
        <v>42582.666666666672</v>
      </c>
      <c r="R599" t="s">
        <v>8271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>
        <f t="shared" si="54"/>
        <v>34</v>
      </c>
      <c r="O600" s="7">
        <f t="shared" si="55"/>
        <v>121.42857142857143</v>
      </c>
      <c r="P600" s="11">
        <f t="shared" si="56"/>
        <v>41948.00209490741</v>
      </c>
      <c r="Q600" s="11">
        <f t="shared" si="57"/>
        <v>41978.00209490741</v>
      </c>
      <c r="R600" t="s">
        <v>8271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>
        <f t="shared" si="54"/>
        <v>0</v>
      </c>
      <c r="O601" s="7">
        <f t="shared" si="55"/>
        <v>15.5</v>
      </c>
      <c r="P601" s="11">
        <f t="shared" si="56"/>
        <v>42047.812523148154</v>
      </c>
      <c r="Q601" s="11">
        <f t="shared" si="57"/>
        <v>42071.636111111111</v>
      </c>
      <c r="R601" t="s">
        <v>8271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>
        <f t="shared" si="54"/>
        <v>2</v>
      </c>
      <c r="O602" s="7">
        <f t="shared" si="55"/>
        <v>100</v>
      </c>
      <c r="P602" s="11">
        <f t="shared" si="56"/>
        <v>42073.798171296294</v>
      </c>
      <c r="Q602" s="11">
        <f t="shared" si="57"/>
        <v>42133.798171296294</v>
      </c>
      <c r="R602" t="s">
        <v>8271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>
        <f t="shared" si="54"/>
        <v>1</v>
      </c>
      <c r="O603" s="7">
        <f t="shared" si="55"/>
        <v>23.333333333333332</v>
      </c>
      <c r="P603" s="11">
        <f t="shared" si="56"/>
        <v>41969.858090277776</v>
      </c>
      <c r="Q603" s="11">
        <f t="shared" si="57"/>
        <v>41999.858090277776</v>
      </c>
      <c r="R603" t="s">
        <v>8271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>
        <f t="shared" si="54"/>
        <v>0</v>
      </c>
      <c r="O604" s="7">
        <f t="shared" si="55"/>
        <v>0</v>
      </c>
      <c r="P604" s="11">
        <f t="shared" si="56"/>
        <v>42143.79415509259</v>
      </c>
      <c r="Q604" s="11">
        <f t="shared" si="57"/>
        <v>42173.79415509259</v>
      </c>
      <c r="R604" t="s">
        <v>8271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>
        <f t="shared" si="54"/>
        <v>4</v>
      </c>
      <c r="O605" s="7">
        <f t="shared" si="55"/>
        <v>45.386153846153846</v>
      </c>
      <c r="P605" s="11">
        <f t="shared" si="56"/>
        <v>41835.639155092591</v>
      </c>
      <c r="Q605" s="11">
        <f t="shared" si="57"/>
        <v>41865.639155092591</v>
      </c>
      <c r="R605" t="s">
        <v>8271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>
        <f t="shared" si="54"/>
        <v>0</v>
      </c>
      <c r="O606" s="7">
        <f t="shared" si="55"/>
        <v>0</v>
      </c>
      <c r="P606" s="11">
        <f t="shared" si="56"/>
        <v>41849.035370370373</v>
      </c>
      <c r="Q606" s="11">
        <f t="shared" si="57"/>
        <v>41879.035370370373</v>
      </c>
      <c r="R606" t="s">
        <v>8271</v>
      </c>
      <c r="S606" t="str">
        <f t="shared" si="58"/>
        <v>technology</v>
      </c>
      <c r="T606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>
        <f t="shared" si="54"/>
        <v>3</v>
      </c>
      <c r="O607" s="7">
        <f t="shared" si="55"/>
        <v>16.375</v>
      </c>
      <c r="P607" s="11">
        <f t="shared" si="56"/>
        <v>42194.357731481483</v>
      </c>
      <c r="Q607" s="11">
        <f t="shared" si="57"/>
        <v>42239.357731481483</v>
      </c>
      <c r="R607" t="s">
        <v>8271</v>
      </c>
      <c r="S607" t="str">
        <f t="shared" si="58"/>
        <v>technology</v>
      </c>
      <c r="T60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>
        <f t="shared" si="54"/>
        <v>0</v>
      </c>
      <c r="O608" s="7">
        <f t="shared" si="55"/>
        <v>10</v>
      </c>
      <c r="P608" s="11">
        <f t="shared" si="56"/>
        <v>42102.650567129633</v>
      </c>
      <c r="Q608" s="11">
        <f t="shared" si="57"/>
        <v>42148.625</v>
      </c>
      <c r="R608" t="s">
        <v>8271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>
        <f t="shared" si="54"/>
        <v>0</v>
      </c>
      <c r="O609" s="7">
        <f t="shared" si="55"/>
        <v>0</v>
      </c>
      <c r="P609" s="11">
        <f t="shared" si="56"/>
        <v>42300.825648148151</v>
      </c>
      <c r="Q609" s="11">
        <f t="shared" si="57"/>
        <v>42330.867314814815</v>
      </c>
      <c r="R609" t="s">
        <v>8271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>
        <f t="shared" si="54"/>
        <v>1</v>
      </c>
      <c r="O610" s="7">
        <f t="shared" si="55"/>
        <v>292.2</v>
      </c>
      <c r="P610" s="11">
        <f t="shared" si="56"/>
        <v>42140.921064814815</v>
      </c>
      <c r="Q610" s="11">
        <f t="shared" si="57"/>
        <v>42170.921064814815</v>
      </c>
      <c r="R610" t="s">
        <v>8271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>
        <f t="shared" si="54"/>
        <v>1</v>
      </c>
      <c r="O611" s="7">
        <f t="shared" si="55"/>
        <v>5</v>
      </c>
      <c r="P611" s="11">
        <f t="shared" si="56"/>
        <v>42307.034074074079</v>
      </c>
      <c r="Q611" s="11">
        <f t="shared" si="57"/>
        <v>42337.075740740736</v>
      </c>
      <c r="R611" t="s">
        <v>8271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>
        <f t="shared" si="54"/>
        <v>0</v>
      </c>
      <c r="O612" s="7">
        <f t="shared" si="55"/>
        <v>0</v>
      </c>
      <c r="P612" s="11">
        <f t="shared" si="56"/>
        <v>42086.83085648148</v>
      </c>
      <c r="Q612" s="11">
        <f t="shared" si="57"/>
        <v>42116.83085648148</v>
      </c>
      <c r="R612" t="s">
        <v>8271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>
        <f t="shared" si="54"/>
        <v>0</v>
      </c>
      <c r="O613" s="7">
        <f t="shared" si="55"/>
        <v>0</v>
      </c>
      <c r="P613" s="11">
        <f t="shared" si="56"/>
        <v>42328.560613425929</v>
      </c>
      <c r="Q613" s="11">
        <f t="shared" si="57"/>
        <v>42388.560613425929</v>
      </c>
      <c r="R613" t="s">
        <v>8271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>
        <f t="shared" si="54"/>
        <v>0</v>
      </c>
      <c r="O614" s="7">
        <f t="shared" si="55"/>
        <v>0</v>
      </c>
      <c r="P614" s="11">
        <f t="shared" si="56"/>
        <v>42585.031782407408</v>
      </c>
      <c r="Q614" s="11">
        <f t="shared" si="57"/>
        <v>42615.031782407408</v>
      </c>
      <c r="R614" t="s">
        <v>8271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>
        <f t="shared" si="54"/>
        <v>21</v>
      </c>
      <c r="O615" s="7">
        <f t="shared" si="55"/>
        <v>105.93388429752066</v>
      </c>
      <c r="P615" s="11">
        <f t="shared" si="56"/>
        <v>42247.496759259258</v>
      </c>
      <c r="Q615" s="11">
        <f t="shared" si="57"/>
        <v>42278.207638888889</v>
      </c>
      <c r="R615" t="s">
        <v>8271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>
        <f t="shared" si="54"/>
        <v>0</v>
      </c>
      <c r="O616" s="7">
        <f t="shared" si="55"/>
        <v>0</v>
      </c>
      <c r="P616" s="11">
        <f t="shared" si="56"/>
        <v>42515.061805555553</v>
      </c>
      <c r="Q616" s="11">
        <f t="shared" si="57"/>
        <v>42545.061805555553</v>
      </c>
      <c r="R616" t="s">
        <v>8271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>
        <f t="shared" si="54"/>
        <v>0</v>
      </c>
      <c r="O617" s="7">
        <f t="shared" si="55"/>
        <v>0</v>
      </c>
      <c r="P617" s="11">
        <f t="shared" si="56"/>
        <v>42242.122210648144</v>
      </c>
      <c r="Q617" s="11">
        <f t="shared" si="57"/>
        <v>42272.122210648144</v>
      </c>
      <c r="R617" t="s">
        <v>8271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>
        <f t="shared" si="54"/>
        <v>0</v>
      </c>
      <c r="O618" s="7">
        <f t="shared" si="55"/>
        <v>0</v>
      </c>
      <c r="P618" s="11">
        <f t="shared" si="56"/>
        <v>42761.376238425924</v>
      </c>
      <c r="Q618" s="11">
        <f t="shared" si="57"/>
        <v>42791.376238425924</v>
      </c>
      <c r="R618" t="s">
        <v>8271</v>
      </c>
      <c r="S618" t="str">
        <f t="shared" si="58"/>
        <v>technology</v>
      </c>
      <c r="T618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>
        <f t="shared" si="54"/>
        <v>3</v>
      </c>
      <c r="O619" s="7">
        <f t="shared" si="55"/>
        <v>20</v>
      </c>
      <c r="P619" s="11">
        <f t="shared" si="56"/>
        <v>42087.343090277776</v>
      </c>
      <c r="Q619" s="11">
        <f t="shared" si="57"/>
        <v>42132.343090277776</v>
      </c>
      <c r="R619" t="s">
        <v>8271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>
        <f t="shared" si="54"/>
        <v>0</v>
      </c>
      <c r="O620" s="7">
        <f t="shared" si="55"/>
        <v>0</v>
      </c>
      <c r="P620" s="11">
        <f t="shared" si="56"/>
        <v>42317.810219907406</v>
      </c>
      <c r="Q620" s="11">
        <f t="shared" si="57"/>
        <v>42347.810219907406</v>
      </c>
      <c r="R620" t="s">
        <v>8271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>
        <f t="shared" si="54"/>
        <v>0</v>
      </c>
      <c r="O621" s="7">
        <f t="shared" si="55"/>
        <v>1</v>
      </c>
      <c r="P621" s="11">
        <f t="shared" si="56"/>
        <v>41908.650347222225</v>
      </c>
      <c r="Q621" s="11">
        <f t="shared" si="57"/>
        <v>41968.692013888889</v>
      </c>
      <c r="R621" t="s">
        <v>8271</v>
      </c>
      <c r="S621" t="str">
        <f t="shared" si="58"/>
        <v>technology</v>
      </c>
      <c r="T621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>
        <f t="shared" si="54"/>
        <v>1</v>
      </c>
      <c r="O622" s="7">
        <f t="shared" si="55"/>
        <v>300</v>
      </c>
      <c r="P622" s="11">
        <f t="shared" si="56"/>
        <v>41831.716874999998</v>
      </c>
      <c r="Q622" s="11">
        <f t="shared" si="57"/>
        <v>41876.716874999998</v>
      </c>
      <c r="R622" t="s">
        <v>8271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>
        <f t="shared" si="54"/>
        <v>1</v>
      </c>
      <c r="O623" s="7">
        <f t="shared" si="55"/>
        <v>87</v>
      </c>
      <c r="P623" s="11">
        <f t="shared" si="56"/>
        <v>42528.987696759257</v>
      </c>
      <c r="Q623" s="11">
        <f t="shared" si="57"/>
        <v>42558.987696759257</v>
      </c>
      <c r="R623" t="s">
        <v>8271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>
        <f t="shared" si="54"/>
        <v>6</v>
      </c>
      <c r="O624" s="7">
        <f t="shared" si="55"/>
        <v>37.888888888888886</v>
      </c>
      <c r="P624" s="11">
        <f t="shared" si="56"/>
        <v>42532.774745370371</v>
      </c>
      <c r="Q624" s="11">
        <f t="shared" si="57"/>
        <v>42552.774745370371</v>
      </c>
      <c r="R624" t="s">
        <v>8271</v>
      </c>
      <c r="S624" t="str">
        <f t="shared" si="58"/>
        <v>technology</v>
      </c>
      <c r="T624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>
        <f t="shared" si="54"/>
        <v>0</v>
      </c>
      <c r="O625" s="7">
        <f t="shared" si="55"/>
        <v>0</v>
      </c>
      <c r="P625" s="11">
        <f t="shared" si="56"/>
        <v>42122.009224537032</v>
      </c>
      <c r="Q625" s="11">
        <f t="shared" si="57"/>
        <v>42152.009224537032</v>
      </c>
      <c r="R625" t="s">
        <v>8271</v>
      </c>
      <c r="S625" t="str">
        <f t="shared" si="58"/>
        <v>technology</v>
      </c>
      <c r="T625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>
        <f t="shared" si="54"/>
        <v>0</v>
      </c>
      <c r="O626" s="7">
        <f t="shared" si="55"/>
        <v>0</v>
      </c>
      <c r="P626" s="11">
        <f t="shared" si="56"/>
        <v>42108.988900462966</v>
      </c>
      <c r="Q626" s="11">
        <f t="shared" si="57"/>
        <v>42138.988900462966</v>
      </c>
      <c r="R626" t="s">
        <v>8271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>
        <f t="shared" si="54"/>
        <v>0</v>
      </c>
      <c r="O627" s="7">
        <f t="shared" si="55"/>
        <v>0</v>
      </c>
      <c r="P627" s="11">
        <f t="shared" si="56"/>
        <v>42790.895567129628</v>
      </c>
      <c r="Q627" s="11">
        <f t="shared" si="57"/>
        <v>42820.853900462964</v>
      </c>
      <c r="R627" t="s">
        <v>8271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>
        <f t="shared" si="54"/>
        <v>17</v>
      </c>
      <c r="O628" s="7">
        <f t="shared" si="55"/>
        <v>111.41025641025641</v>
      </c>
      <c r="P628" s="11">
        <f t="shared" si="56"/>
        <v>42198.559479166666</v>
      </c>
      <c r="Q628" s="11">
        <f t="shared" si="57"/>
        <v>42231.556944444441</v>
      </c>
      <c r="R628" t="s">
        <v>8271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>
        <f t="shared" si="54"/>
        <v>0</v>
      </c>
      <c r="O629" s="7">
        <f t="shared" si="55"/>
        <v>90</v>
      </c>
      <c r="P629" s="11">
        <f t="shared" si="56"/>
        <v>42384.306840277779</v>
      </c>
      <c r="Q629" s="11">
        <f t="shared" si="57"/>
        <v>42443.958333333328</v>
      </c>
      <c r="R629" t="s">
        <v>8271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>
        <f t="shared" si="54"/>
        <v>0</v>
      </c>
      <c r="O630" s="7">
        <f t="shared" si="55"/>
        <v>0</v>
      </c>
      <c r="P630" s="11">
        <f t="shared" si="56"/>
        <v>41803.692789351851</v>
      </c>
      <c r="Q630" s="11">
        <f t="shared" si="57"/>
        <v>41833.692789351851</v>
      </c>
      <c r="R630" t="s">
        <v>8271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>
        <f t="shared" si="54"/>
        <v>0</v>
      </c>
      <c r="O631" s="7">
        <f t="shared" si="55"/>
        <v>116.66666666666667</v>
      </c>
      <c r="P631" s="11">
        <f t="shared" si="56"/>
        <v>42474.637824074074</v>
      </c>
      <c r="Q631" s="11">
        <f t="shared" si="57"/>
        <v>42504.637824074074</v>
      </c>
      <c r="R631" t="s">
        <v>8271</v>
      </c>
      <c r="S631" t="str">
        <f t="shared" si="58"/>
        <v>technology</v>
      </c>
      <c r="T631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>
        <f t="shared" si="54"/>
        <v>0</v>
      </c>
      <c r="O632" s="7">
        <f t="shared" si="55"/>
        <v>10</v>
      </c>
      <c r="P632" s="11">
        <f t="shared" si="56"/>
        <v>42223.619456018518</v>
      </c>
      <c r="Q632" s="11">
        <f t="shared" si="57"/>
        <v>42253.215277777781</v>
      </c>
      <c r="R632" t="s">
        <v>8271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>
        <f t="shared" si="54"/>
        <v>1</v>
      </c>
      <c r="O633" s="7">
        <f t="shared" si="55"/>
        <v>76.666666666666671</v>
      </c>
      <c r="P633" s="11">
        <f t="shared" si="56"/>
        <v>42489.772326388891</v>
      </c>
      <c r="Q633" s="11">
        <f t="shared" si="57"/>
        <v>42518.772326388891</v>
      </c>
      <c r="R633" t="s">
        <v>8271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>
        <f t="shared" si="54"/>
        <v>0</v>
      </c>
      <c r="O634" s="7">
        <f t="shared" si="55"/>
        <v>0</v>
      </c>
      <c r="P634" s="11">
        <f t="shared" si="56"/>
        <v>42303.659317129626</v>
      </c>
      <c r="Q634" s="11">
        <f t="shared" si="57"/>
        <v>42333.700983796298</v>
      </c>
      <c r="R634" t="s">
        <v>8271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>
        <f t="shared" si="54"/>
        <v>12</v>
      </c>
      <c r="O635" s="7">
        <f t="shared" si="55"/>
        <v>49.8</v>
      </c>
      <c r="P635" s="11">
        <f t="shared" si="56"/>
        <v>42507.299328703702</v>
      </c>
      <c r="Q635" s="11">
        <f t="shared" si="57"/>
        <v>42538.958333333328</v>
      </c>
      <c r="R635" t="s">
        <v>8271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>
        <f t="shared" si="54"/>
        <v>0</v>
      </c>
      <c r="O636" s="7">
        <f t="shared" si="55"/>
        <v>1</v>
      </c>
      <c r="P636" s="11">
        <f t="shared" si="56"/>
        <v>42031.928576388891</v>
      </c>
      <c r="Q636" s="11">
        <f t="shared" si="57"/>
        <v>42061.928576388891</v>
      </c>
      <c r="R636" t="s">
        <v>8271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>
        <f t="shared" si="54"/>
        <v>0</v>
      </c>
      <c r="O637" s="7">
        <f t="shared" si="55"/>
        <v>2</v>
      </c>
      <c r="P637" s="11">
        <f t="shared" si="56"/>
        <v>42076.092152777783</v>
      </c>
      <c r="Q637" s="11">
        <f t="shared" si="57"/>
        <v>42106.092152777783</v>
      </c>
      <c r="R637" t="s">
        <v>8271</v>
      </c>
      <c r="S637" t="str">
        <f t="shared" si="58"/>
        <v>technology</v>
      </c>
      <c r="T63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>
        <f t="shared" si="54"/>
        <v>0</v>
      </c>
      <c r="O638" s="7">
        <f t="shared" si="55"/>
        <v>4</v>
      </c>
      <c r="P638" s="11">
        <f t="shared" si="56"/>
        <v>42131.455439814818</v>
      </c>
      <c r="Q638" s="11">
        <f t="shared" si="57"/>
        <v>42161.44930555555</v>
      </c>
      <c r="R638" t="s">
        <v>8271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>
        <f t="shared" si="54"/>
        <v>0</v>
      </c>
      <c r="O639" s="7">
        <f t="shared" si="55"/>
        <v>0</v>
      </c>
      <c r="P639" s="11">
        <f t="shared" si="56"/>
        <v>42762.962013888886</v>
      </c>
      <c r="Q639" s="11">
        <f t="shared" si="57"/>
        <v>42791.961111111115</v>
      </c>
      <c r="R639" t="s">
        <v>8271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>
        <f t="shared" si="54"/>
        <v>0</v>
      </c>
      <c r="O640" s="7">
        <f t="shared" si="55"/>
        <v>3</v>
      </c>
      <c r="P640" s="11">
        <f t="shared" si="56"/>
        <v>42759.593310185184</v>
      </c>
      <c r="Q640" s="11">
        <f t="shared" si="57"/>
        <v>42819.55164351852</v>
      </c>
      <c r="R640" t="s">
        <v>8271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>
        <f t="shared" si="54"/>
        <v>0</v>
      </c>
      <c r="O641" s="7">
        <f t="shared" si="55"/>
        <v>1</v>
      </c>
      <c r="P641" s="11">
        <f t="shared" si="56"/>
        <v>41865.583275462966</v>
      </c>
      <c r="Q641" s="11">
        <f t="shared" si="57"/>
        <v>41925.583275462966</v>
      </c>
      <c r="R641" t="s">
        <v>8271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>
        <f t="shared" ref="N642:N705" si="60">ROUND((E642/D642)*100,0)</f>
        <v>144</v>
      </c>
      <c r="O642" s="7">
        <f t="shared" ref="O642:O705" si="61">IF(E642&lt;&gt;0,E642/L642,0)</f>
        <v>50.5</v>
      </c>
      <c r="P642" s="11">
        <f t="shared" ref="P642:P705" si="62">(J642/86400)+DATE(1970,1,1)</f>
        <v>42683.420312499999</v>
      </c>
      <c r="Q642" s="11">
        <f t="shared" ref="Q642:Q705" si="63">(I642/86400)+DATE(1970,1,1)</f>
        <v>42698.958333333328</v>
      </c>
      <c r="R642" t="s">
        <v>8272</v>
      </c>
      <c r="S642" t="str">
        <f t="shared" ref="S642:S705" si="64">LEFT(R642,SEARCH("/",R642)-1)</f>
        <v>technology</v>
      </c>
      <c r="T642" t="str">
        <f t="shared" ref="T642:T705" si="65">RIGHT(R642,LEN(R642)-SEARCH("/",R642))</f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>
        <f t="shared" si="60"/>
        <v>119</v>
      </c>
      <c r="O643" s="7">
        <f t="shared" si="61"/>
        <v>151.31746031746033</v>
      </c>
      <c r="P643" s="11">
        <f t="shared" si="62"/>
        <v>42199.57</v>
      </c>
      <c r="Q643" s="11">
        <f t="shared" si="63"/>
        <v>42229.57</v>
      </c>
      <c r="R643" t="s">
        <v>8272</v>
      </c>
      <c r="S643" t="str">
        <f t="shared" si="64"/>
        <v>technology</v>
      </c>
      <c r="T643" t="str">
        <f t="shared" si="65"/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>
        <f t="shared" si="60"/>
        <v>1460</v>
      </c>
      <c r="O644" s="7">
        <f t="shared" si="61"/>
        <v>134.3592456301748</v>
      </c>
      <c r="P644" s="11">
        <f t="shared" si="62"/>
        <v>42199.651319444441</v>
      </c>
      <c r="Q644" s="11">
        <f t="shared" si="63"/>
        <v>42235.651319444441</v>
      </c>
      <c r="R644" t="s">
        <v>8272</v>
      </c>
      <c r="S644" t="str">
        <f t="shared" si="64"/>
        <v>technology</v>
      </c>
      <c r="T644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>
        <f t="shared" si="60"/>
        <v>106</v>
      </c>
      <c r="O645" s="7">
        <f t="shared" si="61"/>
        <v>174.02631578947367</v>
      </c>
      <c r="P645" s="11">
        <f t="shared" si="62"/>
        <v>42100.642071759255</v>
      </c>
      <c r="Q645" s="11">
        <f t="shared" si="63"/>
        <v>42155.642071759255</v>
      </c>
      <c r="R645" t="s">
        <v>8272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>
        <f t="shared" si="60"/>
        <v>300</v>
      </c>
      <c r="O646" s="7">
        <f t="shared" si="61"/>
        <v>73.486268364348675</v>
      </c>
      <c r="P646" s="11">
        <f t="shared" si="62"/>
        <v>41898.665960648148</v>
      </c>
      <c r="Q646" s="11">
        <f t="shared" si="63"/>
        <v>41941.041666666664</v>
      </c>
      <c r="R646" t="s">
        <v>8272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>
        <f t="shared" si="60"/>
        <v>279</v>
      </c>
      <c r="O647" s="7">
        <f t="shared" si="61"/>
        <v>23.518987341772153</v>
      </c>
      <c r="P647" s="11">
        <f t="shared" si="62"/>
        <v>42564.026319444441</v>
      </c>
      <c r="Q647" s="11">
        <f t="shared" si="63"/>
        <v>42594.026319444441</v>
      </c>
      <c r="R647" t="s">
        <v>8272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>
        <f t="shared" si="60"/>
        <v>132</v>
      </c>
      <c r="O648" s="7">
        <f t="shared" si="61"/>
        <v>39.074444444444445</v>
      </c>
      <c r="P648" s="11">
        <f t="shared" si="62"/>
        <v>41832.852627314816</v>
      </c>
      <c r="Q648" s="11">
        <f t="shared" si="63"/>
        <v>41862.852627314816</v>
      </c>
      <c r="R648" t="s">
        <v>8272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>
        <f t="shared" si="60"/>
        <v>107</v>
      </c>
      <c r="O649" s="7">
        <f t="shared" si="61"/>
        <v>125.94117647058823</v>
      </c>
      <c r="P649" s="11">
        <f t="shared" si="62"/>
        <v>42416.767928240741</v>
      </c>
      <c r="Q649" s="11">
        <f t="shared" si="63"/>
        <v>42446.726261574076</v>
      </c>
      <c r="R649" t="s">
        <v>8272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>
        <f t="shared" si="60"/>
        <v>127</v>
      </c>
      <c r="O650" s="7">
        <f t="shared" si="61"/>
        <v>1644</v>
      </c>
      <c r="P650" s="11">
        <f t="shared" si="62"/>
        <v>41891.693379629629</v>
      </c>
      <c r="Q650" s="11">
        <f t="shared" si="63"/>
        <v>41926.693379629629</v>
      </c>
      <c r="R650" t="s">
        <v>8272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>
        <f t="shared" si="60"/>
        <v>140</v>
      </c>
      <c r="O651" s="7">
        <f t="shared" si="61"/>
        <v>42.670731707317074</v>
      </c>
      <c r="P651" s="11">
        <f t="shared" si="62"/>
        <v>41877.912187499998</v>
      </c>
      <c r="Q651" s="11">
        <f t="shared" si="63"/>
        <v>41898.912187499998</v>
      </c>
      <c r="R651" t="s">
        <v>8272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>
        <f t="shared" si="60"/>
        <v>112</v>
      </c>
      <c r="O652" s="7">
        <f t="shared" si="61"/>
        <v>35.125</v>
      </c>
      <c r="P652" s="11">
        <f t="shared" si="62"/>
        <v>41932.036851851852</v>
      </c>
      <c r="Q652" s="11">
        <f t="shared" si="63"/>
        <v>41992.078518518523</v>
      </c>
      <c r="R652" t="s">
        <v>8272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>
        <f t="shared" si="60"/>
        <v>101</v>
      </c>
      <c r="O653" s="7">
        <f t="shared" si="61"/>
        <v>239.35238095238094</v>
      </c>
      <c r="P653" s="11">
        <f t="shared" si="62"/>
        <v>41956.017488425925</v>
      </c>
      <c r="Q653" s="11">
        <f t="shared" si="63"/>
        <v>41986.017488425925</v>
      </c>
      <c r="R653" t="s">
        <v>8272</v>
      </c>
      <c r="S653" t="str">
        <f t="shared" si="64"/>
        <v>technology</v>
      </c>
      <c r="T653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>
        <f t="shared" si="60"/>
        <v>100</v>
      </c>
      <c r="O654" s="7">
        <f t="shared" si="61"/>
        <v>107.64285714285714</v>
      </c>
      <c r="P654" s="11">
        <f t="shared" si="62"/>
        <v>42675.690393518518</v>
      </c>
      <c r="Q654" s="11">
        <f t="shared" si="63"/>
        <v>42705.732060185182</v>
      </c>
      <c r="R654" t="s">
        <v>8272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>
        <f t="shared" si="60"/>
        <v>141</v>
      </c>
      <c r="O655" s="7">
        <f t="shared" si="61"/>
        <v>95.830623306233065</v>
      </c>
      <c r="P655" s="11">
        <f t="shared" si="62"/>
        <v>42199.618518518517</v>
      </c>
      <c r="Q655" s="11">
        <f t="shared" si="63"/>
        <v>42236.618518518517</v>
      </c>
      <c r="R655" t="s">
        <v>8272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>
        <f t="shared" si="60"/>
        <v>267</v>
      </c>
      <c r="O656" s="7">
        <f t="shared" si="61"/>
        <v>31.663376110562684</v>
      </c>
      <c r="P656" s="11">
        <f t="shared" si="62"/>
        <v>42163.957326388889</v>
      </c>
      <c r="Q656" s="11">
        <f t="shared" si="63"/>
        <v>42193.957326388889</v>
      </c>
      <c r="R656" t="s">
        <v>8272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>
        <f t="shared" si="60"/>
        <v>147</v>
      </c>
      <c r="O657" s="7">
        <f t="shared" si="61"/>
        <v>42.886861313868614</v>
      </c>
      <c r="P657" s="11">
        <f t="shared" si="62"/>
        <v>42045.957314814819</v>
      </c>
      <c r="Q657" s="11">
        <f t="shared" si="63"/>
        <v>42075.915648148148</v>
      </c>
      <c r="R657" t="s">
        <v>8272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>
        <f t="shared" si="60"/>
        <v>214</v>
      </c>
      <c r="O658" s="7">
        <f t="shared" si="61"/>
        <v>122.73563218390805</v>
      </c>
      <c r="P658" s="11">
        <f t="shared" si="62"/>
        <v>42417.804618055554</v>
      </c>
      <c r="Q658" s="11">
        <f t="shared" si="63"/>
        <v>42477.76295138889</v>
      </c>
      <c r="R658" t="s">
        <v>8272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>
        <f t="shared" si="60"/>
        <v>126</v>
      </c>
      <c r="O659" s="7">
        <f t="shared" si="61"/>
        <v>190.45454545454547</v>
      </c>
      <c r="P659" s="11">
        <f t="shared" si="62"/>
        <v>42331.84574074074</v>
      </c>
      <c r="Q659" s="11">
        <f t="shared" si="63"/>
        <v>42361.84574074074</v>
      </c>
      <c r="R659" t="s">
        <v>8272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>
        <f t="shared" si="60"/>
        <v>104</v>
      </c>
      <c r="O660" s="7">
        <f t="shared" si="61"/>
        <v>109.33695652173913</v>
      </c>
      <c r="P660" s="11">
        <f t="shared" si="62"/>
        <v>42179.160752314812</v>
      </c>
      <c r="Q660" s="11">
        <f t="shared" si="63"/>
        <v>42211.75</v>
      </c>
      <c r="R660" t="s">
        <v>8272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>
        <f t="shared" si="60"/>
        <v>101</v>
      </c>
      <c r="O661" s="7">
        <f t="shared" si="61"/>
        <v>143.66666666666666</v>
      </c>
      <c r="P661" s="11">
        <f t="shared" si="62"/>
        <v>42209.593692129631</v>
      </c>
      <c r="Q661" s="11">
        <f t="shared" si="63"/>
        <v>42239.593692129631</v>
      </c>
      <c r="R661" t="s">
        <v>8272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>
        <f t="shared" si="60"/>
        <v>3</v>
      </c>
      <c r="O662" s="7">
        <f t="shared" si="61"/>
        <v>84.944444444444443</v>
      </c>
      <c r="P662" s="11">
        <f t="shared" si="62"/>
        <v>41922.741655092592</v>
      </c>
      <c r="Q662" s="11">
        <f t="shared" si="63"/>
        <v>41952.783321759256</v>
      </c>
      <c r="R662" t="s">
        <v>8272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>
        <f t="shared" si="60"/>
        <v>1</v>
      </c>
      <c r="O663" s="7">
        <f t="shared" si="61"/>
        <v>10.555555555555555</v>
      </c>
      <c r="P663" s="11">
        <f t="shared" si="62"/>
        <v>42636.645358796297</v>
      </c>
      <c r="Q663" s="11">
        <f t="shared" si="63"/>
        <v>42666.645358796297</v>
      </c>
      <c r="R663" t="s">
        <v>8272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>
        <f t="shared" si="60"/>
        <v>0</v>
      </c>
      <c r="O664" s="7">
        <f t="shared" si="61"/>
        <v>39</v>
      </c>
      <c r="P664" s="11">
        <f t="shared" si="62"/>
        <v>41990.438043981485</v>
      </c>
      <c r="Q664" s="11">
        <f t="shared" si="63"/>
        <v>42020.438043981485</v>
      </c>
      <c r="R664" t="s">
        <v>8272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>
        <f t="shared" si="60"/>
        <v>0</v>
      </c>
      <c r="O665" s="7">
        <f t="shared" si="61"/>
        <v>100</v>
      </c>
      <c r="P665" s="11">
        <f t="shared" si="62"/>
        <v>42173.843240740738</v>
      </c>
      <c r="Q665" s="11">
        <f t="shared" si="63"/>
        <v>42203.843240740738</v>
      </c>
      <c r="R665" t="s">
        <v>8272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>
        <f t="shared" si="60"/>
        <v>8</v>
      </c>
      <c r="O666" s="7">
        <f t="shared" si="61"/>
        <v>31.172413793103448</v>
      </c>
      <c r="P666" s="11">
        <f t="shared" si="62"/>
        <v>42077.666377314818</v>
      </c>
      <c r="Q666" s="11">
        <f t="shared" si="63"/>
        <v>42107.666377314818</v>
      </c>
      <c r="R666" t="s">
        <v>8272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>
        <f t="shared" si="60"/>
        <v>19</v>
      </c>
      <c r="O667" s="7">
        <f t="shared" si="61"/>
        <v>155.33333333333334</v>
      </c>
      <c r="P667" s="11">
        <f t="shared" si="62"/>
        <v>42688.711354166662</v>
      </c>
      <c r="Q667" s="11">
        <f t="shared" si="63"/>
        <v>42748.711354166662</v>
      </c>
      <c r="R667" t="s">
        <v>8272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>
        <f t="shared" si="60"/>
        <v>0</v>
      </c>
      <c r="O668" s="7">
        <f t="shared" si="61"/>
        <v>2</v>
      </c>
      <c r="P668" s="11">
        <f t="shared" si="62"/>
        <v>41838.832152777773</v>
      </c>
      <c r="Q668" s="11">
        <f t="shared" si="63"/>
        <v>41868.832152777773</v>
      </c>
      <c r="R668" t="s">
        <v>8272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>
        <f t="shared" si="60"/>
        <v>10</v>
      </c>
      <c r="O669" s="7">
        <f t="shared" si="61"/>
        <v>178.92857142857142</v>
      </c>
      <c r="P669" s="11">
        <f t="shared" si="62"/>
        <v>42632.373414351852</v>
      </c>
      <c r="Q669" s="11">
        <f t="shared" si="63"/>
        <v>42672.373414351852</v>
      </c>
      <c r="R669" t="s">
        <v>8272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>
        <f t="shared" si="60"/>
        <v>5</v>
      </c>
      <c r="O670" s="7">
        <f t="shared" si="61"/>
        <v>27.36</v>
      </c>
      <c r="P670" s="11">
        <f t="shared" si="62"/>
        <v>42090.831273148149</v>
      </c>
      <c r="Q670" s="11">
        <f t="shared" si="63"/>
        <v>42135.831273148149</v>
      </c>
      <c r="R670" t="s">
        <v>8272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>
        <f t="shared" si="60"/>
        <v>22</v>
      </c>
      <c r="O671" s="7">
        <f t="shared" si="61"/>
        <v>1536.25</v>
      </c>
      <c r="P671" s="11">
        <f t="shared" si="62"/>
        <v>42527.625671296293</v>
      </c>
      <c r="Q671" s="11">
        <f t="shared" si="63"/>
        <v>42557.625671296293</v>
      </c>
      <c r="R671" t="s">
        <v>8272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>
        <f t="shared" si="60"/>
        <v>29</v>
      </c>
      <c r="O672" s="7">
        <f t="shared" si="61"/>
        <v>84.99677419354839</v>
      </c>
      <c r="P672" s="11">
        <f t="shared" si="62"/>
        <v>42506.709722222222</v>
      </c>
      <c r="Q672" s="11">
        <f t="shared" si="63"/>
        <v>42540.340277777781</v>
      </c>
      <c r="R672" t="s">
        <v>8272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>
        <f t="shared" si="60"/>
        <v>39</v>
      </c>
      <c r="O673" s="7">
        <f t="shared" si="61"/>
        <v>788.5333333333333</v>
      </c>
      <c r="P673" s="11">
        <f t="shared" si="62"/>
        <v>41984.692731481482</v>
      </c>
      <c r="Q673" s="11">
        <f t="shared" si="63"/>
        <v>42018.166666666672</v>
      </c>
      <c r="R673" t="s">
        <v>8272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>
        <f t="shared" si="60"/>
        <v>22</v>
      </c>
      <c r="O674" s="7">
        <f t="shared" si="61"/>
        <v>50.29767441860465</v>
      </c>
      <c r="P674" s="11">
        <f t="shared" si="62"/>
        <v>41974.219490740739</v>
      </c>
      <c r="Q674" s="11">
        <f t="shared" si="63"/>
        <v>42005.207638888889</v>
      </c>
      <c r="R674" t="s">
        <v>8272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>
        <f t="shared" si="60"/>
        <v>0</v>
      </c>
      <c r="O675" s="7">
        <f t="shared" si="61"/>
        <v>68.333333333333329</v>
      </c>
      <c r="P675" s="11">
        <f t="shared" si="62"/>
        <v>41838.840474537035</v>
      </c>
      <c r="Q675" s="11">
        <f t="shared" si="63"/>
        <v>41883.840474537035</v>
      </c>
      <c r="R675" t="s">
        <v>8272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>
        <f t="shared" si="60"/>
        <v>0</v>
      </c>
      <c r="O676" s="7">
        <f t="shared" si="61"/>
        <v>7.5</v>
      </c>
      <c r="P676" s="11">
        <f t="shared" si="62"/>
        <v>41803.116053240738</v>
      </c>
      <c r="Q676" s="11">
        <f t="shared" si="63"/>
        <v>41863.116053240738</v>
      </c>
      <c r="R676" t="s">
        <v>8272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>
        <f t="shared" si="60"/>
        <v>15</v>
      </c>
      <c r="O677" s="7">
        <f t="shared" si="61"/>
        <v>34.269230769230766</v>
      </c>
      <c r="P677" s="11">
        <f t="shared" si="62"/>
        <v>41975.930601851855</v>
      </c>
      <c r="Q677" s="11">
        <f t="shared" si="63"/>
        <v>42005.290972222225</v>
      </c>
      <c r="R677" t="s">
        <v>8272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>
        <f t="shared" si="60"/>
        <v>1</v>
      </c>
      <c r="O678" s="7">
        <f t="shared" si="61"/>
        <v>61.291666666666664</v>
      </c>
      <c r="P678" s="11">
        <f t="shared" si="62"/>
        <v>42012.76829861111</v>
      </c>
      <c r="Q678" s="11">
        <f t="shared" si="63"/>
        <v>42042.76829861111</v>
      </c>
      <c r="R678" t="s">
        <v>8272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>
        <f t="shared" si="60"/>
        <v>26</v>
      </c>
      <c r="O679" s="7">
        <f t="shared" si="61"/>
        <v>133.25</v>
      </c>
      <c r="P679" s="11">
        <f t="shared" si="62"/>
        <v>42504.403877314813</v>
      </c>
      <c r="Q679" s="11">
        <f t="shared" si="63"/>
        <v>42549.403877314813</v>
      </c>
      <c r="R679" t="s">
        <v>8272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>
        <f t="shared" si="60"/>
        <v>4</v>
      </c>
      <c r="O680" s="7">
        <f t="shared" si="61"/>
        <v>65.17647058823529</v>
      </c>
      <c r="P680" s="11">
        <f t="shared" si="62"/>
        <v>42481.376597222217</v>
      </c>
      <c r="Q680" s="11">
        <f t="shared" si="63"/>
        <v>42511.376597222217</v>
      </c>
      <c r="R680" t="s">
        <v>8272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>
        <f t="shared" si="60"/>
        <v>15</v>
      </c>
      <c r="O681" s="7">
        <f t="shared" si="61"/>
        <v>93.90425531914893</v>
      </c>
      <c r="P681" s="11">
        <f t="shared" si="62"/>
        <v>42556.695706018523</v>
      </c>
      <c r="Q681" s="11">
        <f t="shared" si="63"/>
        <v>42616.695706018523</v>
      </c>
      <c r="R681" t="s">
        <v>8272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>
        <f t="shared" si="60"/>
        <v>26</v>
      </c>
      <c r="O682" s="7">
        <f t="shared" si="61"/>
        <v>150.65116279069767</v>
      </c>
      <c r="P682" s="11">
        <f t="shared" si="62"/>
        <v>41864.501516203702</v>
      </c>
      <c r="Q682" s="11">
        <f t="shared" si="63"/>
        <v>41899.501516203702</v>
      </c>
      <c r="R682" t="s">
        <v>8272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>
        <f t="shared" si="60"/>
        <v>0</v>
      </c>
      <c r="O683" s="7">
        <f t="shared" si="61"/>
        <v>1</v>
      </c>
      <c r="P683" s="11">
        <f t="shared" si="62"/>
        <v>42639.805601851855</v>
      </c>
      <c r="Q683" s="11">
        <f t="shared" si="63"/>
        <v>42669.805601851855</v>
      </c>
      <c r="R683" t="s">
        <v>8272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>
        <f t="shared" si="60"/>
        <v>0</v>
      </c>
      <c r="O684" s="7">
        <f t="shared" si="61"/>
        <v>13.25</v>
      </c>
      <c r="P684" s="11">
        <f t="shared" si="62"/>
        <v>42778.765300925923</v>
      </c>
      <c r="Q684" s="11">
        <f t="shared" si="63"/>
        <v>42808.723634259259</v>
      </c>
      <c r="R684" t="s">
        <v>8272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>
        <f t="shared" si="60"/>
        <v>1</v>
      </c>
      <c r="O685" s="7">
        <f t="shared" si="61"/>
        <v>99.333333333333329</v>
      </c>
      <c r="P685" s="11">
        <f t="shared" si="62"/>
        <v>42634.900046296301</v>
      </c>
      <c r="Q685" s="11">
        <f t="shared" si="63"/>
        <v>42674.900046296301</v>
      </c>
      <c r="R685" t="s">
        <v>8272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>
        <f t="shared" si="60"/>
        <v>7</v>
      </c>
      <c r="O686" s="7">
        <f t="shared" si="61"/>
        <v>177.39259259259259</v>
      </c>
      <c r="P686" s="11">
        <f t="shared" si="62"/>
        <v>41809.473275462966</v>
      </c>
      <c r="Q686" s="11">
        <f t="shared" si="63"/>
        <v>41845.125</v>
      </c>
      <c r="R686" t="s">
        <v>8272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>
        <f t="shared" si="60"/>
        <v>28</v>
      </c>
      <c r="O687" s="7">
        <f t="shared" si="61"/>
        <v>55.3</v>
      </c>
      <c r="P687" s="11">
        <f t="shared" si="62"/>
        <v>41971.866574074069</v>
      </c>
      <c r="Q687" s="11">
        <f t="shared" si="63"/>
        <v>42016.866574074069</v>
      </c>
      <c r="R687" t="s">
        <v>8272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>
        <f t="shared" si="60"/>
        <v>0</v>
      </c>
      <c r="O688" s="7">
        <f t="shared" si="61"/>
        <v>0</v>
      </c>
      <c r="P688" s="11">
        <f t="shared" si="62"/>
        <v>42189.673263888893</v>
      </c>
      <c r="Q688" s="11">
        <f t="shared" si="63"/>
        <v>42219.673263888893</v>
      </c>
      <c r="R688" t="s">
        <v>8272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>
        <f t="shared" si="60"/>
        <v>4</v>
      </c>
      <c r="O689" s="7">
        <f t="shared" si="61"/>
        <v>591.66666666666663</v>
      </c>
      <c r="P689" s="11">
        <f t="shared" si="62"/>
        <v>42711.750613425931</v>
      </c>
      <c r="Q689" s="11">
        <f t="shared" si="63"/>
        <v>42771.750613425931</v>
      </c>
      <c r="R689" t="s">
        <v>8272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>
        <f t="shared" si="60"/>
        <v>73</v>
      </c>
      <c r="O690" s="7">
        <f t="shared" si="61"/>
        <v>405.5</v>
      </c>
      <c r="P690" s="11">
        <f t="shared" si="62"/>
        <v>42262.104780092588</v>
      </c>
      <c r="Q690" s="11">
        <f t="shared" si="63"/>
        <v>42292.104780092588</v>
      </c>
      <c r="R690" t="s">
        <v>8272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>
        <f t="shared" si="60"/>
        <v>58</v>
      </c>
      <c r="O691" s="7">
        <f t="shared" si="61"/>
        <v>343.14732142857144</v>
      </c>
      <c r="P691" s="11">
        <f t="shared" si="62"/>
        <v>42675.66778935185</v>
      </c>
      <c r="Q691" s="11">
        <f t="shared" si="63"/>
        <v>42712.207638888889</v>
      </c>
      <c r="R691" t="s">
        <v>8272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>
        <f t="shared" si="60"/>
        <v>12</v>
      </c>
      <c r="O692" s="7">
        <f t="shared" si="61"/>
        <v>72.588235294117652</v>
      </c>
      <c r="P692" s="11">
        <f t="shared" si="62"/>
        <v>42579.634733796294</v>
      </c>
      <c r="Q692" s="11">
        <f t="shared" si="63"/>
        <v>42622.25</v>
      </c>
      <c r="R692" t="s">
        <v>8272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>
        <f t="shared" si="60"/>
        <v>1</v>
      </c>
      <c r="O693" s="7">
        <f t="shared" si="61"/>
        <v>26</v>
      </c>
      <c r="P693" s="11">
        <f t="shared" si="62"/>
        <v>42158.028310185182</v>
      </c>
      <c r="Q693" s="11">
        <f t="shared" si="63"/>
        <v>42186.028310185182</v>
      </c>
      <c r="R693" t="s">
        <v>8272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>
        <f t="shared" si="60"/>
        <v>7</v>
      </c>
      <c r="O694" s="7">
        <f t="shared" si="61"/>
        <v>6.4975124378109452</v>
      </c>
      <c r="P694" s="11">
        <f t="shared" si="62"/>
        <v>42696.37572916667</v>
      </c>
      <c r="Q694" s="11">
        <f t="shared" si="63"/>
        <v>42726.37572916667</v>
      </c>
      <c r="R694" t="s">
        <v>8272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>
        <f t="shared" si="60"/>
        <v>35</v>
      </c>
      <c r="O695" s="7">
        <f t="shared" si="61"/>
        <v>119.38513513513513</v>
      </c>
      <c r="P695" s="11">
        <f t="shared" si="62"/>
        <v>42094.808182870373</v>
      </c>
      <c r="Q695" s="11">
        <f t="shared" si="63"/>
        <v>42124.808182870373</v>
      </c>
      <c r="R695" t="s">
        <v>8272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>
        <f t="shared" si="60"/>
        <v>0</v>
      </c>
      <c r="O696" s="7">
        <f t="shared" si="61"/>
        <v>84.285714285714292</v>
      </c>
      <c r="P696" s="11">
        <f t="shared" si="62"/>
        <v>42737.663877314815</v>
      </c>
      <c r="Q696" s="11">
        <f t="shared" si="63"/>
        <v>42767.663877314815</v>
      </c>
      <c r="R696" t="s">
        <v>8272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>
        <f t="shared" si="60"/>
        <v>1</v>
      </c>
      <c r="O697" s="7">
        <f t="shared" si="61"/>
        <v>90.857142857142861</v>
      </c>
      <c r="P697" s="11">
        <f t="shared" si="62"/>
        <v>41913.521064814813</v>
      </c>
      <c r="Q697" s="11">
        <f t="shared" si="63"/>
        <v>41943.521064814813</v>
      </c>
      <c r="R697" t="s">
        <v>8272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>
        <f t="shared" si="60"/>
        <v>0</v>
      </c>
      <c r="O698" s="7">
        <f t="shared" si="61"/>
        <v>1</v>
      </c>
      <c r="P698" s="11">
        <f t="shared" si="62"/>
        <v>41815.927106481482</v>
      </c>
      <c r="Q698" s="11">
        <f t="shared" si="63"/>
        <v>41845.927106481482</v>
      </c>
      <c r="R698" t="s">
        <v>8272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>
        <f t="shared" si="60"/>
        <v>46</v>
      </c>
      <c r="O699" s="7">
        <f t="shared" si="61"/>
        <v>20.342105263157894</v>
      </c>
      <c r="P699" s="11">
        <f t="shared" si="62"/>
        <v>42388.523020833338</v>
      </c>
      <c r="Q699" s="11">
        <f t="shared" si="63"/>
        <v>42403.523020833338</v>
      </c>
      <c r="R699" t="s">
        <v>8272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>
        <f t="shared" si="60"/>
        <v>15</v>
      </c>
      <c r="O700" s="7">
        <f t="shared" si="61"/>
        <v>530.68965517241384</v>
      </c>
      <c r="P700" s="11">
        <f t="shared" si="62"/>
        <v>41866.931076388893</v>
      </c>
      <c r="Q700" s="11">
        <f t="shared" si="63"/>
        <v>41900.083333333336</v>
      </c>
      <c r="R700" t="s">
        <v>8272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>
        <f t="shared" si="60"/>
        <v>82</v>
      </c>
      <c r="O701" s="7">
        <f t="shared" si="61"/>
        <v>120.39184269662923</v>
      </c>
      <c r="P701" s="11">
        <f t="shared" si="62"/>
        <v>41563.485509259262</v>
      </c>
      <c r="Q701" s="11">
        <f t="shared" si="63"/>
        <v>41600.666666666664</v>
      </c>
      <c r="R701" t="s">
        <v>8272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>
        <f t="shared" si="60"/>
        <v>3</v>
      </c>
      <c r="O702" s="7">
        <f t="shared" si="61"/>
        <v>13</v>
      </c>
      <c r="P702" s="11">
        <f t="shared" si="62"/>
        <v>42715.688437500001</v>
      </c>
      <c r="Q702" s="11">
        <f t="shared" si="63"/>
        <v>42745.688437500001</v>
      </c>
      <c r="R702" t="s">
        <v>8272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>
        <f t="shared" si="60"/>
        <v>27</v>
      </c>
      <c r="O703" s="7">
        <f t="shared" si="61"/>
        <v>291.33333333333331</v>
      </c>
      <c r="P703" s="11">
        <f t="shared" si="62"/>
        <v>41813.662962962961</v>
      </c>
      <c r="Q703" s="11">
        <f t="shared" si="63"/>
        <v>41843.662962962961</v>
      </c>
      <c r="R703" t="s">
        <v>8272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>
        <f t="shared" si="60"/>
        <v>31</v>
      </c>
      <c r="O704" s="7">
        <f t="shared" si="61"/>
        <v>124.9191891891892</v>
      </c>
      <c r="P704" s="11">
        <f t="shared" si="62"/>
        <v>42668.726701388892</v>
      </c>
      <c r="Q704" s="11">
        <f t="shared" si="63"/>
        <v>42698.768368055556</v>
      </c>
      <c r="R704" t="s">
        <v>8272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>
        <f t="shared" si="60"/>
        <v>6</v>
      </c>
      <c r="O705" s="7">
        <f t="shared" si="61"/>
        <v>119.57142857142857</v>
      </c>
      <c r="P705" s="11">
        <f t="shared" si="62"/>
        <v>42711.950798611113</v>
      </c>
      <c r="Q705" s="11">
        <f t="shared" si="63"/>
        <v>42766.98055555555</v>
      </c>
      <c r="R705" t="s">
        <v>8272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>
        <f t="shared" ref="N706:N769" si="66">ROUND((E706/D706)*100,0)</f>
        <v>1</v>
      </c>
      <c r="O706" s="7">
        <f t="shared" ref="O706:O769" si="67">IF(E706&lt;&gt;0,E706/L706,0)</f>
        <v>120.25</v>
      </c>
      <c r="P706" s="11">
        <f t="shared" ref="P706:P769" si="68">(J706/86400)+DATE(1970,1,1)</f>
        <v>42726.192916666667</v>
      </c>
      <c r="Q706" s="11">
        <f t="shared" ref="Q706:Q769" si="69">(I706/86400)+DATE(1970,1,1)</f>
        <v>42786.192916666667</v>
      </c>
      <c r="R706" t="s">
        <v>8272</v>
      </c>
      <c r="S706" t="str">
        <f t="shared" ref="S706:S769" si="70">LEFT(R706,SEARCH("/",R706)-1)</f>
        <v>technology</v>
      </c>
      <c r="T706" t="str">
        <f t="shared" ref="T706:T769" si="71">RIGHT(R706,LEN(R706)-SEARCH("/",R706))</f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>
        <f t="shared" si="66"/>
        <v>1</v>
      </c>
      <c r="O707" s="7">
        <f t="shared" si="67"/>
        <v>195.4</v>
      </c>
      <c r="P707" s="11">
        <f t="shared" si="68"/>
        <v>42726.491643518515</v>
      </c>
      <c r="Q707" s="11">
        <f t="shared" si="69"/>
        <v>42756.491643518515</v>
      </c>
      <c r="R707" t="s">
        <v>8272</v>
      </c>
      <c r="S707" t="str">
        <f t="shared" si="70"/>
        <v>technology</v>
      </c>
      <c r="T707" t="str">
        <f t="shared" si="71"/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>
        <f t="shared" si="66"/>
        <v>0</v>
      </c>
      <c r="O708" s="7">
        <f t="shared" si="67"/>
        <v>0</v>
      </c>
      <c r="P708" s="11">
        <f t="shared" si="68"/>
        <v>42676.995173611111</v>
      </c>
      <c r="Q708" s="11">
        <f t="shared" si="69"/>
        <v>42718.777083333334</v>
      </c>
      <c r="R708" t="s">
        <v>8272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>
        <f t="shared" si="66"/>
        <v>79</v>
      </c>
      <c r="O709" s="7">
        <f t="shared" si="67"/>
        <v>117.69868421052631</v>
      </c>
      <c r="P709" s="11">
        <f t="shared" si="68"/>
        <v>42696.663506944446</v>
      </c>
      <c r="Q709" s="11">
        <f t="shared" si="69"/>
        <v>42736.663506944446</v>
      </c>
      <c r="R709" t="s">
        <v>8272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>
        <f t="shared" si="66"/>
        <v>22</v>
      </c>
      <c r="O710" s="7">
        <f t="shared" si="67"/>
        <v>23.948509485094849</v>
      </c>
      <c r="P710" s="11">
        <f t="shared" si="68"/>
        <v>41835.581018518518</v>
      </c>
      <c r="Q710" s="11">
        <f t="shared" si="69"/>
        <v>41895.581018518518</v>
      </c>
      <c r="R710" t="s">
        <v>8272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>
        <f t="shared" si="66"/>
        <v>0</v>
      </c>
      <c r="O711" s="7">
        <f t="shared" si="67"/>
        <v>30.5</v>
      </c>
      <c r="P711" s="11">
        <f t="shared" si="68"/>
        <v>41948.041192129633</v>
      </c>
      <c r="Q711" s="11">
        <f t="shared" si="69"/>
        <v>41978.041192129633</v>
      </c>
      <c r="R711" t="s">
        <v>8272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>
        <f t="shared" si="66"/>
        <v>0</v>
      </c>
      <c r="O712" s="7">
        <f t="shared" si="67"/>
        <v>0</v>
      </c>
      <c r="P712" s="11">
        <f t="shared" si="68"/>
        <v>41837.984976851854</v>
      </c>
      <c r="Q712" s="11">
        <f t="shared" si="69"/>
        <v>41871.030555555553</v>
      </c>
      <c r="R712" t="s">
        <v>8272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>
        <f t="shared" si="66"/>
        <v>34</v>
      </c>
      <c r="O713" s="7">
        <f t="shared" si="67"/>
        <v>99.973372781065095</v>
      </c>
      <c r="P713" s="11">
        <f t="shared" si="68"/>
        <v>42678.459120370375</v>
      </c>
      <c r="Q713" s="11">
        <f t="shared" si="69"/>
        <v>42718.500787037032</v>
      </c>
      <c r="R713" t="s">
        <v>8272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>
        <f t="shared" si="66"/>
        <v>0</v>
      </c>
      <c r="O714" s="7">
        <f t="shared" si="67"/>
        <v>26.25</v>
      </c>
      <c r="P714" s="11">
        <f t="shared" si="68"/>
        <v>42384.680925925924</v>
      </c>
      <c r="Q714" s="11">
        <f t="shared" si="69"/>
        <v>42414.680925925924</v>
      </c>
      <c r="R714" t="s">
        <v>8272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>
        <f t="shared" si="66"/>
        <v>1</v>
      </c>
      <c r="O715" s="7">
        <f t="shared" si="67"/>
        <v>199</v>
      </c>
      <c r="P715" s="11">
        <f t="shared" si="68"/>
        <v>42496.529305555552</v>
      </c>
      <c r="Q715" s="11">
        <f t="shared" si="69"/>
        <v>42526.529305555552</v>
      </c>
      <c r="R715" t="s">
        <v>8272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>
        <f t="shared" si="66"/>
        <v>15</v>
      </c>
      <c r="O716" s="7">
        <f t="shared" si="67"/>
        <v>80.321428571428569</v>
      </c>
      <c r="P716" s="11">
        <f t="shared" si="68"/>
        <v>42734.787986111114</v>
      </c>
      <c r="Q716" s="11">
        <f t="shared" si="69"/>
        <v>42794.787986111114</v>
      </c>
      <c r="R716" t="s">
        <v>8272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>
        <f t="shared" si="66"/>
        <v>5</v>
      </c>
      <c r="O717" s="7">
        <f t="shared" si="67"/>
        <v>115.75</v>
      </c>
      <c r="P717" s="11">
        <f t="shared" si="68"/>
        <v>42273.090740740736</v>
      </c>
      <c r="Q717" s="11">
        <f t="shared" si="69"/>
        <v>42313.132407407407</v>
      </c>
      <c r="R717" t="s">
        <v>8272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>
        <f t="shared" si="66"/>
        <v>10</v>
      </c>
      <c r="O718" s="7">
        <f t="shared" si="67"/>
        <v>44.6875</v>
      </c>
      <c r="P718" s="11">
        <f t="shared" si="68"/>
        <v>41940.658645833333</v>
      </c>
      <c r="Q718" s="11">
        <f t="shared" si="69"/>
        <v>41974</v>
      </c>
      <c r="R718" t="s">
        <v>8272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>
        <f t="shared" si="66"/>
        <v>0</v>
      </c>
      <c r="O719" s="7">
        <f t="shared" si="67"/>
        <v>76.25</v>
      </c>
      <c r="P719" s="11">
        <f t="shared" si="68"/>
        <v>41857.854189814811</v>
      </c>
      <c r="Q719" s="11">
        <f t="shared" si="69"/>
        <v>41887.854189814811</v>
      </c>
      <c r="R719" t="s">
        <v>8272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>
        <f t="shared" si="66"/>
        <v>1</v>
      </c>
      <c r="O720" s="7">
        <f t="shared" si="67"/>
        <v>22.5</v>
      </c>
      <c r="P720" s="11">
        <f t="shared" si="68"/>
        <v>42752.845451388886</v>
      </c>
      <c r="Q720" s="11">
        <f t="shared" si="69"/>
        <v>42784.249305555553</v>
      </c>
      <c r="R720" t="s">
        <v>8272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>
        <f t="shared" si="66"/>
        <v>1</v>
      </c>
      <c r="O721" s="7">
        <f t="shared" si="67"/>
        <v>19.399999999999999</v>
      </c>
      <c r="P721" s="11">
        <f t="shared" si="68"/>
        <v>42409.040231481486</v>
      </c>
      <c r="Q721" s="11">
        <f t="shared" si="69"/>
        <v>42423.040231481486</v>
      </c>
      <c r="R721" t="s">
        <v>8272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>
        <f t="shared" si="66"/>
        <v>144</v>
      </c>
      <c r="O722" s="7">
        <f t="shared" si="67"/>
        <v>66.707317073170728</v>
      </c>
      <c r="P722" s="11">
        <f t="shared" si="68"/>
        <v>40909.649201388893</v>
      </c>
      <c r="Q722" s="11">
        <f t="shared" si="69"/>
        <v>40937.649201388893</v>
      </c>
      <c r="R722" t="s">
        <v>8273</v>
      </c>
      <c r="S722" t="str">
        <f t="shared" si="70"/>
        <v>publishing</v>
      </c>
      <c r="T722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>
        <f t="shared" si="66"/>
        <v>122</v>
      </c>
      <c r="O723" s="7">
        <f t="shared" si="67"/>
        <v>84.142857142857139</v>
      </c>
      <c r="P723" s="11">
        <f t="shared" si="68"/>
        <v>41807.571840277778</v>
      </c>
      <c r="Q723" s="11">
        <f t="shared" si="69"/>
        <v>41852.571840277778</v>
      </c>
      <c r="R723" t="s">
        <v>8273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>
        <f t="shared" si="66"/>
        <v>132</v>
      </c>
      <c r="O724" s="7">
        <f t="shared" si="67"/>
        <v>215.72549019607843</v>
      </c>
      <c r="P724" s="11">
        <f t="shared" si="68"/>
        <v>40977.805300925924</v>
      </c>
      <c r="Q724" s="11">
        <f t="shared" si="69"/>
        <v>41007.76363425926</v>
      </c>
      <c r="R724" t="s">
        <v>8273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>
        <f t="shared" si="66"/>
        <v>109</v>
      </c>
      <c r="O725" s="7">
        <f t="shared" si="67"/>
        <v>54.69</v>
      </c>
      <c r="P725" s="11">
        <f t="shared" si="68"/>
        <v>42184.81653935185</v>
      </c>
      <c r="Q725" s="11">
        <f t="shared" si="69"/>
        <v>42215.165972222225</v>
      </c>
      <c r="R725" t="s">
        <v>8273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>
        <f t="shared" si="66"/>
        <v>105</v>
      </c>
      <c r="O726" s="7">
        <f t="shared" si="67"/>
        <v>51.62944055944056</v>
      </c>
      <c r="P726" s="11">
        <f t="shared" si="68"/>
        <v>40694.638460648144</v>
      </c>
      <c r="Q726" s="11">
        <f t="shared" si="69"/>
        <v>40724.638460648144</v>
      </c>
      <c r="R726" t="s">
        <v>8273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>
        <f t="shared" si="66"/>
        <v>100</v>
      </c>
      <c r="O727" s="7">
        <f t="shared" si="67"/>
        <v>143.35714285714286</v>
      </c>
      <c r="P727" s="11">
        <f t="shared" si="68"/>
        <v>42321.626296296294</v>
      </c>
      <c r="Q727" s="11">
        <f t="shared" si="69"/>
        <v>42351.626296296294</v>
      </c>
      <c r="R727" t="s">
        <v>8273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>
        <f t="shared" si="66"/>
        <v>101</v>
      </c>
      <c r="O728" s="7">
        <f t="shared" si="67"/>
        <v>72.428571428571431</v>
      </c>
      <c r="P728" s="11">
        <f t="shared" si="68"/>
        <v>41346.042673611111</v>
      </c>
      <c r="Q728" s="11">
        <f t="shared" si="69"/>
        <v>41376.042673611111</v>
      </c>
      <c r="R728" t="s">
        <v>8273</v>
      </c>
      <c r="S728" t="str">
        <f t="shared" si="70"/>
        <v>publishing</v>
      </c>
      <c r="T728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>
        <f t="shared" si="66"/>
        <v>156</v>
      </c>
      <c r="O729" s="7">
        <f t="shared" si="67"/>
        <v>36.530201342281877</v>
      </c>
      <c r="P729" s="11">
        <f t="shared" si="68"/>
        <v>41247.020243055558</v>
      </c>
      <c r="Q729" s="11">
        <f t="shared" si="69"/>
        <v>41288.888888888891</v>
      </c>
      <c r="R729" t="s">
        <v>8273</v>
      </c>
      <c r="S729" t="str">
        <f t="shared" si="70"/>
        <v>publishing</v>
      </c>
      <c r="T729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>
        <f t="shared" si="66"/>
        <v>106</v>
      </c>
      <c r="O730" s="7">
        <f t="shared" si="67"/>
        <v>60.903461538461535</v>
      </c>
      <c r="P730" s="11">
        <f t="shared" si="68"/>
        <v>40731.837465277778</v>
      </c>
      <c r="Q730" s="11">
        <f t="shared" si="69"/>
        <v>40776.837465277778</v>
      </c>
      <c r="R730" t="s">
        <v>8273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>
        <f t="shared" si="66"/>
        <v>131</v>
      </c>
      <c r="O731" s="7">
        <f t="shared" si="67"/>
        <v>43.55</v>
      </c>
      <c r="P731" s="11">
        <f t="shared" si="68"/>
        <v>41111.185891203706</v>
      </c>
      <c r="Q731" s="11">
        <f t="shared" si="69"/>
        <v>41171.185891203706</v>
      </c>
      <c r="R731" t="s">
        <v>8273</v>
      </c>
      <c r="S731" t="str">
        <f t="shared" si="70"/>
        <v>publishing</v>
      </c>
      <c r="T731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>
        <f t="shared" si="66"/>
        <v>132</v>
      </c>
      <c r="O732" s="7">
        <f t="shared" si="67"/>
        <v>99.766037735849054</v>
      </c>
      <c r="P732" s="11">
        <f t="shared" si="68"/>
        <v>40854.745266203703</v>
      </c>
      <c r="Q732" s="11">
        <f t="shared" si="69"/>
        <v>40884.745266203703</v>
      </c>
      <c r="R732" t="s">
        <v>8273</v>
      </c>
      <c r="S732" t="str">
        <f t="shared" si="70"/>
        <v>publishing</v>
      </c>
      <c r="T732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>
        <f t="shared" si="66"/>
        <v>126</v>
      </c>
      <c r="O733" s="7">
        <f t="shared" si="67"/>
        <v>88.732394366197184</v>
      </c>
      <c r="P733" s="11">
        <f t="shared" si="68"/>
        <v>40879.795682870368</v>
      </c>
      <c r="Q733" s="11">
        <f t="shared" si="69"/>
        <v>40930.25</v>
      </c>
      <c r="R733" t="s">
        <v>8273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>
        <f t="shared" si="66"/>
        <v>160</v>
      </c>
      <c r="O734" s="7">
        <f t="shared" si="67"/>
        <v>4.9230769230769234</v>
      </c>
      <c r="P734" s="11">
        <f t="shared" si="68"/>
        <v>41486.424317129626</v>
      </c>
      <c r="Q734" s="11">
        <f t="shared" si="69"/>
        <v>41546.424317129626</v>
      </c>
      <c r="R734" t="s">
        <v>8273</v>
      </c>
      <c r="S734" t="str">
        <f t="shared" si="70"/>
        <v>publishing</v>
      </c>
      <c r="T734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>
        <f t="shared" si="66"/>
        <v>120</v>
      </c>
      <c r="O735" s="7">
        <f t="shared" si="67"/>
        <v>17.822485207100591</v>
      </c>
      <c r="P735" s="11">
        <f t="shared" si="68"/>
        <v>41598.420046296298</v>
      </c>
      <c r="Q735" s="11">
        <f t="shared" si="69"/>
        <v>41628.420046296298</v>
      </c>
      <c r="R735" t="s">
        <v>8273</v>
      </c>
      <c r="S735" t="str">
        <f t="shared" si="70"/>
        <v>publishing</v>
      </c>
      <c r="T735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>
        <f t="shared" si="66"/>
        <v>126</v>
      </c>
      <c r="O736" s="7">
        <f t="shared" si="67"/>
        <v>187.19298245614036</v>
      </c>
      <c r="P736" s="11">
        <f t="shared" si="68"/>
        <v>42102.164583333331</v>
      </c>
      <c r="Q736" s="11">
        <f t="shared" si="69"/>
        <v>42133.208333333328</v>
      </c>
      <c r="R736" t="s">
        <v>8273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>
        <f t="shared" si="66"/>
        <v>114</v>
      </c>
      <c r="O737" s="7">
        <f t="shared" si="67"/>
        <v>234.80786026200875</v>
      </c>
      <c r="P737" s="11">
        <f t="shared" si="68"/>
        <v>41946.029467592591</v>
      </c>
      <c r="Q737" s="11">
        <f t="shared" si="69"/>
        <v>41977.027083333334</v>
      </c>
      <c r="R737" t="s">
        <v>8273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>
        <f t="shared" si="66"/>
        <v>315</v>
      </c>
      <c r="O738" s="7">
        <f t="shared" si="67"/>
        <v>105.04629629629629</v>
      </c>
      <c r="P738" s="11">
        <f t="shared" si="68"/>
        <v>41579.734259259261</v>
      </c>
      <c r="Q738" s="11">
        <f t="shared" si="69"/>
        <v>41599.207638888889</v>
      </c>
      <c r="R738" t="s">
        <v>8273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>
        <f t="shared" si="66"/>
        <v>122</v>
      </c>
      <c r="O739" s="7">
        <f t="shared" si="67"/>
        <v>56.666666666666664</v>
      </c>
      <c r="P739" s="11">
        <f t="shared" si="68"/>
        <v>41667.275312500002</v>
      </c>
      <c r="Q739" s="11">
        <f t="shared" si="69"/>
        <v>41684.833333333336</v>
      </c>
      <c r="R739" t="s">
        <v>8273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>
        <f t="shared" si="66"/>
        <v>107</v>
      </c>
      <c r="O740" s="7">
        <f t="shared" si="67"/>
        <v>39.048780487804876</v>
      </c>
      <c r="P740" s="11">
        <f t="shared" si="68"/>
        <v>41943.604097222225</v>
      </c>
      <c r="Q740" s="11">
        <f t="shared" si="69"/>
        <v>41974.207638888889</v>
      </c>
      <c r="R740" t="s">
        <v>8273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>
        <f t="shared" si="66"/>
        <v>158</v>
      </c>
      <c r="O741" s="7">
        <f t="shared" si="67"/>
        <v>68.345323741007192</v>
      </c>
      <c r="P741" s="11">
        <f t="shared" si="68"/>
        <v>41829.502650462964</v>
      </c>
      <c r="Q741" s="11">
        <f t="shared" si="69"/>
        <v>41862.502650462964</v>
      </c>
      <c r="R741" t="s">
        <v>8273</v>
      </c>
      <c r="S741" t="str">
        <f t="shared" si="70"/>
        <v>publishing</v>
      </c>
      <c r="T741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>
        <f t="shared" si="66"/>
        <v>107</v>
      </c>
      <c r="O742" s="7">
        <f t="shared" si="67"/>
        <v>169.57894736842104</v>
      </c>
      <c r="P742" s="11">
        <f t="shared" si="68"/>
        <v>42162.146782407406</v>
      </c>
      <c r="Q742" s="11">
        <f t="shared" si="69"/>
        <v>42176.146782407406</v>
      </c>
      <c r="R742" t="s">
        <v>8273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>
        <f t="shared" si="66"/>
        <v>102</v>
      </c>
      <c r="O743" s="7">
        <f t="shared" si="67"/>
        <v>141.42340425531913</v>
      </c>
      <c r="P743" s="11">
        <f t="shared" si="68"/>
        <v>41401.648217592592</v>
      </c>
      <c r="Q743" s="11">
        <f t="shared" si="69"/>
        <v>41436.648217592592</v>
      </c>
      <c r="R743" t="s">
        <v>8273</v>
      </c>
      <c r="S743" t="str">
        <f t="shared" si="70"/>
        <v>publishing</v>
      </c>
      <c r="T743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>
        <f t="shared" si="66"/>
        <v>111</v>
      </c>
      <c r="O744" s="7">
        <f t="shared" si="67"/>
        <v>67.391304347826093</v>
      </c>
      <c r="P744" s="11">
        <f t="shared" si="68"/>
        <v>41689.917962962965</v>
      </c>
      <c r="Q744" s="11">
        <f t="shared" si="69"/>
        <v>41719.876296296294</v>
      </c>
      <c r="R744" t="s">
        <v>8273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>
        <f t="shared" si="66"/>
        <v>148</v>
      </c>
      <c r="O745" s="7">
        <f t="shared" si="67"/>
        <v>54.266666666666666</v>
      </c>
      <c r="P745" s="11">
        <f t="shared" si="68"/>
        <v>40990.709317129629</v>
      </c>
      <c r="Q745" s="11">
        <f t="shared" si="69"/>
        <v>41015.875</v>
      </c>
      <c r="R745" t="s">
        <v>8273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>
        <f t="shared" si="66"/>
        <v>102</v>
      </c>
      <c r="O746" s="7">
        <f t="shared" si="67"/>
        <v>82.516129032258064</v>
      </c>
      <c r="P746" s="11">
        <f t="shared" si="68"/>
        <v>41226.95721064815</v>
      </c>
      <c r="Q746" s="11">
        <f t="shared" si="69"/>
        <v>41256.95721064815</v>
      </c>
      <c r="R746" t="s">
        <v>8273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>
        <f t="shared" si="66"/>
        <v>179</v>
      </c>
      <c r="O747" s="7">
        <f t="shared" si="67"/>
        <v>53.729729729729726</v>
      </c>
      <c r="P747" s="11">
        <f t="shared" si="68"/>
        <v>41367.572280092594</v>
      </c>
      <c r="Q747" s="11">
        <f t="shared" si="69"/>
        <v>41397.572280092594</v>
      </c>
      <c r="R747" t="s">
        <v>8273</v>
      </c>
      <c r="S747" t="str">
        <f t="shared" si="70"/>
        <v>publishing</v>
      </c>
      <c r="T74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>
        <f t="shared" si="66"/>
        <v>111</v>
      </c>
      <c r="O748" s="7">
        <f t="shared" si="67"/>
        <v>34.206185567010309</v>
      </c>
      <c r="P748" s="11">
        <f t="shared" si="68"/>
        <v>41157.042928240742</v>
      </c>
      <c r="Q748" s="11">
        <f t="shared" si="69"/>
        <v>41175.165972222225</v>
      </c>
      <c r="R748" t="s">
        <v>8273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>
        <f t="shared" si="66"/>
        <v>100</v>
      </c>
      <c r="O749" s="7">
        <f t="shared" si="67"/>
        <v>127.32727272727273</v>
      </c>
      <c r="P749" s="11">
        <f t="shared" si="68"/>
        <v>41988.548831018517</v>
      </c>
      <c r="Q749" s="11">
        <f t="shared" si="69"/>
        <v>42019.454166666663</v>
      </c>
      <c r="R749" t="s">
        <v>8273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>
        <f t="shared" si="66"/>
        <v>100</v>
      </c>
      <c r="O750" s="7">
        <f t="shared" si="67"/>
        <v>45.56818181818182</v>
      </c>
      <c r="P750" s="11">
        <f t="shared" si="68"/>
        <v>41831.846828703703</v>
      </c>
      <c r="Q750" s="11">
        <f t="shared" si="69"/>
        <v>41861.846828703703</v>
      </c>
      <c r="R750" t="s">
        <v>8273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>
        <f t="shared" si="66"/>
        <v>106</v>
      </c>
      <c r="O751" s="7">
        <f t="shared" si="67"/>
        <v>95.963636363636368</v>
      </c>
      <c r="P751" s="11">
        <f t="shared" si="68"/>
        <v>42733.94131944445</v>
      </c>
      <c r="Q751" s="11">
        <f t="shared" si="69"/>
        <v>42763.94131944445</v>
      </c>
      <c r="R751" t="s">
        <v>8273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>
        <f t="shared" si="66"/>
        <v>103</v>
      </c>
      <c r="O752" s="7">
        <f t="shared" si="67"/>
        <v>77.271186440677965</v>
      </c>
      <c r="P752" s="11">
        <f t="shared" si="68"/>
        <v>41299.878148148149</v>
      </c>
      <c r="Q752" s="11">
        <f t="shared" si="69"/>
        <v>41329.878148148149</v>
      </c>
      <c r="R752" t="s">
        <v>8273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>
        <f t="shared" si="66"/>
        <v>119</v>
      </c>
      <c r="O753" s="7">
        <f t="shared" si="67"/>
        <v>57.338709677419352</v>
      </c>
      <c r="P753" s="11">
        <f t="shared" si="68"/>
        <v>40713.630497685182</v>
      </c>
      <c r="Q753" s="11">
        <f t="shared" si="69"/>
        <v>40759.630497685182</v>
      </c>
      <c r="R753" t="s">
        <v>8273</v>
      </c>
      <c r="S753" t="str">
        <f t="shared" si="70"/>
        <v>publishing</v>
      </c>
      <c r="T753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>
        <f t="shared" si="66"/>
        <v>112</v>
      </c>
      <c r="O754" s="7">
        <f t="shared" si="67"/>
        <v>53.19047619047619</v>
      </c>
      <c r="P754" s="11">
        <f t="shared" si="68"/>
        <v>42639.421493055561</v>
      </c>
      <c r="Q754" s="11">
        <f t="shared" si="69"/>
        <v>42659.458333333328</v>
      </c>
      <c r="R754" t="s">
        <v>8273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>
        <f t="shared" si="66"/>
        <v>128</v>
      </c>
      <c r="O755" s="7">
        <f t="shared" si="67"/>
        <v>492.30769230769232</v>
      </c>
      <c r="P755" s="11">
        <f t="shared" si="68"/>
        <v>42019.590173611112</v>
      </c>
      <c r="Q755" s="11">
        <f t="shared" si="69"/>
        <v>42049.590173611112</v>
      </c>
      <c r="R755" t="s">
        <v>8273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>
        <f t="shared" si="66"/>
        <v>104</v>
      </c>
      <c r="O756" s="7">
        <f t="shared" si="67"/>
        <v>42.346938775510203</v>
      </c>
      <c r="P756" s="11">
        <f t="shared" si="68"/>
        <v>41249.749085648145</v>
      </c>
      <c r="Q756" s="11">
        <f t="shared" si="69"/>
        <v>41279.749085648145</v>
      </c>
      <c r="R756" t="s">
        <v>8273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>
        <f t="shared" si="66"/>
        <v>102</v>
      </c>
      <c r="O757" s="7">
        <f t="shared" si="67"/>
        <v>37.466029411764708</v>
      </c>
      <c r="P757" s="11">
        <f t="shared" si="68"/>
        <v>41383.605057870373</v>
      </c>
      <c r="Q757" s="11">
        <f t="shared" si="69"/>
        <v>41414.02847222222</v>
      </c>
      <c r="R757" t="s">
        <v>8273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>
        <f t="shared" si="66"/>
        <v>118</v>
      </c>
      <c r="O758" s="7">
        <f t="shared" si="67"/>
        <v>37.454545454545453</v>
      </c>
      <c r="P758" s="11">
        <f t="shared" si="68"/>
        <v>40590.766886574071</v>
      </c>
      <c r="Q758" s="11">
        <f t="shared" si="69"/>
        <v>40651.725219907406</v>
      </c>
      <c r="R758" t="s">
        <v>8273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>
        <f t="shared" si="66"/>
        <v>238</v>
      </c>
      <c r="O759" s="7">
        <f t="shared" si="67"/>
        <v>33.055555555555557</v>
      </c>
      <c r="P759" s="11">
        <f t="shared" si="68"/>
        <v>41235.054560185185</v>
      </c>
      <c r="Q759" s="11">
        <f t="shared" si="69"/>
        <v>41249.054560185185</v>
      </c>
      <c r="R759" t="s">
        <v>8273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>
        <f t="shared" si="66"/>
        <v>102</v>
      </c>
      <c r="O760" s="7">
        <f t="shared" si="67"/>
        <v>134.21052631578948</v>
      </c>
      <c r="P760" s="11">
        <f t="shared" si="68"/>
        <v>40429.836435185185</v>
      </c>
      <c r="Q760" s="11">
        <f t="shared" si="69"/>
        <v>40459.836435185185</v>
      </c>
      <c r="R760" t="s">
        <v>8273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>
        <f t="shared" si="66"/>
        <v>102</v>
      </c>
      <c r="O761" s="7">
        <f t="shared" si="67"/>
        <v>51.474747474747474</v>
      </c>
      <c r="P761" s="11">
        <f t="shared" si="68"/>
        <v>41789.330312500002</v>
      </c>
      <c r="Q761" s="11">
        <f t="shared" si="69"/>
        <v>41829.330312500002</v>
      </c>
      <c r="R761" t="s">
        <v>8273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>
        <f t="shared" si="66"/>
        <v>0</v>
      </c>
      <c r="O762" s="7">
        <f t="shared" si="67"/>
        <v>0</v>
      </c>
      <c r="P762" s="11">
        <f t="shared" si="68"/>
        <v>42670.764039351852</v>
      </c>
      <c r="Q762" s="11">
        <f t="shared" si="69"/>
        <v>42700.805706018524</v>
      </c>
      <c r="R762" t="s">
        <v>8274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>
        <f t="shared" si="66"/>
        <v>5</v>
      </c>
      <c r="O763" s="7">
        <f t="shared" si="67"/>
        <v>39.166666666666664</v>
      </c>
      <c r="P763" s="11">
        <f t="shared" si="68"/>
        <v>41642.751458333332</v>
      </c>
      <c r="Q763" s="11">
        <f t="shared" si="69"/>
        <v>41672.751458333332</v>
      </c>
      <c r="R763" t="s">
        <v>8274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>
        <f t="shared" si="66"/>
        <v>0</v>
      </c>
      <c r="O764" s="7">
        <f t="shared" si="67"/>
        <v>0</v>
      </c>
      <c r="P764" s="11">
        <f t="shared" si="68"/>
        <v>42690.858449074076</v>
      </c>
      <c r="Q764" s="11">
        <f t="shared" si="69"/>
        <v>42708.25</v>
      </c>
      <c r="R764" t="s">
        <v>8274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>
        <f t="shared" si="66"/>
        <v>0</v>
      </c>
      <c r="O765" s="7">
        <f t="shared" si="67"/>
        <v>5</v>
      </c>
      <c r="P765" s="11">
        <f t="shared" si="68"/>
        <v>41471.446851851855</v>
      </c>
      <c r="Q765" s="11">
        <f t="shared" si="69"/>
        <v>41501.446851851855</v>
      </c>
      <c r="R765" t="s">
        <v>8274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>
        <f t="shared" si="66"/>
        <v>0</v>
      </c>
      <c r="O766" s="7">
        <f t="shared" si="67"/>
        <v>0</v>
      </c>
      <c r="P766" s="11">
        <f t="shared" si="68"/>
        <v>42227.173159722224</v>
      </c>
      <c r="Q766" s="11">
        <f t="shared" si="69"/>
        <v>42257.173159722224</v>
      </c>
      <c r="R766" t="s">
        <v>8274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>
        <f t="shared" si="66"/>
        <v>36</v>
      </c>
      <c r="O767" s="7">
        <f t="shared" si="67"/>
        <v>57.295454545454547</v>
      </c>
      <c r="P767" s="11">
        <f t="shared" si="68"/>
        <v>41901.542638888888</v>
      </c>
      <c r="Q767" s="11">
        <f t="shared" si="69"/>
        <v>41931.542638888888</v>
      </c>
      <c r="R767" t="s">
        <v>8274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>
        <f t="shared" si="66"/>
        <v>0</v>
      </c>
      <c r="O768" s="7">
        <f t="shared" si="67"/>
        <v>0</v>
      </c>
      <c r="P768" s="11">
        <f t="shared" si="68"/>
        <v>42021.783368055556</v>
      </c>
      <c r="Q768" s="11">
        <f t="shared" si="69"/>
        <v>42051.783368055556</v>
      </c>
      <c r="R768" t="s">
        <v>8274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>
        <f t="shared" si="66"/>
        <v>4</v>
      </c>
      <c r="O769" s="7">
        <f t="shared" si="67"/>
        <v>59</v>
      </c>
      <c r="P769" s="11">
        <f t="shared" si="68"/>
        <v>42115.143634259264</v>
      </c>
      <c r="Q769" s="11">
        <f t="shared" si="69"/>
        <v>42145.143634259264</v>
      </c>
      <c r="R769" t="s">
        <v>8274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>
        <f t="shared" ref="N770:N833" si="72">ROUND((E770/D770)*100,0)</f>
        <v>0</v>
      </c>
      <c r="O770" s="7">
        <f t="shared" ref="O770:O833" si="73">IF(E770&lt;&gt;0,E770/L770,0)</f>
        <v>0</v>
      </c>
      <c r="P770" s="11">
        <f t="shared" ref="P770:P833" si="74">(J770/86400)+DATE(1970,1,1)</f>
        <v>41594.207060185188</v>
      </c>
      <c r="Q770" s="11">
        <f t="shared" ref="Q770:Q833" si="75">(I770/86400)+DATE(1970,1,1)</f>
        <v>41624.207060185188</v>
      </c>
      <c r="R770" t="s">
        <v>8274</v>
      </c>
      <c r="S770" t="str">
        <f t="shared" ref="S770:S833" si="76">LEFT(R770,SEARCH("/",R770)-1)</f>
        <v>publishing</v>
      </c>
      <c r="T770" t="str">
        <f t="shared" ref="T770:T833" si="77">RIGHT(R770,LEN(R770)-SEARCH("/",R770))</f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>
        <f t="shared" si="72"/>
        <v>41</v>
      </c>
      <c r="O771" s="7">
        <f t="shared" si="73"/>
        <v>31.846153846153847</v>
      </c>
      <c r="P771" s="11">
        <f t="shared" si="74"/>
        <v>41604.996458333335</v>
      </c>
      <c r="Q771" s="11">
        <f t="shared" si="75"/>
        <v>41634.996458333335</v>
      </c>
      <c r="R771" t="s">
        <v>8274</v>
      </c>
      <c r="S771" t="str">
        <f t="shared" si="76"/>
        <v>publishing</v>
      </c>
      <c r="T771" t="str">
        <f t="shared" si="77"/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>
        <f t="shared" si="72"/>
        <v>0</v>
      </c>
      <c r="O772" s="7">
        <f t="shared" si="73"/>
        <v>0</v>
      </c>
      <c r="P772" s="11">
        <f t="shared" si="74"/>
        <v>41289.9996412037</v>
      </c>
      <c r="Q772" s="11">
        <f t="shared" si="75"/>
        <v>41329.9996412037</v>
      </c>
      <c r="R772" t="s">
        <v>8274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>
        <f t="shared" si="72"/>
        <v>0</v>
      </c>
      <c r="O773" s="7">
        <f t="shared" si="73"/>
        <v>10</v>
      </c>
      <c r="P773" s="11">
        <f t="shared" si="74"/>
        <v>42349.824097222227</v>
      </c>
      <c r="Q773" s="11">
        <f t="shared" si="75"/>
        <v>42399.824097222227</v>
      </c>
      <c r="R773" t="s">
        <v>8274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>
        <f t="shared" si="72"/>
        <v>3</v>
      </c>
      <c r="O774" s="7">
        <f t="shared" si="73"/>
        <v>50</v>
      </c>
      <c r="P774" s="11">
        <f t="shared" si="74"/>
        <v>40068.056932870371</v>
      </c>
      <c r="Q774" s="11">
        <f t="shared" si="75"/>
        <v>40118.165972222225</v>
      </c>
      <c r="R774" t="s">
        <v>8274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>
        <f t="shared" si="72"/>
        <v>1</v>
      </c>
      <c r="O775" s="7">
        <f t="shared" si="73"/>
        <v>16</v>
      </c>
      <c r="P775" s="11">
        <f t="shared" si="74"/>
        <v>42100.735937500001</v>
      </c>
      <c r="Q775" s="11">
        <f t="shared" si="75"/>
        <v>42134.959027777775</v>
      </c>
      <c r="R775" t="s">
        <v>8274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>
        <f t="shared" si="72"/>
        <v>70</v>
      </c>
      <c r="O776" s="7">
        <f t="shared" si="73"/>
        <v>39</v>
      </c>
      <c r="P776" s="11">
        <f t="shared" si="74"/>
        <v>41663.780300925922</v>
      </c>
      <c r="Q776" s="11">
        <f t="shared" si="75"/>
        <v>41693.780300925922</v>
      </c>
      <c r="R776" t="s">
        <v>8274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>
        <f t="shared" si="72"/>
        <v>2</v>
      </c>
      <c r="O777" s="7">
        <f t="shared" si="73"/>
        <v>34</v>
      </c>
      <c r="P777" s="11">
        <f t="shared" si="74"/>
        <v>40863.060127314813</v>
      </c>
      <c r="Q777" s="11">
        <f t="shared" si="75"/>
        <v>40893.060127314813</v>
      </c>
      <c r="R777" t="s">
        <v>8274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>
        <f t="shared" si="72"/>
        <v>51</v>
      </c>
      <c r="O778" s="7">
        <f t="shared" si="73"/>
        <v>63.122807017543863</v>
      </c>
      <c r="P778" s="11">
        <f t="shared" si="74"/>
        <v>42250.685706018514</v>
      </c>
      <c r="Q778" s="11">
        <f t="shared" si="75"/>
        <v>42288.208333333328</v>
      </c>
      <c r="R778" t="s">
        <v>8274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>
        <f t="shared" si="72"/>
        <v>1</v>
      </c>
      <c r="O779" s="7">
        <f t="shared" si="73"/>
        <v>7</v>
      </c>
      <c r="P779" s="11">
        <f t="shared" si="74"/>
        <v>41456.981215277774</v>
      </c>
      <c r="Q779" s="11">
        <f t="shared" si="75"/>
        <v>41486.981215277774</v>
      </c>
      <c r="R779" t="s">
        <v>8274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>
        <f t="shared" si="72"/>
        <v>0</v>
      </c>
      <c r="O780" s="7">
        <f t="shared" si="73"/>
        <v>2</v>
      </c>
      <c r="P780" s="11">
        <f t="shared" si="74"/>
        <v>41729.702314814815</v>
      </c>
      <c r="Q780" s="11">
        <f t="shared" si="75"/>
        <v>41759.702314814815</v>
      </c>
      <c r="R780" t="s">
        <v>8274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>
        <f t="shared" si="72"/>
        <v>3</v>
      </c>
      <c r="O781" s="7">
        <f t="shared" si="73"/>
        <v>66.666666666666671</v>
      </c>
      <c r="P781" s="11">
        <f t="shared" si="74"/>
        <v>40436.68408564815</v>
      </c>
      <c r="Q781" s="11">
        <f t="shared" si="75"/>
        <v>40466.166666666664</v>
      </c>
      <c r="R781" t="s">
        <v>8274</v>
      </c>
      <c r="S781" t="str">
        <f t="shared" si="76"/>
        <v>publishing</v>
      </c>
      <c r="T781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>
        <f t="shared" si="72"/>
        <v>104</v>
      </c>
      <c r="O782" s="7">
        <f t="shared" si="73"/>
        <v>38.518518518518519</v>
      </c>
      <c r="P782" s="11">
        <f t="shared" si="74"/>
        <v>40636.673900462964</v>
      </c>
      <c r="Q782" s="11">
        <f t="shared" si="75"/>
        <v>40666.673900462964</v>
      </c>
      <c r="R782" t="s">
        <v>8275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>
        <f t="shared" si="72"/>
        <v>133</v>
      </c>
      <c r="O783" s="7">
        <f t="shared" si="73"/>
        <v>42.609200000000001</v>
      </c>
      <c r="P783" s="11">
        <f t="shared" si="74"/>
        <v>41403.000856481478</v>
      </c>
      <c r="Q783" s="11">
        <f t="shared" si="75"/>
        <v>41433.000856481478</v>
      </c>
      <c r="R783" t="s">
        <v>8275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>
        <f t="shared" si="72"/>
        <v>100</v>
      </c>
      <c r="O784" s="7">
        <f t="shared" si="73"/>
        <v>50</v>
      </c>
      <c r="P784" s="11">
        <f t="shared" si="74"/>
        <v>41116.758125</v>
      </c>
      <c r="Q784" s="11">
        <f t="shared" si="75"/>
        <v>41146.758125</v>
      </c>
      <c r="R784" t="s">
        <v>8275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>
        <f t="shared" si="72"/>
        <v>148</v>
      </c>
      <c r="O785" s="7">
        <f t="shared" si="73"/>
        <v>63.485714285714288</v>
      </c>
      <c r="P785" s="11">
        <f t="shared" si="74"/>
        <v>40987.773715277777</v>
      </c>
      <c r="Q785" s="11">
        <f t="shared" si="75"/>
        <v>41026.916666666664</v>
      </c>
      <c r="R785" t="s">
        <v>8275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>
        <f t="shared" si="72"/>
        <v>103</v>
      </c>
      <c r="O786" s="7">
        <f t="shared" si="73"/>
        <v>102.5</v>
      </c>
      <c r="P786" s="11">
        <f t="shared" si="74"/>
        <v>41675.149525462963</v>
      </c>
      <c r="Q786" s="11">
        <f t="shared" si="75"/>
        <v>41715.107858796298</v>
      </c>
      <c r="R786" t="s">
        <v>8275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>
        <f t="shared" si="72"/>
        <v>181</v>
      </c>
      <c r="O787" s="7">
        <f t="shared" si="73"/>
        <v>31.142758620689655</v>
      </c>
      <c r="P787" s="11">
        <f t="shared" si="74"/>
        <v>41303.593923611115</v>
      </c>
      <c r="Q787" s="11">
        <f t="shared" si="75"/>
        <v>41333.593923611115</v>
      </c>
      <c r="R787" t="s">
        <v>8275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>
        <f t="shared" si="72"/>
        <v>143</v>
      </c>
      <c r="O788" s="7">
        <f t="shared" si="73"/>
        <v>162.27272727272728</v>
      </c>
      <c r="P788" s="11">
        <f t="shared" si="74"/>
        <v>40983.055949074071</v>
      </c>
      <c r="Q788" s="11">
        <f t="shared" si="75"/>
        <v>41040.657638888893</v>
      </c>
      <c r="R788" t="s">
        <v>8275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>
        <f t="shared" si="72"/>
        <v>114</v>
      </c>
      <c r="O789" s="7">
        <f t="shared" si="73"/>
        <v>80.588235294117652</v>
      </c>
      <c r="P789" s="11">
        <f t="shared" si="74"/>
        <v>41549.627615740741</v>
      </c>
      <c r="Q789" s="11">
        <f t="shared" si="75"/>
        <v>41579.627615740741</v>
      </c>
      <c r="R789" t="s">
        <v>8275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>
        <f t="shared" si="72"/>
        <v>204</v>
      </c>
      <c r="O790" s="7">
        <f t="shared" si="73"/>
        <v>59.85441176470588</v>
      </c>
      <c r="P790" s="11">
        <f t="shared" si="74"/>
        <v>41059.006805555553</v>
      </c>
      <c r="Q790" s="11">
        <f t="shared" si="75"/>
        <v>41097.165972222225</v>
      </c>
      <c r="R790" t="s">
        <v>8275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>
        <f t="shared" si="72"/>
        <v>109</v>
      </c>
      <c r="O791" s="7">
        <f t="shared" si="73"/>
        <v>132.85714285714286</v>
      </c>
      <c r="P791" s="11">
        <f t="shared" si="74"/>
        <v>41277.186111111107</v>
      </c>
      <c r="Q791" s="11">
        <f t="shared" si="75"/>
        <v>41295.332638888889</v>
      </c>
      <c r="R791" t="s">
        <v>8275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>
        <f t="shared" si="72"/>
        <v>144</v>
      </c>
      <c r="O792" s="7">
        <f t="shared" si="73"/>
        <v>92.547820512820508</v>
      </c>
      <c r="P792" s="11">
        <f t="shared" si="74"/>
        <v>41276.047905092593</v>
      </c>
      <c r="Q792" s="11">
        <f t="shared" si="75"/>
        <v>41306.047905092593</v>
      </c>
      <c r="R792" t="s">
        <v>8275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>
        <f t="shared" si="72"/>
        <v>104</v>
      </c>
      <c r="O793" s="7">
        <f t="shared" si="73"/>
        <v>60.859375</v>
      </c>
      <c r="P793" s="11">
        <f t="shared" si="74"/>
        <v>41557.780624999999</v>
      </c>
      <c r="Q793" s="11">
        <f t="shared" si="75"/>
        <v>41591.249305555553</v>
      </c>
      <c r="R793" t="s">
        <v>8275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>
        <f t="shared" si="72"/>
        <v>100</v>
      </c>
      <c r="O794" s="7">
        <f t="shared" si="73"/>
        <v>41.851833333333339</v>
      </c>
      <c r="P794" s="11">
        <f t="shared" si="74"/>
        <v>41555.87364583333</v>
      </c>
      <c r="Q794" s="11">
        <f t="shared" si="75"/>
        <v>41585.915312500001</v>
      </c>
      <c r="R794" t="s">
        <v>8275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>
        <f t="shared" si="72"/>
        <v>103</v>
      </c>
      <c r="O795" s="7">
        <f t="shared" si="73"/>
        <v>88.325937499999995</v>
      </c>
      <c r="P795" s="11">
        <f t="shared" si="74"/>
        <v>41442.741249999999</v>
      </c>
      <c r="Q795" s="11">
        <f t="shared" si="75"/>
        <v>41458.207638888889</v>
      </c>
      <c r="R795" t="s">
        <v>8275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>
        <f t="shared" si="72"/>
        <v>105</v>
      </c>
      <c r="O796" s="7">
        <f t="shared" si="73"/>
        <v>158.96226415094338</v>
      </c>
      <c r="P796" s="11">
        <f t="shared" si="74"/>
        <v>40736.115011574075</v>
      </c>
      <c r="Q796" s="11">
        <f t="shared" si="75"/>
        <v>40791.712500000001</v>
      </c>
      <c r="R796" t="s">
        <v>8275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>
        <f t="shared" si="72"/>
        <v>112</v>
      </c>
      <c r="O797" s="7">
        <f t="shared" si="73"/>
        <v>85.054347826086953</v>
      </c>
      <c r="P797" s="11">
        <f t="shared" si="74"/>
        <v>40963.613032407404</v>
      </c>
      <c r="Q797" s="11">
        <f t="shared" si="75"/>
        <v>41006.207638888889</v>
      </c>
      <c r="R797" t="s">
        <v>8275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>
        <f t="shared" si="72"/>
        <v>101</v>
      </c>
      <c r="O798" s="7">
        <f t="shared" si="73"/>
        <v>112.61111111111111</v>
      </c>
      <c r="P798" s="11">
        <f t="shared" si="74"/>
        <v>41502.882928240739</v>
      </c>
      <c r="Q798" s="11">
        <f t="shared" si="75"/>
        <v>41532.881944444445</v>
      </c>
      <c r="R798" t="s">
        <v>8275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>
        <f t="shared" si="72"/>
        <v>108</v>
      </c>
      <c r="O799" s="7">
        <f t="shared" si="73"/>
        <v>45.436619718309856</v>
      </c>
      <c r="P799" s="11">
        <f t="shared" si="74"/>
        <v>40996.994074074071</v>
      </c>
      <c r="Q799" s="11">
        <f t="shared" si="75"/>
        <v>41028.166666666664</v>
      </c>
      <c r="R799" t="s">
        <v>8275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>
        <f t="shared" si="72"/>
        <v>115</v>
      </c>
      <c r="O800" s="7">
        <f t="shared" si="73"/>
        <v>46.218390804597703</v>
      </c>
      <c r="P800" s="11">
        <f t="shared" si="74"/>
        <v>41882.590127314819</v>
      </c>
      <c r="Q800" s="11">
        <f t="shared" si="75"/>
        <v>41912.590127314819</v>
      </c>
      <c r="R800" t="s">
        <v>8275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>
        <f t="shared" si="72"/>
        <v>100</v>
      </c>
      <c r="O801" s="7">
        <f t="shared" si="73"/>
        <v>178.60714285714286</v>
      </c>
      <c r="P801" s="11">
        <f t="shared" si="74"/>
        <v>40996.667199074072</v>
      </c>
      <c r="Q801" s="11">
        <f t="shared" si="75"/>
        <v>41026.667199074072</v>
      </c>
      <c r="R801" t="s">
        <v>8275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>
        <f t="shared" si="72"/>
        <v>152</v>
      </c>
      <c r="O802" s="7">
        <f t="shared" si="73"/>
        <v>40.75</v>
      </c>
      <c r="P802" s="11">
        <f t="shared" si="74"/>
        <v>41863.433495370373</v>
      </c>
      <c r="Q802" s="11">
        <f t="shared" si="75"/>
        <v>41893.433495370373</v>
      </c>
      <c r="R802" t="s">
        <v>8275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>
        <f t="shared" si="72"/>
        <v>112</v>
      </c>
      <c r="O803" s="7">
        <f t="shared" si="73"/>
        <v>43.733921568627444</v>
      </c>
      <c r="P803" s="11">
        <f t="shared" si="74"/>
        <v>40695.795370370368</v>
      </c>
      <c r="Q803" s="11">
        <f t="shared" si="75"/>
        <v>40725.795370370368</v>
      </c>
      <c r="R803" t="s">
        <v>8275</v>
      </c>
      <c r="S803" t="str">
        <f t="shared" si="76"/>
        <v>music</v>
      </c>
      <c r="T803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>
        <f t="shared" si="72"/>
        <v>101</v>
      </c>
      <c r="O804" s="7">
        <f t="shared" si="73"/>
        <v>81.066666666666663</v>
      </c>
      <c r="P804" s="11">
        <f t="shared" si="74"/>
        <v>41123.022268518514</v>
      </c>
      <c r="Q804" s="11">
        <f t="shared" si="75"/>
        <v>41169.170138888891</v>
      </c>
      <c r="R804" t="s">
        <v>8275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>
        <f t="shared" si="72"/>
        <v>123</v>
      </c>
      <c r="O805" s="7">
        <f t="shared" si="73"/>
        <v>74.60526315789474</v>
      </c>
      <c r="P805" s="11">
        <f t="shared" si="74"/>
        <v>40665.949976851851</v>
      </c>
      <c r="Q805" s="11">
        <f t="shared" si="75"/>
        <v>40692.041666666664</v>
      </c>
      <c r="R805" t="s">
        <v>8275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>
        <f t="shared" si="72"/>
        <v>100</v>
      </c>
      <c r="O806" s="7">
        <f t="shared" si="73"/>
        <v>305.55555555555554</v>
      </c>
      <c r="P806" s="11">
        <f t="shared" si="74"/>
        <v>40730.105624999997</v>
      </c>
      <c r="Q806" s="11">
        <f t="shared" si="75"/>
        <v>40747.165972222225</v>
      </c>
      <c r="R806" t="s">
        <v>8275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>
        <f t="shared" si="72"/>
        <v>105</v>
      </c>
      <c r="O807" s="7">
        <f t="shared" si="73"/>
        <v>58.333333333333336</v>
      </c>
      <c r="P807" s="11">
        <f t="shared" si="74"/>
        <v>40690.823055555556</v>
      </c>
      <c r="Q807" s="11">
        <f t="shared" si="75"/>
        <v>40740.958333333336</v>
      </c>
      <c r="R807" t="s">
        <v>8275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>
        <f t="shared" si="72"/>
        <v>104</v>
      </c>
      <c r="O808" s="7">
        <f t="shared" si="73"/>
        <v>117.67605633802818</v>
      </c>
      <c r="P808" s="11">
        <f t="shared" si="74"/>
        <v>40763.691423611112</v>
      </c>
      <c r="Q808" s="11">
        <f t="shared" si="75"/>
        <v>40793.691423611112</v>
      </c>
      <c r="R808" t="s">
        <v>8275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>
        <f t="shared" si="72"/>
        <v>105</v>
      </c>
      <c r="O809" s="7">
        <f t="shared" si="73"/>
        <v>73.771929824561397</v>
      </c>
      <c r="P809" s="11">
        <f t="shared" si="74"/>
        <v>42759.628599537042</v>
      </c>
      <c r="Q809" s="11">
        <f t="shared" si="75"/>
        <v>42795.083333333328</v>
      </c>
      <c r="R809" t="s">
        <v>8275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>
        <f t="shared" si="72"/>
        <v>100</v>
      </c>
      <c r="O810" s="7">
        <f t="shared" si="73"/>
        <v>104.65116279069767</v>
      </c>
      <c r="P810" s="11">
        <f t="shared" si="74"/>
        <v>41962.100532407407</v>
      </c>
      <c r="Q810" s="11">
        <f t="shared" si="75"/>
        <v>41995.207638888889</v>
      </c>
      <c r="R810" t="s">
        <v>8275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>
        <f t="shared" si="72"/>
        <v>104</v>
      </c>
      <c r="O811" s="7">
        <f t="shared" si="73"/>
        <v>79.82692307692308</v>
      </c>
      <c r="P811" s="11">
        <f t="shared" si="74"/>
        <v>41628.833680555559</v>
      </c>
      <c r="Q811" s="11">
        <f t="shared" si="75"/>
        <v>41658.833680555559</v>
      </c>
      <c r="R811" t="s">
        <v>8275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>
        <f t="shared" si="72"/>
        <v>105</v>
      </c>
      <c r="O812" s="7">
        <f t="shared" si="73"/>
        <v>58.333333333333336</v>
      </c>
      <c r="P812" s="11">
        <f t="shared" si="74"/>
        <v>41123.056273148148</v>
      </c>
      <c r="Q812" s="11">
        <f t="shared" si="75"/>
        <v>41153.056273148148</v>
      </c>
      <c r="R812" t="s">
        <v>8275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>
        <f t="shared" si="72"/>
        <v>104</v>
      </c>
      <c r="O813" s="7">
        <f t="shared" si="73"/>
        <v>86.666666666666671</v>
      </c>
      <c r="P813" s="11">
        <f t="shared" si="74"/>
        <v>41443.643541666665</v>
      </c>
      <c r="Q813" s="11">
        <f t="shared" si="75"/>
        <v>41465.702777777777</v>
      </c>
      <c r="R813" t="s">
        <v>8275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>
        <f t="shared" si="72"/>
        <v>152</v>
      </c>
      <c r="O814" s="7">
        <f t="shared" si="73"/>
        <v>27.606060606060606</v>
      </c>
      <c r="P814" s="11">
        <f t="shared" si="74"/>
        <v>41282.017962962964</v>
      </c>
      <c r="Q814" s="11">
        <f t="shared" si="75"/>
        <v>41334.581944444442</v>
      </c>
      <c r="R814" t="s">
        <v>8275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>
        <f t="shared" si="72"/>
        <v>160</v>
      </c>
      <c r="O815" s="7">
        <f t="shared" si="73"/>
        <v>24.999375000000001</v>
      </c>
      <c r="P815" s="11">
        <f t="shared" si="74"/>
        <v>41080.960243055553</v>
      </c>
      <c r="Q815" s="11">
        <f t="shared" si="75"/>
        <v>41110.960243055553</v>
      </c>
      <c r="R815" t="s">
        <v>8275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>
        <f t="shared" si="72"/>
        <v>127</v>
      </c>
      <c r="O816" s="7">
        <f t="shared" si="73"/>
        <v>45.464285714285715</v>
      </c>
      <c r="P816" s="11">
        <f t="shared" si="74"/>
        <v>40679.743067129632</v>
      </c>
      <c r="Q816" s="11">
        <f t="shared" si="75"/>
        <v>40694.75277777778</v>
      </c>
      <c r="R816" t="s">
        <v>8275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>
        <f t="shared" si="72"/>
        <v>107</v>
      </c>
      <c r="O817" s="7">
        <f t="shared" si="73"/>
        <v>99.534883720930239</v>
      </c>
      <c r="P817" s="11">
        <f t="shared" si="74"/>
        <v>41914.917858796296</v>
      </c>
      <c r="Q817" s="11">
        <f t="shared" si="75"/>
        <v>41944.917858796296</v>
      </c>
      <c r="R817" t="s">
        <v>8275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>
        <f t="shared" si="72"/>
        <v>115</v>
      </c>
      <c r="O818" s="7">
        <f t="shared" si="73"/>
        <v>39.31</v>
      </c>
      <c r="P818" s="11">
        <f t="shared" si="74"/>
        <v>41341.870868055557</v>
      </c>
      <c r="Q818" s="11">
        <f t="shared" si="75"/>
        <v>41373.270833333336</v>
      </c>
      <c r="R818" t="s">
        <v>8275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>
        <f t="shared" si="72"/>
        <v>137</v>
      </c>
      <c r="O819" s="7">
        <f t="shared" si="73"/>
        <v>89.419999999999987</v>
      </c>
      <c r="P819" s="11">
        <f t="shared" si="74"/>
        <v>40925.599664351852</v>
      </c>
      <c r="Q819" s="11">
        <f t="shared" si="75"/>
        <v>40979.207638888889</v>
      </c>
      <c r="R819" t="s">
        <v>8275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>
        <f t="shared" si="72"/>
        <v>156</v>
      </c>
      <c r="O820" s="7">
        <f t="shared" si="73"/>
        <v>28.684210526315791</v>
      </c>
      <c r="P820" s="11">
        <f t="shared" si="74"/>
        <v>41120.882881944446</v>
      </c>
      <c r="Q820" s="11">
        <f t="shared" si="75"/>
        <v>41128.709027777775</v>
      </c>
      <c r="R820" t="s">
        <v>8275</v>
      </c>
      <c r="S820" t="str">
        <f t="shared" si="76"/>
        <v>music</v>
      </c>
      <c r="T820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>
        <f t="shared" si="72"/>
        <v>109</v>
      </c>
      <c r="O821" s="7">
        <f t="shared" si="73"/>
        <v>31.071428571428573</v>
      </c>
      <c r="P821" s="11">
        <f t="shared" si="74"/>
        <v>41619.998310185183</v>
      </c>
      <c r="Q821" s="11">
        <f t="shared" si="75"/>
        <v>41629.197222222225</v>
      </c>
      <c r="R821" t="s">
        <v>8275</v>
      </c>
      <c r="S821" t="str">
        <f t="shared" si="76"/>
        <v>music</v>
      </c>
      <c r="T821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>
        <f t="shared" si="72"/>
        <v>134</v>
      </c>
      <c r="O822" s="7">
        <f t="shared" si="73"/>
        <v>70.55263157894737</v>
      </c>
      <c r="P822" s="11">
        <f t="shared" si="74"/>
        <v>41768.841921296298</v>
      </c>
      <c r="Q822" s="11">
        <f t="shared" si="75"/>
        <v>41799.208333333336</v>
      </c>
      <c r="R822" t="s">
        <v>8275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>
        <f t="shared" si="72"/>
        <v>100</v>
      </c>
      <c r="O823" s="7">
        <f t="shared" si="73"/>
        <v>224.12820512820514</v>
      </c>
      <c r="P823" s="11">
        <f t="shared" si="74"/>
        <v>42093.922048611115</v>
      </c>
      <c r="Q823" s="11">
        <f t="shared" si="75"/>
        <v>42128.167361111111</v>
      </c>
      <c r="R823" t="s">
        <v>8275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>
        <f t="shared" si="72"/>
        <v>119</v>
      </c>
      <c r="O824" s="7">
        <f t="shared" si="73"/>
        <v>51.811594202898547</v>
      </c>
      <c r="P824" s="11">
        <f t="shared" si="74"/>
        <v>41157.947337962964</v>
      </c>
      <c r="Q824" s="11">
        <f t="shared" si="75"/>
        <v>41187.947337962964</v>
      </c>
      <c r="R824" t="s">
        <v>8275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>
        <f t="shared" si="72"/>
        <v>180</v>
      </c>
      <c r="O825" s="7">
        <f t="shared" si="73"/>
        <v>43.515151515151516</v>
      </c>
      <c r="P825" s="11">
        <f t="shared" si="74"/>
        <v>42055.972824074073</v>
      </c>
      <c r="Q825" s="11">
        <f t="shared" si="75"/>
        <v>42085.931157407409</v>
      </c>
      <c r="R825" t="s">
        <v>8275</v>
      </c>
      <c r="S825" t="str">
        <f t="shared" si="76"/>
        <v>music</v>
      </c>
      <c r="T825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>
        <f t="shared" si="72"/>
        <v>134</v>
      </c>
      <c r="O826" s="7">
        <f t="shared" si="73"/>
        <v>39.816666666666663</v>
      </c>
      <c r="P826" s="11">
        <f t="shared" si="74"/>
        <v>40250.242106481484</v>
      </c>
      <c r="Q826" s="11">
        <f t="shared" si="75"/>
        <v>40286.290972222225</v>
      </c>
      <c r="R826" t="s">
        <v>8275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>
        <f t="shared" si="72"/>
        <v>100</v>
      </c>
      <c r="O827" s="7">
        <f t="shared" si="73"/>
        <v>126.8080808080808</v>
      </c>
      <c r="P827" s="11">
        <f t="shared" si="74"/>
        <v>41186.306527777779</v>
      </c>
      <c r="Q827" s="11">
        <f t="shared" si="75"/>
        <v>41211.306527777779</v>
      </c>
      <c r="R827" t="s">
        <v>8275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>
        <f t="shared" si="72"/>
        <v>101</v>
      </c>
      <c r="O828" s="7">
        <f t="shared" si="73"/>
        <v>113.87755102040816</v>
      </c>
      <c r="P828" s="11">
        <f t="shared" si="74"/>
        <v>40973.038541666669</v>
      </c>
      <c r="Q828" s="11">
        <f t="shared" si="75"/>
        <v>40993.996874999997</v>
      </c>
      <c r="R828" t="s">
        <v>8275</v>
      </c>
      <c r="S828" t="str">
        <f t="shared" si="76"/>
        <v>music</v>
      </c>
      <c r="T828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>
        <f t="shared" si="72"/>
        <v>103</v>
      </c>
      <c r="O829" s="7">
        <f t="shared" si="73"/>
        <v>28.181818181818183</v>
      </c>
      <c r="P829" s="11">
        <f t="shared" si="74"/>
        <v>40927.473460648151</v>
      </c>
      <c r="Q829" s="11">
        <f t="shared" si="75"/>
        <v>40953.825694444444</v>
      </c>
      <c r="R829" t="s">
        <v>8275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>
        <f t="shared" si="72"/>
        <v>107</v>
      </c>
      <c r="O830" s="7">
        <f t="shared" si="73"/>
        <v>36.60526315789474</v>
      </c>
      <c r="P830" s="11">
        <f t="shared" si="74"/>
        <v>41073.050717592589</v>
      </c>
      <c r="Q830" s="11">
        <f t="shared" si="75"/>
        <v>41085.683333333334</v>
      </c>
      <c r="R830" t="s">
        <v>8275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>
        <f t="shared" si="72"/>
        <v>104</v>
      </c>
      <c r="O831" s="7">
        <f t="shared" si="73"/>
        <v>32.5</v>
      </c>
      <c r="P831" s="11">
        <f t="shared" si="74"/>
        <v>42504.801388888889</v>
      </c>
      <c r="Q831" s="11">
        <f t="shared" si="75"/>
        <v>42564.801388888889</v>
      </c>
      <c r="R831" t="s">
        <v>8275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>
        <f t="shared" si="72"/>
        <v>108</v>
      </c>
      <c r="O832" s="7">
        <f t="shared" si="73"/>
        <v>60.65625</v>
      </c>
      <c r="P832" s="11">
        <f t="shared" si="74"/>
        <v>41325.525752314818</v>
      </c>
      <c r="Q832" s="11">
        <f t="shared" si="75"/>
        <v>41355.484085648146</v>
      </c>
      <c r="R832" t="s">
        <v>8275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>
        <f t="shared" si="72"/>
        <v>233</v>
      </c>
      <c r="O833" s="7">
        <f t="shared" si="73"/>
        <v>175</v>
      </c>
      <c r="P833" s="11">
        <f t="shared" si="74"/>
        <v>40996.646921296298</v>
      </c>
      <c r="Q833" s="11">
        <f t="shared" si="75"/>
        <v>41026.646921296298</v>
      </c>
      <c r="R833" t="s">
        <v>8275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>
        <f t="shared" ref="N834:N897" si="78">ROUND((E834/D834)*100,0)</f>
        <v>101</v>
      </c>
      <c r="O834" s="7">
        <f t="shared" ref="O834:O897" si="79">IF(E834&lt;&gt;0,E834/L834,0)</f>
        <v>97.993896103896105</v>
      </c>
      <c r="P834" s="11">
        <f t="shared" ref="P834:P897" si="80">(J834/86400)+DATE(1970,1,1)</f>
        <v>40869.675173611111</v>
      </c>
      <c r="Q834" s="11">
        <f t="shared" ref="Q834:Q897" si="81">(I834/86400)+DATE(1970,1,1)</f>
        <v>40929.342361111107</v>
      </c>
      <c r="R834" t="s">
        <v>8275</v>
      </c>
      <c r="S834" t="str">
        <f t="shared" ref="S834:S897" si="82">LEFT(R834,SEARCH("/",R834)-1)</f>
        <v>music</v>
      </c>
      <c r="T834" t="str">
        <f t="shared" ref="T834:T897" si="83">RIGHT(R834,LEN(R834)-SEARCH("/",R834))</f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>
        <f t="shared" si="78"/>
        <v>102</v>
      </c>
      <c r="O835" s="7">
        <f t="shared" si="79"/>
        <v>148.78048780487805</v>
      </c>
      <c r="P835" s="11">
        <f t="shared" si="80"/>
        <v>41718.878182870372</v>
      </c>
      <c r="Q835" s="11">
        <f t="shared" si="81"/>
        <v>41748.878182870372</v>
      </c>
      <c r="R835" t="s">
        <v>8275</v>
      </c>
      <c r="S835" t="str">
        <f t="shared" si="82"/>
        <v>music</v>
      </c>
      <c r="T835" t="str">
        <f t="shared" si="83"/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>
        <f t="shared" si="78"/>
        <v>131</v>
      </c>
      <c r="O836" s="7">
        <f t="shared" si="79"/>
        <v>96.08</v>
      </c>
      <c r="P836" s="11">
        <f t="shared" si="80"/>
        <v>41422.822824074072</v>
      </c>
      <c r="Q836" s="11">
        <f t="shared" si="81"/>
        <v>41456.165972222225</v>
      </c>
      <c r="R836" t="s">
        <v>8275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>
        <f t="shared" si="78"/>
        <v>117</v>
      </c>
      <c r="O837" s="7">
        <f t="shared" si="79"/>
        <v>58.625</v>
      </c>
      <c r="P837" s="11">
        <f t="shared" si="80"/>
        <v>41005.45784722222</v>
      </c>
      <c r="Q837" s="11">
        <f t="shared" si="81"/>
        <v>41048.125</v>
      </c>
      <c r="R837" t="s">
        <v>8275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>
        <f t="shared" si="78"/>
        <v>101</v>
      </c>
      <c r="O838" s="7">
        <f t="shared" si="79"/>
        <v>109.70695652173914</v>
      </c>
      <c r="P838" s="11">
        <f t="shared" si="80"/>
        <v>41524.056921296295</v>
      </c>
      <c r="Q838" s="11">
        <f t="shared" si="81"/>
        <v>41554.056921296295</v>
      </c>
      <c r="R838" t="s">
        <v>8275</v>
      </c>
      <c r="S838" t="str">
        <f t="shared" si="82"/>
        <v>music</v>
      </c>
      <c r="T838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>
        <f t="shared" si="78"/>
        <v>122</v>
      </c>
      <c r="O839" s="7">
        <f t="shared" si="79"/>
        <v>49.112903225806448</v>
      </c>
      <c r="P839" s="11">
        <f t="shared" si="80"/>
        <v>41730.998402777775</v>
      </c>
      <c r="Q839" s="11">
        <f t="shared" si="81"/>
        <v>41760.998402777775</v>
      </c>
      <c r="R839" t="s">
        <v>8275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>
        <f t="shared" si="78"/>
        <v>145</v>
      </c>
      <c r="O840" s="7">
        <f t="shared" si="79"/>
        <v>47.672131147540981</v>
      </c>
      <c r="P840" s="11">
        <f t="shared" si="80"/>
        <v>40895.897974537038</v>
      </c>
      <c r="Q840" s="11">
        <f t="shared" si="81"/>
        <v>40925.897974537038</v>
      </c>
      <c r="R840" t="s">
        <v>8275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>
        <f t="shared" si="78"/>
        <v>117</v>
      </c>
      <c r="O841" s="7">
        <f t="shared" si="79"/>
        <v>60.737812499999997</v>
      </c>
      <c r="P841" s="11">
        <f t="shared" si="80"/>
        <v>41144.763379629629</v>
      </c>
      <c r="Q841" s="11">
        <f t="shared" si="81"/>
        <v>41174.763379629629</v>
      </c>
      <c r="R841" t="s">
        <v>8275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>
        <f t="shared" si="78"/>
        <v>120</v>
      </c>
      <c r="O842" s="7">
        <f t="shared" si="79"/>
        <v>63.37715789473684</v>
      </c>
      <c r="P842" s="11">
        <f t="shared" si="80"/>
        <v>42607.226701388892</v>
      </c>
      <c r="Q842" s="11">
        <f t="shared" si="81"/>
        <v>42637.226701388892</v>
      </c>
      <c r="R842" t="s">
        <v>8276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>
        <f t="shared" si="78"/>
        <v>101</v>
      </c>
      <c r="O843" s="7">
        <f t="shared" si="79"/>
        <v>53.893617021276597</v>
      </c>
      <c r="P843" s="11">
        <f t="shared" si="80"/>
        <v>41923.838692129633</v>
      </c>
      <c r="Q843" s="11">
        <f t="shared" si="81"/>
        <v>41953.880358796298</v>
      </c>
      <c r="R843" t="s">
        <v>8276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>
        <f t="shared" si="78"/>
        <v>104</v>
      </c>
      <c r="O844" s="7">
        <f t="shared" si="79"/>
        <v>66.871794871794876</v>
      </c>
      <c r="P844" s="11">
        <f t="shared" si="80"/>
        <v>41526.59239583333</v>
      </c>
      <c r="Q844" s="11">
        <f t="shared" si="81"/>
        <v>41561.165972222225</v>
      </c>
      <c r="R844" t="s">
        <v>8276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>
        <f t="shared" si="78"/>
        <v>267</v>
      </c>
      <c r="O845" s="7">
        <f t="shared" si="79"/>
        <v>63.102362204724407</v>
      </c>
      <c r="P845" s="11">
        <f t="shared" si="80"/>
        <v>42695.257870370369</v>
      </c>
      <c r="Q845" s="11">
        <f t="shared" si="81"/>
        <v>42712.333333333328</v>
      </c>
      <c r="R845" t="s">
        <v>8276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>
        <f t="shared" si="78"/>
        <v>194</v>
      </c>
      <c r="O846" s="7">
        <f t="shared" si="79"/>
        <v>36.628930817610062</v>
      </c>
      <c r="P846" s="11">
        <f t="shared" si="80"/>
        <v>41905.684629629628</v>
      </c>
      <c r="Q846" s="11">
        <f t="shared" si="81"/>
        <v>41944.207638888889</v>
      </c>
      <c r="R846" t="s">
        <v>8276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>
        <f t="shared" si="78"/>
        <v>120</v>
      </c>
      <c r="O847" s="7">
        <f t="shared" si="79"/>
        <v>34.005706214689269</v>
      </c>
      <c r="P847" s="11">
        <f t="shared" si="80"/>
        <v>42578.205972222218</v>
      </c>
      <c r="Q847" s="11">
        <f t="shared" si="81"/>
        <v>42618.165972222225</v>
      </c>
      <c r="R847" t="s">
        <v>8276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>
        <f t="shared" si="78"/>
        <v>122</v>
      </c>
      <c r="O848" s="7">
        <f t="shared" si="79"/>
        <v>28.553404255319148</v>
      </c>
      <c r="P848" s="11">
        <f t="shared" si="80"/>
        <v>41694.391840277778</v>
      </c>
      <c r="Q848" s="11">
        <f t="shared" si="81"/>
        <v>41708.583333333336</v>
      </c>
      <c r="R848" t="s">
        <v>8276</v>
      </c>
      <c r="S848" t="str">
        <f t="shared" si="82"/>
        <v>music</v>
      </c>
      <c r="T848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>
        <f t="shared" si="78"/>
        <v>100</v>
      </c>
      <c r="O849" s="7">
        <f t="shared" si="79"/>
        <v>10</v>
      </c>
      <c r="P849" s="11">
        <f t="shared" si="80"/>
        <v>42165.798333333332</v>
      </c>
      <c r="Q849" s="11">
        <f t="shared" si="81"/>
        <v>42195.798333333332</v>
      </c>
      <c r="R849" t="s">
        <v>8276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>
        <f t="shared" si="78"/>
        <v>100</v>
      </c>
      <c r="O850" s="7">
        <f t="shared" si="79"/>
        <v>18.75</v>
      </c>
      <c r="P850" s="11">
        <f t="shared" si="80"/>
        <v>42078.792048611111</v>
      </c>
      <c r="Q850" s="11">
        <f t="shared" si="81"/>
        <v>42108.792048611111</v>
      </c>
      <c r="R850" t="s">
        <v>8276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>
        <f t="shared" si="78"/>
        <v>120</v>
      </c>
      <c r="O851" s="7">
        <f t="shared" si="79"/>
        <v>41.704347826086959</v>
      </c>
      <c r="P851" s="11">
        <f t="shared" si="80"/>
        <v>42051.148888888885</v>
      </c>
      <c r="Q851" s="11">
        <f t="shared" si="81"/>
        <v>42079.107222222221</v>
      </c>
      <c r="R851" t="s">
        <v>8276</v>
      </c>
      <c r="S851" t="str">
        <f t="shared" si="82"/>
        <v>music</v>
      </c>
      <c r="T851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>
        <f t="shared" si="78"/>
        <v>155</v>
      </c>
      <c r="O852" s="7">
        <f t="shared" si="79"/>
        <v>46.669172932330824</v>
      </c>
      <c r="P852" s="11">
        <f t="shared" si="80"/>
        <v>42452.827743055561</v>
      </c>
      <c r="Q852" s="11">
        <f t="shared" si="81"/>
        <v>42485.207638888889</v>
      </c>
      <c r="R852" t="s">
        <v>8276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>
        <f t="shared" si="78"/>
        <v>130</v>
      </c>
      <c r="O853" s="7">
        <f t="shared" si="79"/>
        <v>37.271428571428572</v>
      </c>
      <c r="P853" s="11">
        <f t="shared" si="80"/>
        <v>42522.880243055552</v>
      </c>
      <c r="Q853" s="11">
        <f t="shared" si="81"/>
        <v>42582.822916666672</v>
      </c>
      <c r="R853" t="s">
        <v>8276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>
        <f t="shared" si="78"/>
        <v>105</v>
      </c>
      <c r="O854" s="7">
        <f t="shared" si="79"/>
        <v>59.258064516129032</v>
      </c>
      <c r="P854" s="11">
        <f t="shared" si="80"/>
        <v>42656.805497685185</v>
      </c>
      <c r="Q854" s="11">
        <f t="shared" si="81"/>
        <v>42667.875</v>
      </c>
      <c r="R854" t="s">
        <v>8276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>
        <f t="shared" si="78"/>
        <v>100</v>
      </c>
      <c r="O855" s="7">
        <f t="shared" si="79"/>
        <v>30</v>
      </c>
      <c r="P855" s="11">
        <f t="shared" si="80"/>
        <v>42021.832280092596</v>
      </c>
      <c r="Q855" s="11">
        <f t="shared" si="81"/>
        <v>42051.832280092596</v>
      </c>
      <c r="R855" t="s">
        <v>8276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>
        <f t="shared" si="78"/>
        <v>118</v>
      </c>
      <c r="O856" s="7">
        <f t="shared" si="79"/>
        <v>65.8623246492986</v>
      </c>
      <c r="P856" s="11">
        <f t="shared" si="80"/>
        <v>42702.212337962963</v>
      </c>
      <c r="Q856" s="11">
        <f t="shared" si="81"/>
        <v>42732.212337962963</v>
      </c>
      <c r="R856" t="s">
        <v>8276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>
        <f t="shared" si="78"/>
        <v>103</v>
      </c>
      <c r="O857" s="7">
        <f t="shared" si="79"/>
        <v>31.914893617021278</v>
      </c>
      <c r="P857" s="11">
        <f t="shared" si="80"/>
        <v>42545.125196759254</v>
      </c>
      <c r="Q857" s="11">
        <f t="shared" si="81"/>
        <v>42575.125196759254</v>
      </c>
      <c r="R857" t="s">
        <v>8276</v>
      </c>
      <c r="S857" t="str">
        <f t="shared" si="82"/>
        <v>music</v>
      </c>
      <c r="T85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>
        <f t="shared" si="78"/>
        <v>218</v>
      </c>
      <c r="O858" s="7">
        <f t="shared" si="79"/>
        <v>19.464285714285715</v>
      </c>
      <c r="P858" s="11">
        <f t="shared" si="80"/>
        <v>42609.311990740738</v>
      </c>
      <c r="Q858" s="11">
        <f t="shared" si="81"/>
        <v>42668.791666666672</v>
      </c>
      <c r="R858" t="s">
        <v>8276</v>
      </c>
      <c r="S858" t="str">
        <f t="shared" si="82"/>
        <v>music</v>
      </c>
      <c r="T858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>
        <f t="shared" si="78"/>
        <v>100</v>
      </c>
      <c r="O859" s="7">
        <f t="shared" si="79"/>
        <v>50</v>
      </c>
      <c r="P859" s="11">
        <f t="shared" si="80"/>
        <v>42291.581377314811</v>
      </c>
      <c r="Q859" s="11">
        <f t="shared" si="81"/>
        <v>42333.623043981483</v>
      </c>
      <c r="R859" t="s">
        <v>8276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>
        <f t="shared" si="78"/>
        <v>144</v>
      </c>
      <c r="O860" s="7">
        <f t="shared" si="79"/>
        <v>22.737763157894737</v>
      </c>
      <c r="P860" s="11">
        <f t="shared" si="80"/>
        <v>42079.745578703703</v>
      </c>
      <c r="Q860" s="11">
        <f t="shared" si="81"/>
        <v>42109.957638888889</v>
      </c>
      <c r="R860" t="s">
        <v>8276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>
        <f t="shared" si="78"/>
        <v>105</v>
      </c>
      <c r="O861" s="7">
        <f t="shared" si="79"/>
        <v>42.724489795918366</v>
      </c>
      <c r="P861" s="11">
        <f t="shared" si="80"/>
        <v>42128.820231481484</v>
      </c>
      <c r="Q861" s="11">
        <f t="shared" si="81"/>
        <v>42159</v>
      </c>
      <c r="R861" t="s">
        <v>8276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>
        <f t="shared" si="78"/>
        <v>18</v>
      </c>
      <c r="O862" s="7">
        <f t="shared" si="79"/>
        <v>52.916666666666664</v>
      </c>
      <c r="P862" s="11">
        <f t="shared" si="80"/>
        <v>41570.482789351852</v>
      </c>
      <c r="Q862" s="11">
        <f t="shared" si="81"/>
        <v>41600.524456018517</v>
      </c>
      <c r="R862" t="s">
        <v>8277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>
        <f t="shared" si="78"/>
        <v>2</v>
      </c>
      <c r="O863" s="7">
        <f t="shared" si="79"/>
        <v>50.5</v>
      </c>
      <c r="P863" s="11">
        <f t="shared" si="80"/>
        <v>42599.965324074074</v>
      </c>
      <c r="Q863" s="11">
        <f t="shared" si="81"/>
        <v>42629.965324074074</v>
      </c>
      <c r="R863" t="s">
        <v>8277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>
        <f t="shared" si="78"/>
        <v>0</v>
      </c>
      <c r="O864" s="7">
        <f t="shared" si="79"/>
        <v>42.5</v>
      </c>
      <c r="P864" s="11">
        <f t="shared" si="80"/>
        <v>41559.5549537037</v>
      </c>
      <c r="Q864" s="11">
        <f t="shared" si="81"/>
        <v>41589.596620370372</v>
      </c>
      <c r="R864" t="s">
        <v>8277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>
        <f t="shared" si="78"/>
        <v>5</v>
      </c>
      <c r="O865" s="7">
        <f t="shared" si="79"/>
        <v>18</v>
      </c>
      <c r="P865" s="11">
        <f t="shared" si="80"/>
        <v>40921.117662037039</v>
      </c>
      <c r="Q865" s="11">
        <f t="shared" si="81"/>
        <v>40951.117662037039</v>
      </c>
      <c r="R865" t="s">
        <v>8277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>
        <f t="shared" si="78"/>
        <v>42</v>
      </c>
      <c r="O866" s="7">
        <f t="shared" si="79"/>
        <v>34.177215189873415</v>
      </c>
      <c r="P866" s="11">
        <f t="shared" si="80"/>
        <v>41541.106921296298</v>
      </c>
      <c r="Q866" s="11">
        <f t="shared" si="81"/>
        <v>41563.415972222225</v>
      </c>
      <c r="R866" t="s">
        <v>8277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>
        <f t="shared" si="78"/>
        <v>2</v>
      </c>
      <c r="O867" s="7">
        <f t="shared" si="79"/>
        <v>22.5</v>
      </c>
      <c r="P867" s="11">
        <f t="shared" si="80"/>
        <v>41230.773113425923</v>
      </c>
      <c r="Q867" s="11">
        <f t="shared" si="81"/>
        <v>41290.773113425923</v>
      </c>
      <c r="R867" t="s">
        <v>8277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>
        <f t="shared" si="78"/>
        <v>18</v>
      </c>
      <c r="O868" s="7">
        <f t="shared" si="79"/>
        <v>58.18181818181818</v>
      </c>
      <c r="P868" s="11">
        <f t="shared" si="80"/>
        <v>42025.637939814813</v>
      </c>
      <c r="Q868" s="11">
        <f t="shared" si="81"/>
        <v>42063.631944444445</v>
      </c>
      <c r="R868" t="s">
        <v>8277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>
        <f t="shared" si="78"/>
        <v>24</v>
      </c>
      <c r="O869" s="7">
        <f t="shared" si="79"/>
        <v>109.18181818181819</v>
      </c>
      <c r="P869" s="11">
        <f t="shared" si="80"/>
        <v>40088.105393518519</v>
      </c>
      <c r="Q869" s="11">
        <f t="shared" si="81"/>
        <v>40148.207638888889</v>
      </c>
      <c r="R869" t="s">
        <v>8277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>
        <f t="shared" si="78"/>
        <v>0</v>
      </c>
      <c r="O870" s="7">
        <f t="shared" si="79"/>
        <v>50</v>
      </c>
      <c r="P870" s="11">
        <f t="shared" si="80"/>
        <v>41616.027754629627</v>
      </c>
      <c r="Q870" s="11">
        <f t="shared" si="81"/>
        <v>41646.027754629627</v>
      </c>
      <c r="R870" t="s">
        <v>8277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>
        <f t="shared" si="78"/>
        <v>12</v>
      </c>
      <c r="O871" s="7">
        <f t="shared" si="79"/>
        <v>346.66666666666669</v>
      </c>
      <c r="P871" s="11">
        <f t="shared" si="80"/>
        <v>41342.845567129625</v>
      </c>
      <c r="Q871" s="11">
        <f t="shared" si="81"/>
        <v>41372.803900462961</v>
      </c>
      <c r="R871" t="s">
        <v>8277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>
        <f t="shared" si="78"/>
        <v>0</v>
      </c>
      <c r="O872" s="7">
        <f t="shared" si="79"/>
        <v>12.4</v>
      </c>
      <c r="P872" s="11">
        <f t="shared" si="80"/>
        <v>41488.022256944445</v>
      </c>
      <c r="Q872" s="11">
        <f t="shared" si="81"/>
        <v>41518.022256944445</v>
      </c>
      <c r="R872" t="s">
        <v>8277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>
        <f t="shared" si="78"/>
        <v>5</v>
      </c>
      <c r="O873" s="7">
        <f t="shared" si="79"/>
        <v>27.083333333333332</v>
      </c>
      <c r="P873" s="11">
        <f t="shared" si="80"/>
        <v>41577.561284722222</v>
      </c>
      <c r="Q873" s="11">
        <f t="shared" si="81"/>
        <v>41607.602951388893</v>
      </c>
      <c r="R873" t="s">
        <v>8277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>
        <f t="shared" si="78"/>
        <v>1</v>
      </c>
      <c r="O874" s="7">
        <f t="shared" si="79"/>
        <v>32.5</v>
      </c>
      <c r="P874" s="11">
        <f t="shared" si="80"/>
        <v>40567.825543981482</v>
      </c>
      <c r="Q874" s="11">
        <f t="shared" si="81"/>
        <v>40612.825543981482</v>
      </c>
      <c r="R874" t="s">
        <v>8277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>
        <f t="shared" si="78"/>
        <v>1</v>
      </c>
      <c r="O875" s="7">
        <f t="shared" si="79"/>
        <v>9</v>
      </c>
      <c r="P875" s="11">
        <f t="shared" si="80"/>
        <v>41184.167129629626</v>
      </c>
      <c r="Q875" s="11">
        <f t="shared" si="81"/>
        <v>41224.208796296298</v>
      </c>
      <c r="R875" t="s">
        <v>8277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>
        <f t="shared" si="78"/>
        <v>24</v>
      </c>
      <c r="O876" s="7">
        <f t="shared" si="79"/>
        <v>34.761904761904759</v>
      </c>
      <c r="P876" s="11">
        <f t="shared" si="80"/>
        <v>41368.583726851852</v>
      </c>
      <c r="Q876" s="11">
        <f t="shared" si="81"/>
        <v>41398.583726851852</v>
      </c>
      <c r="R876" t="s">
        <v>8277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>
        <f t="shared" si="78"/>
        <v>0</v>
      </c>
      <c r="O877" s="7">
        <f t="shared" si="79"/>
        <v>0</v>
      </c>
      <c r="P877" s="11">
        <f t="shared" si="80"/>
        <v>42248.723738425921</v>
      </c>
      <c r="Q877" s="11">
        <f t="shared" si="81"/>
        <v>42268.723738425921</v>
      </c>
      <c r="R877" t="s">
        <v>8277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>
        <f t="shared" si="78"/>
        <v>41</v>
      </c>
      <c r="O878" s="7">
        <f t="shared" si="79"/>
        <v>28.577777777777779</v>
      </c>
      <c r="P878" s="11">
        <f t="shared" si="80"/>
        <v>41276.496840277774</v>
      </c>
      <c r="Q878" s="11">
        <f t="shared" si="81"/>
        <v>41309.496840277774</v>
      </c>
      <c r="R878" t="s">
        <v>8277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>
        <f t="shared" si="78"/>
        <v>68</v>
      </c>
      <c r="O879" s="7">
        <f t="shared" si="79"/>
        <v>46.586206896551722</v>
      </c>
      <c r="P879" s="11">
        <f t="shared" si="80"/>
        <v>41597.788888888885</v>
      </c>
      <c r="Q879" s="11">
        <f t="shared" si="81"/>
        <v>41627.788888888885</v>
      </c>
      <c r="R879" t="s">
        <v>8277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>
        <f t="shared" si="78"/>
        <v>1</v>
      </c>
      <c r="O880" s="7">
        <f t="shared" si="79"/>
        <v>32.5</v>
      </c>
      <c r="P880" s="11">
        <f t="shared" si="80"/>
        <v>40505.232916666668</v>
      </c>
      <c r="Q880" s="11">
        <f t="shared" si="81"/>
        <v>40535.232916666668</v>
      </c>
      <c r="R880" t="s">
        <v>8277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>
        <f t="shared" si="78"/>
        <v>31</v>
      </c>
      <c r="O881" s="7">
        <f t="shared" si="79"/>
        <v>21.466666666666665</v>
      </c>
      <c r="P881" s="11">
        <f t="shared" si="80"/>
        <v>41037.829918981479</v>
      </c>
      <c r="Q881" s="11">
        <f t="shared" si="81"/>
        <v>41058.829918981479</v>
      </c>
      <c r="R881" t="s">
        <v>8277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>
        <f t="shared" si="78"/>
        <v>3</v>
      </c>
      <c r="O882" s="7">
        <f t="shared" si="79"/>
        <v>14.125</v>
      </c>
      <c r="P882" s="11">
        <f t="shared" si="80"/>
        <v>41179.32104166667</v>
      </c>
      <c r="Q882" s="11">
        <f t="shared" si="81"/>
        <v>41212.32104166667</v>
      </c>
      <c r="R882" t="s">
        <v>8278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>
        <f t="shared" si="78"/>
        <v>1</v>
      </c>
      <c r="O883" s="7">
        <f t="shared" si="79"/>
        <v>30</v>
      </c>
      <c r="P883" s="11">
        <f t="shared" si="80"/>
        <v>40877.25099537037</v>
      </c>
      <c r="Q883" s="11">
        <f t="shared" si="81"/>
        <v>40922.25099537037</v>
      </c>
      <c r="R883" t="s">
        <v>8278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>
        <f t="shared" si="78"/>
        <v>20</v>
      </c>
      <c r="O884" s="7">
        <f t="shared" si="79"/>
        <v>21.571428571428573</v>
      </c>
      <c r="P884" s="11">
        <f t="shared" si="80"/>
        <v>40759.860532407409</v>
      </c>
      <c r="Q884" s="11">
        <f t="shared" si="81"/>
        <v>40792.860532407409</v>
      </c>
      <c r="R884" t="s">
        <v>8278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>
        <f t="shared" si="78"/>
        <v>40</v>
      </c>
      <c r="O885" s="7">
        <f t="shared" si="79"/>
        <v>83.375</v>
      </c>
      <c r="P885" s="11">
        <f t="shared" si="80"/>
        <v>42371.935590277775</v>
      </c>
      <c r="Q885" s="11">
        <f t="shared" si="81"/>
        <v>42431.935590277775</v>
      </c>
      <c r="R885" t="s">
        <v>8278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>
        <f t="shared" si="78"/>
        <v>1</v>
      </c>
      <c r="O886" s="7">
        <f t="shared" si="79"/>
        <v>10</v>
      </c>
      <c r="P886" s="11">
        <f t="shared" si="80"/>
        <v>40981.802615740744</v>
      </c>
      <c r="Q886" s="11">
        <f t="shared" si="81"/>
        <v>41041.104861111111</v>
      </c>
      <c r="R886" t="s">
        <v>8278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>
        <f t="shared" si="78"/>
        <v>75</v>
      </c>
      <c r="O887" s="7">
        <f t="shared" si="79"/>
        <v>35.714285714285715</v>
      </c>
      <c r="P887" s="11">
        <f t="shared" si="80"/>
        <v>42713.941099537042</v>
      </c>
      <c r="Q887" s="11">
        <f t="shared" si="81"/>
        <v>42734.941099537042</v>
      </c>
      <c r="R887" t="s">
        <v>8278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>
        <f t="shared" si="78"/>
        <v>41</v>
      </c>
      <c r="O888" s="7">
        <f t="shared" si="79"/>
        <v>29.285714285714285</v>
      </c>
      <c r="P888" s="11">
        <f t="shared" si="80"/>
        <v>42603.870520833334</v>
      </c>
      <c r="Q888" s="11">
        <f t="shared" si="81"/>
        <v>42628.870520833334</v>
      </c>
      <c r="R888" t="s">
        <v>8278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>
        <f t="shared" si="78"/>
        <v>0</v>
      </c>
      <c r="O889" s="7">
        <f t="shared" si="79"/>
        <v>0</v>
      </c>
      <c r="P889" s="11">
        <f t="shared" si="80"/>
        <v>41026.958969907406</v>
      </c>
      <c r="Q889" s="11">
        <f t="shared" si="81"/>
        <v>41056.958969907406</v>
      </c>
      <c r="R889" t="s">
        <v>8278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>
        <f t="shared" si="78"/>
        <v>7</v>
      </c>
      <c r="O890" s="7">
        <f t="shared" si="79"/>
        <v>18</v>
      </c>
      <c r="P890" s="11">
        <f t="shared" si="80"/>
        <v>40751.753298611111</v>
      </c>
      <c r="Q890" s="11">
        <f t="shared" si="81"/>
        <v>40787.25</v>
      </c>
      <c r="R890" t="s">
        <v>8278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>
        <f t="shared" si="78"/>
        <v>9</v>
      </c>
      <c r="O891" s="7">
        <f t="shared" si="79"/>
        <v>73.760000000000005</v>
      </c>
      <c r="P891" s="11">
        <f t="shared" si="80"/>
        <v>41887.784062500003</v>
      </c>
      <c r="Q891" s="11">
        <f t="shared" si="81"/>
        <v>41917.784062500003</v>
      </c>
      <c r="R891" t="s">
        <v>8278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>
        <f t="shared" si="78"/>
        <v>4</v>
      </c>
      <c r="O892" s="7">
        <f t="shared" si="79"/>
        <v>31.25</v>
      </c>
      <c r="P892" s="11">
        <f t="shared" si="80"/>
        <v>41569.698831018519</v>
      </c>
      <c r="Q892" s="11">
        <f t="shared" si="81"/>
        <v>41599.740497685183</v>
      </c>
      <c r="R892" t="s">
        <v>8278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>
        <f t="shared" si="78"/>
        <v>3</v>
      </c>
      <c r="O893" s="7">
        <f t="shared" si="79"/>
        <v>28.888888888888889</v>
      </c>
      <c r="P893" s="11">
        <f t="shared" si="80"/>
        <v>41842.031597222223</v>
      </c>
      <c r="Q893" s="11">
        <f t="shared" si="81"/>
        <v>41872.031597222223</v>
      </c>
      <c r="R893" t="s">
        <v>8278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>
        <f t="shared" si="78"/>
        <v>41</v>
      </c>
      <c r="O894" s="7">
        <f t="shared" si="79"/>
        <v>143.8235294117647</v>
      </c>
      <c r="P894" s="11">
        <f t="shared" si="80"/>
        <v>40304.20003472222</v>
      </c>
      <c r="Q894" s="11">
        <f t="shared" si="81"/>
        <v>40391.166666666664</v>
      </c>
      <c r="R894" t="s">
        <v>8278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>
        <f t="shared" si="78"/>
        <v>10</v>
      </c>
      <c r="O895" s="7">
        <f t="shared" si="79"/>
        <v>40</v>
      </c>
      <c r="P895" s="11">
        <f t="shared" si="80"/>
        <v>42065.897719907407</v>
      </c>
      <c r="Q895" s="11">
        <f t="shared" si="81"/>
        <v>42095.856053240743</v>
      </c>
      <c r="R895" t="s">
        <v>8278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>
        <f t="shared" si="78"/>
        <v>39</v>
      </c>
      <c r="O896" s="7">
        <f t="shared" si="79"/>
        <v>147.81132075471697</v>
      </c>
      <c r="P896" s="11">
        <f t="shared" si="80"/>
        <v>42496.98159722222</v>
      </c>
      <c r="Q896" s="11">
        <f t="shared" si="81"/>
        <v>42526.98159722222</v>
      </c>
      <c r="R896" t="s">
        <v>8278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>
        <f t="shared" si="78"/>
        <v>2</v>
      </c>
      <c r="O897" s="7">
        <f t="shared" si="79"/>
        <v>27.857142857142858</v>
      </c>
      <c r="P897" s="11">
        <f t="shared" si="80"/>
        <v>40431.127650462964</v>
      </c>
      <c r="Q897" s="11">
        <f t="shared" si="81"/>
        <v>40476.127650462964</v>
      </c>
      <c r="R897" t="s">
        <v>8278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>
        <f t="shared" ref="N898:N961" si="84">ROUND((E898/D898)*100,0)</f>
        <v>40</v>
      </c>
      <c r="O898" s="7">
        <f t="shared" ref="O898:O961" si="85">IF(E898&lt;&gt;0,E898/L898,0)</f>
        <v>44.444444444444443</v>
      </c>
      <c r="P898" s="11">
        <f t="shared" ref="P898:P961" si="86">(J898/86400)+DATE(1970,1,1)</f>
        <v>42218.872986111106</v>
      </c>
      <c r="Q898" s="11">
        <f t="shared" ref="Q898:Q961" si="87">(I898/86400)+DATE(1970,1,1)</f>
        <v>42244.166666666672</v>
      </c>
      <c r="R898" t="s">
        <v>8278</v>
      </c>
      <c r="S898" t="str">
        <f t="shared" ref="S898:S961" si="88">LEFT(R898,SEARCH("/",R898)-1)</f>
        <v>music</v>
      </c>
      <c r="T898" t="str">
        <f t="shared" ref="T898:T961" si="89">RIGHT(R898,LEN(R898)-SEARCH("/",R898))</f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>
        <f t="shared" si="84"/>
        <v>0</v>
      </c>
      <c r="O899" s="7">
        <f t="shared" si="85"/>
        <v>0</v>
      </c>
      <c r="P899" s="11">
        <f t="shared" si="86"/>
        <v>41211.688750000001</v>
      </c>
      <c r="Q899" s="11">
        <f t="shared" si="87"/>
        <v>41241.730416666665</v>
      </c>
      <c r="R899" t="s">
        <v>8278</v>
      </c>
      <c r="S899" t="str">
        <f t="shared" si="88"/>
        <v>music</v>
      </c>
      <c r="T899" t="str">
        <f t="shared" si="89"/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>
        <f t="shared" si="84"/>
        <v>3</v>
      </c>
      <c r="O900" s="7">
        <f t="shared" si="85"/>
        <v>35</v>
      </c>
      <c r="P900" s="11">
        <f t="shared" si="86"/>
        <v>40878.758217592593</v>
      </c>
      <c r="Q900" s="11">
        <f t="shared" si="87"/>
        <v>40923.758217592593</v>
      </c>
      <c r="R900" t="s">
        <v>8278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>
        <f t="shared" si="84"/>
        <v>37</v>
      </c>
      <c r="O901" s="7">
        <f t="shared" si="85"/>
        <v>35</v>
      </c>
      <c r="P901" s="11">
        <f t="shared" si="86"/>
        <v>40646.099097222221</v>
      </c>
      <c r="Q901" s="11">
        <f t="shared" si="87"/>
        <v>40691.099097222221</v>
      </c>
      <c r="R901" t="s">
        <v>8278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>
        <f t="shared" si="84"/>
        <v>0</v>
      </c>
      <c r="O902" s="7">
        <f t="shared" si="85"/>
        <v>10.5</v>
      </c>
      <c r="P902" s="11">
        <f t="shared" si="86"/>
        <v>42429.84956018519</v>
      </c>
      <c r="Q902" s="11">
        <f t="shared" si="87"/>
        <v>42459.807893518519</v>
      </c>
      <c r="R902" t="s">
        <v>8277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>
        <f t="shared" si="84"/>
        <v>0</v>
      </c>
      <c r="O903" s="7">
        <f t="shared" si="85"/>
        <v>0</v>
      </c>
      <c r="P903" s="11">
        <f t="shared" si="86"/>
        <v>40291.81150462963</v>
      </c>
      <c r="Q903" s="11">
        <f t="shared" si="87"/>
        <v>40337.799305555556</v>
      </c>
      <c r="R903" t="s">
        <v>8277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>
        <f t="shared" si="84"/>
        <v>0</v>
      </c>
      <c r="O904" s="7">
        <f t="shared" si="85"/>
        <v>30</v>
      </c>
      <c r="P904" s="11">
        <f t="shared" si="86"/>
        <v>41829.965532407405</v>
      </c>
      <c r="Q904" s="11">
        <f t="shared" si="87"/>
        <v>41881.645833333336</v>
      </c>
      <c r="R904" t="s">
        <v>8277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>
        <f t="shared" si="84"/>
        <v>3</v>
      </c>
      <c r="O905" s="7">
        <f t="shared" si="85"/>
        <v>40</v>
      </c>
      <c r="P905" s="11">
        <f t="shared" si="86"/>
        <v>41149.796064814815</v>
      </c>
      <c r="Q905" s="11">
        <f t="shared" si="87"/>
        <v>41175.100694444445</v>
      </c>
      <c r="R905" t="s">
        <v>8277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>
        <f t="shared" si="84"/>
        <v>0</v>
      </c>
      <c r="O906" s="7">
        <f t="shared" si="85"/>
        <v>50.333333333333336</v>
      </c>
      <c r="P906" s="11">
        <f t="shared" si="86"/>
        <v>42342.080289351856</v>
      </c>
      <c r="Q906" s="11">
        <f t="shared" si="87"/>
        <v>42372.080289351856</v>
      </c>
      <c r="R906" t="s">
        <v>8277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>
        <f t="shared" si="84"/>
        <v>3</v>
      </c>
      <c r="O907" s="7">
        <f t="shared" si="85"/>
        <v>32.666666666666664</v>
      </c>
      <c r="P907" s="11">
        <f t="shared" si="86"/>
        <v>40507.239884259259</v>
      </c>
      <c r="Q907" s="11">
        <f t="shared" si="87"/>
        <v>40567.239884259259</v>
      </c>
      <c r="R907" t="s">
        <v>8277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>
        <f t="shared" si="84"/>
        <v>0</v>
      </c>
      <c r="O908" s="7">
        <f t="shared" si="85"/>
        <v>0</v>
      </c>
      <c r="P908" s="11">
        <f t="shared" si="86"/>
        <v>41681.189699074072</v>
      </c>
      <c r="Q908" s="11">
        <f t="shared" si="87"/>
        <v>41711.148032407407</v>
      </c>
      <c r="R908" t="s">
        <v>8277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>
        <f t="shared" si="84"/>
        <v>0</v>
      </c>
      <c r="O909" s="7">
        <f t="shared" si="85"/>
        <v>0</v>
      </c>
      <c r="P909" s="11">
        <f t="shared" si="86"/>
        <v>40767.192395833335</v>
      </c>
      <c r="Q909" s="11">
        <f t="shared" si="87"/>
        <v>40797.192395833335</v>
      </c>
      <c r="R909" t="s">
        <v>8277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>
        <f t="shared" si="84"/>
        <v>0</v>
      </c>
      <c r="O910" s="7">
        <f t="shared" si="85"/>
        <v>0</v>
      </c>
      <c r="P910" s="11">
        <f t="shared" si="86"/>
        <v>40340.801562499997</v>
      </c>
      <c r="Q910" s="11">
        <f t="shared" si="87"/>
        <v>40386.207638888889</v>
      </c>
      <c r="R910" t="s">
        <v>8277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>
        <f t="shared" si="84"/>
        <v>3</v>
      </c>
      <c r="O911" s="7">
        <f t="shared" si="85"/>
        <v>65</v>
      </c>
      <c r="P911" s="11">
        <f t="shared" si="86"/>
        <v>41081.69027777778</v>
      </c>
      <c r="Q911" s="11">
        <f t="shared" si="87"/>
        <v>41113.166666666664</v>
      </c>
      <c r="R911" t="s">
        <v>8277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>
        <f t="shared" si="84"/>
        <v>22</v>
      </c>
      <c r="O912" s="7">
        <f t="shared" si="85"/>
        <v>24.6</v>
      </c>
      <c r="P912" s="11">
        <f t="shared" si="86"/>
        <v>42737.545358796298</v>
      </c>
      <c r="Q912" s="11">
        <f t="shared" si="87"/>
        <v>42797.545358796298</v>
      </c>
      <c r="R912" t="s">
        <v>8277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>
        <f t="shared" si="84"/>
        <v>0</v>
      </c>
      <c r="O913" s="7">
        <f t="shared" si="85"/>
        <v>0</v>
      </c>
      <c r="P913" s="11">
        <f t="shared" si="86"/>
        <v>41642.005150462966</v>
      </c>
      <c r="Q913" s="11">
        <f t="shared" si="87"/>
        <v>41663.005150462966</v>
      </c>
      <c r="R913" t="s">
        <v>8277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>
        <f t="shared" si="84"/>
        <v>1</v>
      </c>
      <c r="O914" s="7">
        <f t="shared" si="85"/>
        <v>15</v>
      </c>
      <c r="P914" s="11">
        <f t="shared" si="86"/>
        <v>41194.109340277777</v>
      </c>
      <c r="Q914" s="11">
        <f t="shared" si="87"/>
        <v>41254.151006944448</v>
      </c>
      <c r="R914" t="s">
        <v>8277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>
        <f t="shared" si="84"/>
        <v>7</v>
      </c>
      <c r="O915" s="7">
        <f t="shared" si="85"/>
        <v>82.583333333333329</v>
      </c>
      <c r="P915" s="11">
        <f t="shared" si="86"/>
        <v>41004.139108796298</v>
      </c>
      <c r="Q915" s="11">
        <f t="shared" si="87"/>
        <v>41034.139108796298</v>
      </c>
      <c r="R915" t="s">
        <v>8277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>
        <f t="shared" si="84"/>
        <v>0</v>
      </c>
      <c r="O916" s="7">
        <f t="shared" si="85"/>
        <v>0</v>
      </c>
      <c r="P916" s="11">
        <f t="shared" si="86"/>
        <v>41116.763275462959</v>
      </c>
      <c r="Q916" s="11">
        <f t="shared" si="87"/>
        <v>41146.763275462959</v>
      </c>
      <c r="R916" t="s">
        <v>8277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>
        <f t="shared" si="84"/>
        <v>6</v>
      </c>
      <c r="O917" s="7">
        <f t="shared" si="85"/>
        <v>41.666666666666664</v>
      </c>
      <c r="P917" s="11">
        <f t="shared" si="86"/>
        <v>40937.679560185185</v>
      </c>
      <c r="Q917" s="11">
        <f t="shared" si="87"/>
        <v>40969.207638888889</v>
      </c>
      <c r="R917" t="s">
        <v>8277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>
        <f t="shared" si="84"/>
        <v>0</v>
      </c>
      <c r="O918" s="7">
        <f t="shared" si="85"/>
        <v>0</v>
      </c>
      <c r="P918" s="11">
        <f t="shared" si="86"/>
        <v>40434.853402777779</v>
      </c>
      <c r="Q918" s="11">
        <f t="shared" si="87"/>
        <v>40473.208333333336</v>
      </c>
      <c r="R918" t="s">
        <v>8277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>
        <f t="shared" si="84"/>
        <v>1</v>
      </c>
      <c r="O919" s="7">
        <f t="shared" si="85"/>
        <v>30</v>
      </c>
      <c r="P919" s="11">
        <f t="shared" si="86"/>
        <v>41802.94363425926</v>
      </c>
      <c r="Q919" s="11">
        <f t="shared" si="87"/>
        <v>41834.104166666664</v>
      </c>
      <c r="R919" t="s">
        <v>8277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>
        <f t="shared" si="84"/>
        <v>5</v>
      </c>
      <c r="O920" s="7">
        <f t="shared" si="85"/>
        <v>19.600000000000001</v>
      </c>
      <c r="P920" s="11">
        <f t="shared" si="86"/>
        <v>41944.916215277779</v>
      </c>
      <c r="Q920" s="11">
        <f t="shared" si="87"/>
        <v>41974.957881944443</v>
      </c>
      <c r="R920" t="s">
        <v>8277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>
        <f t="shared" si="84"/>
        <v>1</v>
      </c>
      <c r="O921" s="7">
        <f t="shared" si="85"/>
        <v>100</v>
      </c>
      <c r="P921" s="11">
        <f t="shared" si="86"/>
        <v>41227.641724537039</v>
      </c>
      <c r="Q921" s="11">
        <f t="shared" si="87"/>
        <v>41262.641724537039</v>
      </c>
      <c r="R921" t="s">
        <v>8277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>
        <f t="shared" si="84"/>
        <v>0</v>
      </c>
      <c r="O922" s="7">
        <f t="shared" si="85"/>
        <v>0</v>
      </c>
      <c r="P922" s="11">
        <f t="shared" si="86"/>
        <v>41562.671550925923</v>
      </c>
      <c r="Q922" s="11">
        <f t="shared" si="87"/>
        <v>41592.713217592594</v>
      </c>
      <c r="R922" t="s">
        <v>8277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>
        <f t="shared" si="84"/>
        <v>31</v>
      </c>
      <c r="O923" s="7">
        <f t="shared" si="85"/>
        <v>231.75</v>
      </c>
      <c r="P923" s="11">
        <f t="shared" si="86"/>
        <v>40847.171018518522</v>
      </c>
      <c r="Q923" s="11">
        <f t="shared" si="87"/>
        <v>40889.212685185186</v>
      </c>
      <c r="R923" t="s">
        <v>8277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>
        <f t="shared" si="84"/>
        <v>21</v>
      </c>
      <c r="O924" s="7">
        <f t="shared" si="85"/>
        <v>189.33333333333334</v>
      </c>
      <c r="P924" s="11">
        <f t="shared" si="86"/>
        <v>41878.530011574076</v>
      </c>
      <c r="Q924" s="11">
        <f t="shared" si="87"/>
        <v>41913.530011574076</v>
      </c>
      <c r="R924" t="s">
        <v>8277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>
        <f t="shared" si="84"/>
        <v>2</v>
      </c>
      <c r="O925" s="7">
        <f t="shared" si="85"/>
        <v>55</v>
      </c>
      <c r="P925" s="11">
        <f t="shared" si="86"/>
        <v>41934.959756944445</v>
      </c>
      <c r="Q925" s="11">
        <f t="shared" si="87"/>
        <v>41965.001423611116</v>
      </c>
      <c r="R925" t="s">
        <v>8277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>
        <f t="shared" si="84"/>
        <v>11</v>
      </c>
      <c r="O926" s="7">
        <f t="shared" si="85"/>
        <v>21.8</v>
      </c>
      <c r="P926" s="11">
        <f t="shared" si="86"/>
        <v>41288.942928240736</v>
      </c>
      <c r="Q926" s="11">
        <f t="shared" si="87"/>
        <v>41318.942928240736</v>
      </c>
      <c r="R926" t="s">
        <v>8277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>
        <f t="shared" si="84"/>
        <v>3</v>
      </c>
      <c r="O927" s="7">
        <f t="shared" si="85"/>
        <v>32</v>
      </c>
      <c r="P927" s="11">
        <f t="shared" si="86"/>
        <v>41575.880914351852</v>
      </c>
      <c r="Q927" s="11">
        <f t="shared" si="87"/>
        <v>41605.922581018516</v>
      </c>
      <c r="R927" t="s">
        <v>8277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>
        <f t="shared" si="84"/>
        <v>0</v>
      </c>
      <c r="O928" s="7">
        <f t="shared" si="85"/>
        <v>0</v>
      </c>
      <c r="P928" s="11">
        <f t="shared" si="86"/>
        <v>40338.02002314815</v>
      </c>
      <c r="Q928" s="11">
        <f t="shared" si="87"/>
        <v>40367.944444444445</v>
      </c>
      <c r="R928" t="s">
        <v>8277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>
        <f t="shared" si="84"/>
        <v>0</v>
      </c>
      <c r="O929" s="7">
        <f t="shared" si="85"/>
        <v>0</v>
      </c>
      <c r="P929" s="11">
        <f t="shared" si="86"/>
        <v>41013.822858796295</v>
      </c>
      <c r="Q929" s="11">
        <f t="shared" si="87"/>
        <v>41043.822858796295</v>
      </c>
      <c r="R929" t="s">
        <v>8277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>
        <f t="shared" si="84"/>
        <v>11</v>
      </c>
      <c r="O930" s="7">
        <f t="shared" si="85"/>
        <v>56.25</v>
      </c>
      <c r="P930" s="11">
        <f t="shared" si="86"/>
        <v>41180.86241898148</v>
      </c>
      <c r="Q930" s="11">
        <f t="shared" si="87"/>
        <v>41231</v>
      </c>
      <c r="R930" t="s">
        <v>8277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>
        <f t="shared" si="84"/>
        <v>0</v>
      </c>
      <c r="O931" s="7">
        <f t="shared" si="85"/>
        <v>0</v>
      </c>
      <c r="P931" s="11">
        <f t="shared" si="86"/>
        <v>40978.238067129627</v>
      </c>
      <c r="Q931" s="11">
        <f t="shared" si="87"/>
        <v>41008.196400462963</v>
      </c>
      <c r="R931" t="s">
        <v>8277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>
        <f t="shared" si="84"/>
        <v>38</v>
      </c>
      <c r="O932" s="7">
        <f t="shared" si="85"/>
        <v>69</v>
      </c>
      <c r="P932" s="11">
        <f t="shared" si="86"/>
        <v>40312.915578703702</v>
      </c>
      <c r="Q932" s="11">
        <f t="shared" si="87"/>
        <v>40354.897222222222</v>
      </c>
      <c r="R932" t="s">
        <v>8277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>
        <f t="shared" si="84"/>
        <v>7</v>
      </c>
      <c r="O933" s="7">
        <f t="shared" si="85"/>
        <v>18.714285714285715</v>
      </c>
      <c r="P933" s="11">
        <f t="shared" si="86"/>
        <v>41680.359976851854</v>
      </c>
      <c r="Q933" s="11">
        <f t="shared" si="87"/>
        <v>41714.916666666664</v>
      </c>
      <c r="R933" t="s">
        <v>8277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>
        <f t="shared" si="84"/>
        <v>15</v>
      </c>
      <c r="O934" s="7">
        <f t="shared" si="85"/>
        <v>46.033333333333331</v>
      </c>
      <c r="P934" s="11">
        <f t="shared" si="86"/>
        <v>41310.969270833331</v>
      </c>
      <c r="Q934" s="11">
        <f t="shared" si="87"/>
        <v>41355.927604166667</v>
      </c>
      <c r="R934" t="s">
        <v>8277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>
        <f t="shared" si="84"/>
        <v>6</v>
      </c>
      <c r="O935" s="7">
        <f t="shared" si="85"/>
        <v>60</v>
      </c>
      <c r="P935" s="11">
        <f t="shared" si="86"/>
        <v>41711.169085648144</v>
      </c>
      <c r="Q935" s="11">
        <f t="shared" si="87"/>
        <v>41771.169085648144</v>
      </c>
      <c r="R935" t="s">
        <v>8277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>
        <f t="shared" si="84"/>
        <v>30</v>
      </c>
      <c r="O936" s="7">
        <f t="shared" si="85"/>
        <v>50.666666666666664</v>
      </c>
      <c r="P936" s="11">
        <f t="shared" si="86"/>
        <v>41733.737083333333</v>
      </c>
      <c r="Q936" s="11">
        <f t="shared" si="87"/>
        <v>41763.25</v>
      </c>
      <c r="R936" t="s">
        <v>8277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>
        <f t="shared" si="84"/>
        <v>1</v>
      </c>
      <c r="O937" s="7">
        <f t="shared" si="85"/>
        <v>25</v>
      </c>
      <c r="P937" s="11">
        <f t="shared" si="86"/>
        <v>42368.333668981482</v>
      </c>
      <c r="Q937" s="11">
        <f t="shared" si="87"/>
        <v>42398.333668981482</v>
      </c>
      <c r="R937" t="s">
        <v>8277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>
        <f t="shared" si="84"/>
        <v>0</v>
      </c>
      <c r="O938" s="7">
        <f t="shared" si="85"/>
        <v>0</v>
      </c>
      <c r="P938" s="11">
        <f t="shared" si="86"/>
        <v>40883.024178240739</v>
      </c>
      <c r="Q938" s="11">
        <f t="shared" si="87"/>
        <v>40926.833333333336</v>
      </c>
      <c r="R938" t="s">
        <v>8277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>
        <f t="shared" si="84"/>
        <v>1</v>
      </c>
      <c r="O939" s="7">
        <f t="shared" si="85"/>
        <v>20</v>
      </c>
      <c r="P939" s="11">
        <f t="shared" si="86"/>
        <v>41551.798113425924</v>
      </c>
      <c r="Q939" s="11">
        <f t="shared" si="87"/>
        <v>41581.839780092589</v>
      </c>
      <c r="R939" t="s">
        <v>8277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>
        <f t="shared" si="84"/>
        <v>0</v>
      </c>
      <c r="O940" s="7">
        <f t="shared" si="85"/>
        <v>25</v>
      </c>
      <c r="P940" s="11">
        <f t="shared" si="86"/>
        <v>41124.479722222226</v>
      </c>
      <c r="Q940" s="11">
        <f t="shared" si="87"/>
        <v>41154.479722222226</v>
      </c>
      <c r="R940" t="s">
        <v>8277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>
        <f t="shared" si="84"/>
        <v>1</v>
      </c>
      <c r="O941" s="7">
        <f t="shared" si="85"/>
        <v>20</v>
      </c>
      <c r="P941" s="11">
        <f t="shared" si="86"/>
        <v>41416.763171296298</v>
      </c>
      <c r="Q941" s="11">
        <f t="shared" si="87"/>
        <v>41455.831944444442</v>
      </c>
      <c r="R941" t="s">
        <v>8277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>
        <f t="shared" si="84"/>
        <v>17</v>
      </c>
      <c r="O942" s="7">
        <f t="shared" si="85"/>
        <v>110.28571428571429</v>
      </c>
      <c r="P942" s="11">
        <f t="shared" si="86"/>
        <v>42182.008402777778</v>
      </c>
      <c r="Q942" s="11">
        <f t="shared" si="87"/>
        <v>42227.008402777778</v>
      </c>
      <c r="R942" t="s">
        <v>8272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>
        <f t="shared" si="84"/>
        <v>2</v>
      </c>
      <c r="O943" s="7">
        <f t="shared" si="85"/>
        <v>37.451612903225808</v>
      </c>
      <c r="P943" s="11">
        <f t="shared" si="86"/>
        <v>42746.096585648149</v>
      </c>
      <c r="Q943" s="11">
        <f t="shared" si="87"/>
        <v>42776.096585648149</v>
      </c>
      <c r="R943" t="s">
        <v>8272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>
        <f t="shared" si="84"/>
        <v>9</v>
      </c>
      <c r="O944" s="7">
        <f t="shared" si="85"/>
        <v>41.75</v>
      </c>
      <c r="P944" s="11">
        <f t="shared" si="86"/>
        <v>42382.843287037038</v>
      </c>
      <c r="Q944" s="11">
        <f t="shared" si="87"/>
        <v>42418.843287037038</v>
      </c>
      <c r="R944" t="s">
        <v>8272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>
        <f t="shared" si="84"/>
        <v>10</v>
      </c>
      <c r="O945" s="7">
        <f t="shared" si="85"/>
        <v>24.083333333333332</v>
      </c>
      <c r="P945" s="11">
        <f t="shared" si="86"/>
        <v>42673.66788194445</v>
      </c>
      <c r="Q945" s="11">
        <f t="shared" si="87"/>
        <v>42703.709548611107</v>
      </c>
      <c r="R945" t="s">
        <v>8272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>
        <f t="shared" si="84"/>
        <v>13</v>
      </c>
      <c r="O946" s="7">
        <f t="shared" si="85"/>
        <v>69.40625</v>
      </c>
      <c r="P946" s="11">
        <f t="shared" si="86"/>
        <v>42444.583912037036</v>
      </c>
      <c r="Q946" s="11">
        <f t="shared" si="87"/>
        <v>42478.583333333328</v>
      </c>
      <c r="R946" t="s">
        <v>8272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>
        <f t="shared" si="84"/>
        <v>2</v>
      </c>
      <c r="O947" s="7">
        <f t="shared" si="85"/>
        <v>155.25</v>
      </c>
      <c r="P947" s="11">
        <f t="shared" si="86"/>
        <v>42732.872986111106</v>
      </c>
      <c r="Q947" s="11">
        <f t="shared" si="87"/>
        <v>42784.999305555553</v>
      </c>
      <c r="R947" t="s">
        <v>8272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>
        <f t="shared" si="84"/>
        <v>2</v>
      </c>
      <c r="O948" s="7">
        <f t="shared" si="85"/>
        <v>57.2</v>
      </c>
      <c r="P948" s="11">
        <f t="shared" si="86"/>
        <v>42592.750555555554</v>
      </c>
      <c r="Q948" s="11">
        <f t="shared" si="87"/>
        <v>42622.750555555554</v>
      </c>
      <c r="R948" t="s">
        <v>8272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>
        <f t="shared" si="84"/>
        <v>0</v>
      </c>
      <c r="O949" s="7">
        <f t="shared" si="85"/>
        <v>0</v>
      </c>
      <c r="P949" s="11">
        <f t="shared" si="86"/>
        <v>42491.781319444446</v>
      </c>
      <c r="Q949" s="11">
        <f t="shared" si="87"/>
        <v>42551.781319444446</v>
      </c>
      <c r="R949" t="s">
        <v>8272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>
        <f t="shared" si="84"/>
        <v>12</v>
      </c>
      <c r="O950" s="7">
        <f t="shared" si="85"/>
        <v>60</v>
      </c>
      <c r="P950" s="11">
        <f t="shared" si="86"/>
        <v>42411.828287037039</v>
      </c>
      <c r="Q950" s="11">
        <f t="shared" si="87"/>
        <v>42441.828287037039</v>
      </c>
      <c r="R950" t="s">
        <v>8272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>
        <f t="shared" si="84"/>
        <v>1</v>
      </c>
      <c r="O951" s="7">
        <f t="shared" si="85"/>
        <v>39</v>
      </c>
      <c r="P951" s="11">
        <f t="shared" si="86"/>
        <v>42361.043703703705</v>
      </c>
      <c r="Q951" s="11">
        <f t="shared" si="87"/>
        <v>42421.043703703705</v>
      </c>
      <c r="R951" t="s">
        <v>8272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>
        <f t="shared" si="84"/>
        <v>28</v>
      </c>
      <c r="O952" s="7">
        <f t="shared" si="85"/>
        <v>58.416666666666664</v>
      </c>
      <c r="P952" s="11">
        <f t="shared" si="86"/>
        <v>42356.750706018516</v>
      </c>
      <c r="Q952" s="11">
        <f t="shared" si="87"/>
        <v>42386.750706018516</v>
      </c>
      <c r="R952" t="s">
        <v>8272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>
        <f t="shared" si="84"/>
        <v>38</v>
      </c>
      <c r="O953" s="7">
        <f t="shared" si="85"/>
        <v>158.63636363636363</v>
      </c>
      <c r="P953" s="11">
        <f t="shared" si="86"/>
        <v>42480.653611111113</v>
      </c>
      <c r="Q953" s="11">
        <f t="shared" si="87"/>
        <v>42525.653611111113</v>
      </c>
      <c r="R953" t="s">
        <v>8272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>
        <f t="shared" si="84"/>
        <v>40</v>
      </c>
      <c r="O954" s="7">
        <f t="shared" si="85"/>
        <v>99.857142857142861</v>
      </c>
      <c r="P954" s="11">
        <f t="shared" si="86"/>
        <v>42662.613564814819</v>
      </c>
      <c r="Q954" s="11">
        <f t="shared" si="87"/>
        <v>42692.655231481476</v>
      </c>
      <c r="R954" t="s">
        <v>8272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>
        <f t="shared" si="84"/>
        <v>1</v>
      </c>
      <c r="O955" s="7">
        <f t="shared" si="85"/>
        <v>25.2</v>
      </c>
      <c r="P955" s="11">
        <f t="shared" si="86"/>
        <v>41999.164340277777</v>
      </c>
      <c r="Q955" s="11">
        <f t="shared" si="87"/>
        <v>42029.164340277777</v>
      </c>
      <c r="R955" t="s">
        <v>8272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>
        <f t="shared" si="84"/>
        <v>43</v>
      </c>
      <c r="O956" s="7">
        <f t="shared" si="85"/>
        <v>89.191780821917803</v>
      </c>
      <c r="P956" s="11">
        <f t="shared" si="86"/>
        <v>42194.833784722221</v>
      </c>
      <c r="Q956" s="11">
        <f t="shared" si="87"/>
        <v>42236.833784722221</v>
      </c>
      <c r="R956" t="s">
        <v>8272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>
        <f t="shared" si="84"/>
        <v>6</v>
      </c>
      <c r="O957" s="7">
        <f t="shared" si="85"/>
        <v>182.6236559139785</v>
      </c>
      <c r="P957" s="11">
        <f t="shared" si="86"/>
        <v>42586.295138888891</v>
      </c>
      <c r="Q957" s="11">
        <f t="shared" si="87"/>
        <v>42626.295138888891</v>
      </c>
      <c r="R957" t="s">
        <v>8272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>
        <f t="shared" si="84"/>
        <v>2</v>
      </c>
      <c r="O958" s="7">
        <f t="shared" si="85"/>
        <v>50.647058823529413</v>
      </c>
      <c r="P958" s="11">
        <f t="shared" si="86"/>
        <v>42060.913877314815</v>
      </c>
      <c r="Q958" s="11">
        <f t="shared" si="87"/>
        <v>42120.872210648144</v>
      </c>
      <c r="R958" t="s">
        <v>8272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>
        <f t="shared" si="84"/>
        <v>2</v>
      </c>
      <c r="O959" s="7">
        <f t="shared" si="85"/>
        <v>33.285714285714285</v>
      </c>
      <c r="P959" s="11">
        <f t="shared" si="86"/>
        <v>42660.552465277782</v>
      </c>
      <c r="Q959" s="11">
        <f t="shared" si="87"/>
        <v>42691.594131944439</v>
      </c>
      <c r="R959" t="s">
        <v>8272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>
        <f t="shared" si="84"/>
        <v>11</v>
      </c>
      <c r="O960" s="7">
        <f t="shared" si="85"/>
        <v>51.823529411764703</v>
      </c>
      <c r="P960" s="11">
        <f t="shared" si="86"/>
        <v>42082.802812499998</v>
      </c>
      <c r="Q960" s="11">
        <f t="shared" si="87"/>
        <v>42104.207638888889</v>
      </c>
      <c r="R960" t="s">
        <v>8272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>
        <f t="shared" si="84"/>
        <v>39</v>
      </c>
      <c r="O961" s="7">
        <f t="shared" si="85"/>
        <v>113.62573099415205</v>
      </c>
      <c r="P961" s="11">
        <f t="shared" si="86"/>
        <v>41993.174363425926</v>
      </c>
      <c r="Q961" s="11">
        <f t="shared" si="87"/>
        <v>42023.174363425926</v>
      </c>
      <c r="R961" t="s">
        <v>8272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>
        <f t="shared" ref="N962:N1025" si="90">ROUND((E962/D962)*100,0)</f>
        <v>46</v>
      </c>
      <c r="O962" s="7">
        <f t="shared" ref="O962:O1025" si="91">IF(E962&lt;&gt;0,E962/L962,0)</f>
        <v>136.46276595744681</v>
      </c>
      <c r="P962" s="11">
        <f t="shared" ref="P962:P1025" si="92">(J962/86400)+DATE(1970,1,1)</f>
        <v>42766.626793981486</v>
      </c>
      <c r="Q962" s="11">
        <f t="shared" ref="Q962:Q1025" si="93">(I962/86400)+DATE(1970,1,1)</f>
        <v>42808.585127314815</v>
      </c>
      <c r="R962" t="s">
        <v>8272</v>
      </c>
      <c r="S962" t="str">
        <f t="shared" ref="S962:S1025" si="94">LEFT(R962,SEARCH("/",R962)-1)</f>
        <v>technology</v>
      </c>
      <c r="T962" t="str">
        <f t="shared" ref="T962:T1025" si="95">RIGHT(R962,LEN(R962)-SEARCH("/",R962))</f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>
        <f t="shared" si="90"/>
        <v>42</v>
      </c>
      <c r="O963" s="7">
        <f t="shared" si="91"/>
        <v>364.35454545454547</v>
      </c>
      <c r="P963" s="11">
        <f t="shared" si="92"/>
        <v>42740.693692129629</v>
      </c>
      <c r="Q963" s="11">
        <f t="shared" si="93"/>
        <v>42786.791666666672</v>
      </c>
      <c r="R963" t="s">
        <v>8272</v>
      </c>
      <c r="S963" t="str">
        <f t="shared" si="94"/>
        <v>technology</v>
      </c>
      <c r="T963" t="str">
        <f t="shared" si="95"/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>
        <f t="shared" si="90"/>
        <v>28</v>
      </c>
      <c r="O964" s="7">
        <f t="shared" si="91"/>
        <v>19.243243243243242</v>
      </c>
      <c r="P964" s="11">
        <f t="shared" si="92"/>
        <v>42373.712418981479</v>
      </c>
      <c r="Q964" s="11">
        <f t="shared" si="93"/>
        <v>42411.712418981479</v>
      </c>
      <c r="R964" t="s">
        <v>8272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>
        <f t="shared" si="90"/>
        <v>1</v>
      </c>
      <c r="O965" s="7">
        <f t="shared" si="91"/>
        <v>41.888888888888886</v>
      </c>
      <c r="P965" s="11">
        <f t="shared" si="92"/>
        <v>42625.635636574079</v>
      </c>
      <c r="Q965" s="11">
        <f t="shared" si="93"/>
        <v>42660.635636574079</v>
      </c>
      <c r="R965" t="s">
        <v>8272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>
        <f t="shared" si="90"/>
        <v>1</v>
      </c>
      <c r="O966" s="7">
        <f t="shared" si="91"/>
        <v>30.310344827586206</v>
      </c>
      <c r="P966" s="11">
        <f t="shared" si="92"/>
        <v>42208.628692129627</v>
      </c>
      <c r="Q966" s="11">
        <f t="shared" si="93"/>
        <v>42248.628692129627</v>
      </c>
      <c r="R966" t="s">
        <v>8272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>
        <f t="shared" si="90"/>
        <v>1</v>
      </c>
      <c r="O967" s="7">
        <f t="shared" si="91"/>
        <v>49.666666666666664</v>
      </c>
      <c r="P967" s="11">
        <f t="shared" si="92"/>
        <v>42637.016736111109</v>
      </c>
      <c r="Q967" s="11">
        <f t="shared" si="93"/>
        <v>42669.165972222225</v>
      </c>
      <c r="R967" t="s">
        <v>8272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>
        <f t="shared" si="90"/>
        <v>15</v>
      </c>
      <c r="O968" s="7">
        <f t="shared" si="91"/>
        <v>59.2</v>
      </c>
      <c r="P968" s="11">
        <f t="shared" si="92"/>
        <v>42619.635787037041</v>
      </c>
      <c r="Q968" s="11">
        <f t="shared" si="93"/>
        <v>42649.635787037041</v>
      </c>
      <c r="R968" t="s">
        <v>8272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>
        <f t="shared" si="90"/>
        <v>18</v>
      </c>
      <c r="O969" s="7">
        <f t="shared" si="91"/>
        <v>43.97530864197531</v>
      </c>
      <c r="P969" s="11">
        <f t="shared" si="92"/>
        <v>42422.254328703704</v>
      </c>
      <c r="Q969" s="11">
        <f t="shared" si="93"/>
        <v>42482.21266203704</v>
      </c>
      <c r="R969" t="s">
        <v>8272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>
        <f t="shared" si="90"/>
        <v>1</v>
      </c>
      <c r="O970" s="7">
        <f t="shared" si="91"/>
        <v>26.5</v>
      </c>
      <c r="P970" s="11">
        <f t="shared" si="92"/>
        <v>41836.847615740742</v>
      </c>
      <c r="Q970" s="11">
        <f t="shared" si="93"/>
        <v>41866.847615740742</v>
      </c>
      <c r="R970" t="s">
        <v>8272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>
        <f t="shared" si="90"/>
        <v>47</v>
      </c>
      <c r="O971" s="7">
        <f t="shared" si="91"/>
        <v>1272.7272727272727</v>
      </c>
      <c r="P971" s="11">
        <f t="shared" si="92"/>
        <v>42742.30332175926</v>
      </c>
      <c r="Q971" s="11">
        <f t="shared" si="93"/>
        <v>42775.30332175926</v>
      </c>
      <c r="R971" t="s">
        <v>8272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>
        <f t="shared" si="90"/>
        <v>46</v>
      </c>
      <c r="O972" s="7">
        <f t="shared" si="91"/>
        <v>164</v>
      </c>
      <c r="P972" s="11">
        <f t="shared" si="92"/>
        <v>42721.220520833333</v>
      </c>
      <c r="Q972" s="11">
        <f t="shared" si="93"/>
        <v>42758.207638888889</v>
      </c>
      <c r="R972" t="s">
        <v>8272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>
        <f t="shared" si="90"/>
        <v>0</v>
      </c>
      <c r="O973" s="7">
        <f t="shared" si="91"/>
        <v>45.2</v>
      </c>
      <c r="P973" s="11">
        <f t="shared" si="92"/>
        <v>42111.709027777775</v>
      </c>
      <c r="Q973" s="11">
        <f t="shared" si="93"/>
        <v>42156.709027777775</v>
      </c>
      <c r="R973" t="s">
        <v>8272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>
        <f t="shared" si="90"/>
        <v>35</v>
      </c>
      <c r="O974" s="7">
        <f t="shared" si="91"/>
        <v>153.88888888888889</v>
      </c>
      <c r="P974" s="11">
        <f t="shared" si="92"/>
        <v>41856.865717592591</v>
      </c>
      <c r="Q974" s="11">
        <f t="shared" si="93"/>
        <v>41886.290972222225</v>
      </c>
      <c r="R974" t="s">
        <v>8272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>
        <f t="shared" si="90"/>
        <v>2</v>
      </c>
      <c r="O975" s="7">
        <f t="shared" si="91"/>
        <v>51.375</v>
      </c>
      <c r="P975" s="11">
        <f t="shared" si="92"/>
        <v>42257.014965277776</v>
      </c>
      <c r="Q975" s="11">
        <f t="shared" si="93"/>
        <v>42317.056631944448</v>
      </c>
      <c r="R975" t="s">
        <v>8272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>
        <f t="shared" si="90"/>
        <v>1</v>
      </c>
      <c r="O976" s="7">
        <f t="shared" si="91"/>
        <v>93.333333333333329</v>
      </c>
      <c r="P976" s="11">
        <f t="shared" si="92"/>
        <v>42424.749490740738</v>
      </c>
      <c r="Q976" s="11">
        <f t="shared" si="93"/>
        <v>42454.707824074074</v>
      </c>
      <c r="R976" t="s">
        <v>8272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>
        <f t="shared" si="90"/>
        <v>3</v>
      </c>
      <c r="O977" s="7">
        <f t="shared" si="91"/>
        <v>108.625</v>
      </c>
      <c r="P977" s="11">
        <f t="shared" si="92"/>
        <v>42489.696585648147</v>
      </c>
      <c r="Q977" s="11">
        <f t="shared" si="93"/>
        <v>42549.696585648147</v>
      </c>
      <c r="R977" t="s">
        <v>8272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>
        <f t="shared" si="90"/>
        <v>2</v>
      </c>
      <c r="O978" s="7">
        <f t="shared" si="91"/>
        <v>160.5</v>
      </c>
      <c r="P978" s="11">
        <f t="shared" si="92"/>
        <v>42185.058993055558</v>
      </c>
      <c r="Q978" s="11">
        <f t="shared" si="93"/>
        <v>42230.058993055558</v>
      </c>
      <c r="R978" t="s">
        <v>8272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>
        <f t="shared" si="90"/>
        <v>34</v>
      </c>
      <c r="O979" s="7">
        <f t="shared" si="91"/>
        <v>75.75</v>
      </c>
      <c r="P979" s="11">
        <f t="shared" si="92"/>
        <v>42391.942094907412</v>
      </c>
      <c r="Q979" s="11">
        <f t="shared" si="93"/>
        <v>42421.942094907412</v>
      </c>
      <c r="R979" t="s">
        <v>8272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>
        <f t="shared" si="90"/>
        <v>56</v>
      </c>
      <c r="O980" s="7">
        <f t="shared" si="91"/>
        <v>790.83739837398377</v>
      </c>
      <c r="P980" s="11">
        <f t="shared" si="92"/>
        <v>42395.309039351851</v>
      </c>
      <c r="Q980" s="11">
        <f t="shared" si="93"/>
        <v>42425.309039351851</v>
      </c>
      <c r="R980" t="s">
        <v>8272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>
        <f t="shared" si="90"/>
        <v>83</v>
      </c>
      <c r="O981" s="7">
        <f t="shared" si="91"/>
        <v>301.93916666666667</v>
      </c>
      <c r="P981" s="11">
        <f t="shared" si="92"/>
        <v>42506.416990740741</v>
      </c>
      <c r="Q981" s="11">
        <f t="shared" si="93"/>
        <v>42541.790972222225</v>
      </c>
      <c r="R981" t="s">
        <v>8272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>
        <f t="shared" si="90"/>
        <v>15</v>
      </c>
      <c r="O982" s="7">
        <f t="shared" si="91"/>
        <v>47.935483870967744</v>
      </c>
      <c r="P982" s="11">
        <f t="shared" si="92"/>
        <v>41928.904189814813</v>
      </c>
      <c r="Q982" s="11">
        <f t="shared" si="93"/>
        <v>41973.945856481485</v>
      </c>
      <c r="R982" t="s">
        <v>8272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>
        <f t="shared" si="90"/>
        <v>0</v>
      </c>
      <c r="O983" s="7">
        <f t="shared" si="91"/>
        <v>2.75</v>
      </c>
      <c r="P983" s="11">
        <f t="shared" si="92"/>
        <v>41830.947013888886</v>
      </c>
      <c r="Q983" s="11">
        <f t="shared" si="93"/>
        <v>41860.947013888886</v>
      </c>
      <c r="R983" t="s">
        <v>8272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>
        <f t="shared" si="90"/>
        <v>0</v>
      </c>
      <c r="O984" s="7">
        <f t="shared" si="91"/>
        <v>1</v>
      </c>
      <c r="P984" s="11">
        <f t="shared" si="92"/>
        <v>42615.753310185188</v>
      </c>
      <c r="Q984" s="11">
        <f t="shared" si="93"/>
        <v>42645.753310185188</v>
      </c>
      <c r="R984" t="s">
        <v>8272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>
        <f t="shared" si="90"/>
        <v>30</v>
      </c>
      <c r="O985" s="7">
        <f t="shared" si="91"/>
        <v>171.79329608938548</v>
      </c>
      <c r="P985" s="11">
        <f t="shared" si="92"/>
        <v>42574.667650462958</v>
      </c>
      <c r="Q985" s="11">
        <f t="shared" si="93"/>
        <v>42605.870833333334</v>
      </c>
      <c r="R985" t="s">
        <v>8272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>
        <f t="shared" si="90"/>
        <v>1</v>
      </c>
      <c r="O986" s="7">
        <f t="shared" si="91"/>
        <v>35.333333333333336</v>
      </c>
      <c r="P986" s="11">
        <f t="shared" si="92"/>
        <v>42061.11583333333</v>
      </c>
      <c r="Q986" s="11">
        <f t="shared" si="93"/>
        <v>42091.074166666665</v>
      </c>
      <c r="R986" t="s">
        <v>8272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>
        <f t="shared" si="90"/>
        <v>6</v>
      </c>
      <c r="O987" s="7">
        <f t="shared" si="91"/>
        <v>82.086956521739125</v>
      </c>
      <c r="P987" s="11">
        <f t="shared" si="92"/>
        <v>42339.967708333337</v>
      </c>
      <c r="Q987" s="11">
        <f t="shared" si="93"/>
        <v>42369.958333333328</v>
      </c>
      <c r="R987" t="s">
        <v>8272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>
        <f t="shared" si="90"/>
        <v>13</v>
      </c>
      <c r="O988" s="7">
        <f t="shared" si="91"/>
        <v>110.8695652173913</v>
      </c>
      <c r="P988" s="11">
        <f t="shared" si="92"/>
        <v>42324.767361111109</v>
      </c>
      <c r="Q988" s="11">
        <f t="shared" si="93"/>
        <v>42379</v>
      </c>
      <c r="R988" t="s">
        <v>8272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>
        <f t="shared" si="90"/>
        <v>13</v>
      </c>
      <c r="O989" s="7">
        <f t="shared" si="91"/>
        <v>161.21951219512195</v>
      </c>
      <c r="P989" s="11">
        <f t="shared" si="92"/>
        <v>41773.294560185182</v>
      </c>
      <c r="Q989" s="11">
        <f t="shared" si="93"/>
        <v>41813.294560185182</v>
      </c>
      <c r="R989" t="s">
        <v>8272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>
        <f t="shared" si="90"/>
        <v>0</v>
      </c>
      <c r="O990" s="7">
        <f t="shared" si="91"/>
        <v>0</v>
      </c>
      <c r="P990" s="11">
        <f t="shared" si="92"/>
        <v>42614.356770833328</v>
      </c>
      <c r="Q990" s="11">
        <f t="shared" si="93"/>
        <v>42644.356770833328</v>
      </c>
      <c r="R990" t="s">
        <v>8272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>
        <f t="shared" si="90"/>
        <v>17</v>
      </c>
      <c r="O991" s="7">
        <f t="shared" si="91"/>
        <v>52.40625</v>
      </c>
      <c r="P991" s="11">
        <f t="shared" si="92"/>
        <v>42611.933969907404</v>
      </c>
      <c r="Q991" s="11">
        <f t="shared" si="93"/>
        <v>42641.933969907404</v>
      </c>
      <c r="R991" t="s">
        <v>8272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>
        <f t="shared" si="90"/>
        <v>0</v>
      </c>
      <c r="O992" s="7">
        <f t="shared" si="91"/>
        <v>13</v>
      </c>
      <c r="P992" s="11">
        <f t="shared" si="92"/>
        <v>41855.784305555557</v>
      </c>
      <c r="Q992" s="11">
        <f t="shared" si="93"/>
        <v>41885.784305555557</v>
      </c>
      <c r="R992" t="s">
        <v>8272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>
        <f t="shared" si="90"/>
        <v>4</v>
      </c>
      <c r="O993" s="7">
        <f t="shared" si="91"/>
        <v>30.285714285714285</v>
      </c>
      <c r="P993" s="11">
        <f t="shared" si="92"/>
        <v>42538.75680555556</v>
      </c>
      <c r="Q993" s="11">
        <f t="shared" si="93"/>
        <v>42563.785416666666</v>
      </c>
      <c r="R993" t="s">
        <v>8272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>
        <f t="shared" si="90"/>
        <v>0</v>
      </c>
      <c r="O994" s="7">
        <f t="shared" si="91"/>
        <v>116.75</v>
      </c>
      <c r="P994" s="11">
        <f t="shared" si="92"/>
        <v>42437.924988425926</v>
      </c>
      <c r="Q994" s="11">
        <f t="shared" si="93"/>
        <v>42497.883321759262</v>
      </c>
      <c r="R994" t="s">
        <v>8272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>
        <f t="shared" si="90"/>
        <v>25</v>
      </c>
      <c r="O995" s="7">
        <f t="shared" si="91"/>
        <v>89.59693877551021</v>
      </c>
      <c r="P995" s="11">
        <f t="shared" si="92"/>
        <v>42652.964907407411</v>
      </c>
      <c r="Q995" s="11">
        <f t="shared" si="93"/>
        <v>42686.208333333328</v>
      </c>
      <c r="R995" t="s">
        <v>8272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>
        <f t="shared" si="90"/>
        <v>2</v>
      </c>
      <c r="O996" s="7">
        <f t="shared" si="91"/>
        <v>424.45454545454544</v>
      </c>
      <c r="P996" s="11">
        <f t="shared" si="92"/>
        <v>41921.263078703705</v>
      </c>
      <c r="Q996" s="11">
        <f t="shared" si="93"/>
        <v>41973.957638888889</v>
      </c>
      <c r="R996" t="s">
        <v>8272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>
        <f t="shared" si="90"/>
        <v>7</v>
      </c>
      <c r="O997" s="7">
        <f t="shared" si="91"/>
        <v>80.666666666666671</v>
      </c>
      <c r="P997" s="11">
        <f t="shared" si="92"/>
        <v>41947.940740740742</v>
      </c>
      <c r="Q997" s="11">
        <f t="shared" si="93"/>
        <v>41972.666666666672</v>
      </c>
      <c r="R997" t="s">
        <v>8272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>
        <f t="shared" si="90"/>
        <v>2</v>
      </c>
      <c r="O998" s="7">
        <f t="shared" si="91"/>
        <v>13</v>
      </c>
      <c r="P998" s="11">
        <f t="shared" si="92"/>
        <v>41817.866435185184</v>
      </c>
      <c r="Q998" s="11">
        <f t="shared" si="93"/>
        <v>41847.643750000003</v>
      </c>
      <c r="R998" t="s">
        <v>8272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>
        <f t="shared" si="90"/>
        <v>1</v>
      </c>
      <c r="O999" s="7">
        <f t="shared" si="91"/>
        <v>8.125</v>
      </c>
      <c r="P999" s="11">
        <f t="shared" si="92"/>
        <v>41941.10297453704</v>
      </c>
      <c r="Q999" s="11">
        <f t="shared" si="93"/>
        <v>41971.144641203704</v>
      </c>
      <c r="R999" t="s">
        <v>8272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>
        <f t="shared" si="90"/>
        <v>59</v>
      </c>
      <c r="O1000" s="7">
        <f t="shared" si="91"/>
        <v>153.42794759825327</v>
      </c>
      <c r="P1000" s="11">
        <f t="shared" si="92"/>
        <v>42282.168993055559</v>
      </c>
      <c r="Q1000" s="11">
        <f t="shared" si="93"/>
        <v>42327.210659722223</v>
      </c>
      <c r="R1000" t="s">
        <v>8272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>
        <f t="shared" si="90"/>
        <v>8</v>
      </c>
      <c r="O1001" s="7">
        <f t="shared" si="91"/>
        <v>292.07499999999999</v>
      </c>
      <c r="P1001" s="11">
        <f t="shared" si="92"/>
        <v>41926.29965277778</v>
      </c>
      <c r="Q1001" s="11">
        <f t="shared" si="93"/>
        <v>41956.334722222222</v>
      </c>
      <c r="R1001" t="s">
        <v>8272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>
        <f t="shared" si="90"/>
        <v>2</v>
      </c>
      <c r="O1002" s="7">
        <f t="shared" si="91"/>
        <v>3304</v>
      </c>
      <c r="P1002" s="11">
        <f t="shared" si="92"/>
        <v>42749.05972222222</v>
      </c>
      <c r="Q1002" s="11">
        <f t="shared" si="93"/>
        <v>42809.018055555556</v>
      </c>
      <c r="R1002" t="s">
        <v>8272</v>
      </c>
      <c r="S1002" t="str">
        <f t="shared" si="94"/>
        <v>technology</v>
      </c>
      <c r="T1002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>
        <f t="shared" si="90"/>
        <v>104</v>
      </c>
      <c r="O1003" s="7">
        <f t="shared" si="91"/>
        <v>1300</v>
      </c>
      <c r="P1003" s="11">
        <f t="shared" si="92"/>
        <v>42720.720057870371</v>
      </c>
      <c r="Q1003" s="11">
        <f t="shared" si="93"/>
        <v>42765.720057870371</v>
      </c>
      <c r="R1003" t="s">
        <v>8272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>
        <f t="shared" si="90"/>
        <v>30</v>
      </c>
      <c r="O1004" s="7">
        <f t="shared" si="91"/>
        <v>134.54545454545453</v>
      </c>
      <c r="P1004" s="11">
        <f t="shared" si="92"/>
        <v>42325.684189814812</v>
      </c>
      <c r="Q1004" s="11">
        <f t="shared" si="93"/>
        <v>42355.249305555553</v>
      </c>
      <c r="R1004" t="s">
        <v>8272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>
        <f t="shared" si="90"/>
        <v>16</v>
      </c>
      <c r="O1005" s="7">
        <f t="shared" si="91"/>
        <v>214.06666666666666</v>
      </c>
      <c r="P1005" s="11">
        <f t="shared" si="92"/>
        <v>42780.709039351852</v>
      </c>
      <c r="Q1005" s="11">
        <f t="shared" si="93"/>
        <v>42810.667372685188</v>
      </c>
      <c r="R1005" t="s">
        <v>8272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>
        <f t="shared" si="90"/>
        <v>82</v>
      </c>
      <c r="O1006" s="7">
        <f t="shared" si="91"/>
        <v>216.33684210526314</v>
      </c>
      <c r="P1006" s="11">
        <f t="shared" si="92"/>
        <v>42388.708645833336</v>
      </c>
      <c r="Q1006" s="11">
        <f t="shared" si="93"/>
        <v>42418.708645833336</v>
      </c>
      <c r="R1006" t="s">
        <v>8272</v>
      </c>
      <c r="S1006" t="str">
        <f t="shared" si="94"/>
        <v>technology</v>
      </c>
      <c r="T1006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>
        <f t="shared" si="90"/>
        <v>75</v>
      </c>
      <c r="O1007" s="7">
        <f t="shared" si="91"/>
        <v>932.31055900621118</v>
      </c>
      <c r="P1007" s="11">
        <f t="shared" si="92"/>
        <v>42276.624803240746</v>
      </c>
      <c r="Q1007" s="11">
        <f t="shared" si="93"/>
        <v>42307.624803240746</v>
      </c>
      <c r="R1007" t="s">
        <v>8272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>
        <f t="shared" si="90"/>
        <v>6</v>
      </c>
      <c r="O1008" s="7">
        <f t="shared" si="91"/>
        <v>29.25</v>
      </c>
      <c r="P1008" s="11">
        <f t="shared" si="92"/>
        <v>41977.040185185186</v>
      </c>
      <c r="Q1008" s="11">
        <f t="shared" si="93"/>
        <v>41985.299305555556</v>
      </c>
      <c r="R1008" t="s">
        <v>8272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>
        <f t="shared" si="90"/>
        <v>44</v>
      </c>
      <c r="O1009" s="7">
        <f t="shared" si="91"/>
        <v>174.94736842105263</v>
      </c>
      <c r="P1009" s="11">
        <f t="shared" si="92"/>
        <v>42676.583599537036</v>
      </c>
      <c r="Q1009" s="11">
        <f t="shared" si="93"/>
        <v>42718.6252662037</v>
      </c>
      <c r="R1009" t="s">
        <v>8272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>
        <f t="shared" si="90"/>
        <v>0</v>
      </c>
      <c r="O1010" s="7">
        <f t="shared" si="91"/>
        <v>250</v>
      </c>
      <c r="P1010" s="11">
        <f t="shared" si="92"/>
        <v>42702.809201388889</v>
      </c>
      <c r="Q1010" s="11">
        <f t="shared" si="93"/>
        <v>42732.809201388889</v>
      </c>
      <c r="R1010" t="s">
        <v>8272</v>
      </c>
      <c r="S1010" t="str">
        <f t="shared" si="94"/>
        <v>technology</v>
      </c>
      <c r="T1010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>
        <f t="shared" si="90"/>
        <v>13</v>
      </c>
      <c r="O1011" s="7">
        <f t="shared" si="91"/>
        <v>65</v>
      </c>
      <c r="P1011" s="11">
        <f t="shared" si="92"/>
        <v>42510.604699074072</v>
      </c>
      <c r="Q1011" s="11">
        <f t="shared" si="93"/>
        <v>42540.604699074072</v>
      </c>
      <c r="R1011" t="s">
        <v>8272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>
        <f t="shared" si="90"/>
        <v>0</v>
      </c>
      <c r="O1012" s="7">
        <f t="shared" si="91"/>
        <v>55</v>
      </c>
      <c r="P1012" s="11">
        <f t="shared" si="92"/>
        <v>42561.829421296294</v>
      </c>
      <c r="Q1012" s="11">
        <f t="shared" si="93"/>
        <v>42618.124305555553</v>
      </c>
      <c r="R1012" t="s">
        <v>8272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>
        <f t="shared" si="90"/>
        <v>0</v>
      </c>
      <c r="O1013" s="7">
        <f t="shared" si="91"/>
        <v>75</v>
      </c>
      <c r="P1013" s="11">
        <f t="shared" si="92"/>
        <v>41946.898090277777</v>
      </c>
      <c r="Q1013" s="11">
        <f t="shared" si="93"/>
        <v>41991.898090277777</v>
      </c>
      <c r="R1013" t="s">
        <v>8272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>
        <f t="shared" si="90"/>
        <v>21535</v>
      </c>
      <c r="O1014" s="7">
        <f t="shared" si="91"/>
        <v>1389.3561935483872</v>
      </c>
      <c r="P1014" s="11">
        <f t="shared" si="92"/>
        <v>42714.440416666665</v>
      </c>
      <c r="Q1014" s="11">
        <f t="shared" si="93"/>
        <v>42759.440416666665</v>
      </c>
      <c r="R1014" t="s">
        <v>8272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>
        <f t="shared" si="90"/>
        <v>35</v>
      </c>
      <c r="O1015" s="7">
        <f t="shared" si="91"/>
        <v>95.911111111111111</v>
      </c>
      <c r="P1015" s="11">
        <f t="shared" si="92"/>
        <v>42339.833981481483</v>
      </c>
      <c r="Q1015" s="11">
        <f t="shared" si="93"/>
        <v>42367.833333333328</v>
      </c>
      <c r="R1015" t="s">
        <v>8272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>
        <f t="shared" si="90"/>
        <v>31</v>
      </c>
      <c r="O1016" s="7">
        <f t="shared" si="91"/>
        <v>191.25</v>
      </c>
      <c r="P1016" s="11">
        <f t="shared" si="92"/>
        <v>41955.002488425926</v>
      </c>
      <c r="Q1016" s="11">
        <f t="shared" si="93"/>
        <v>42005.002488425926</v>
      </c>
      <c r="R1016" t="s">
        <v>8272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>
        <f t="shared" si="90"/>
        <v>3</v>
      </c>
      <c r="O1017" s="7">
        <f t="shared" si="91"/>
        <v>40</v>
      </c>
      <c r="P1017" s="11">
        <f t="shared" si="92"/>
        <v>42303.878414351857</v>
      </c>
      <c r="Q1017" s="11">
        <f t="shared" si="93"/>
        <v>42333.920081018514</v>
      </c>
      <c r="R1017" t="s">
        <v>8272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>
        <f t="shared" si="90"/>
        <v>3</v>
      </c>
      <c r="O1018" s="7">
        <f t="shared" si="91"/>
        <v>74.78947368421052</v>
      </c>
      <c r="P1018" s="11">
        <f t="shared" si="92"/>
        <v>42422.107129629629</v>
      </c>
      <c r="Q1018" s="11">
        <f t="shared" si="93"/>
        <v>42467.065462962964</v>
      </c>
      <c r="R1018" t="s">
        <v>8272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>
        <f t="shared" si="90"/>
        <v>23</v>
      </c>
      <c r="O1019" s="7">
        <f t="shared" si="91"/>
        <v>161.11830985915492</v>
      </c>
      <c r="P1019" s="11">
        <f t="shared" si="92"/>
        <v>42289.675173611111</v>
      </c>
      <c r="Q1019" s="11">
        <f t="shared" si="93"/>
        <v>42329.716840277775</v>
      </c>
      <c r="R1019" t="s">
        <v>8272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>
        <f t="shared" si="90"/>
        <v>3</v>
      </c>
      <c r="O1020" s="7">
        <f t="shared" si="91"/>
        <v>88.714285714285708</v>
      </c>
      <c r="P1020" s="11">
        <f t="shared" si="92"/>
        <v>42535.492280092592</v>
      </c>
      <c r="Q1020" s="11">
        <f t="shared" si="93"/>
        <v>42565.492280092592</v>
      </c>
      <c r="R1020" t="s">
        <v>8272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>
        <f t="shared" si="90"/>
        <v>47</v>
      </c>
      <c r="O1021" s="7">
        <f t="shared" si="91"/>
        <v>53.25</v>
      </c>
      <c r="P1021" s="11">
        <f t="shared" si="92"/>
        <v>42009.973946759259</v>
      </c>
      <c r="Q1021" s="11">
        <f t="shared" si="93"/>
        <v>42039.973946759259</v>
      </c>
      <c r="R1021" t="s">
        <v>8272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>
        <f t="shared" si="90"/>
        <v>206</v>
      </c>
      <c r="O1022" s="7">
        <f t="shared" si="91"/>
        <v>106.2</v>
      </c>
      <c r="P1022" s="11">
        <f t="shared" si="92"/>
        <v>42127.069548611107</v>
      </c>
      <c r="Q1022" s="11">
        <f t="shared" si="93"/>
        <v>42157.032638888893</v>
      </c>
      <c r="R1022" t="s">
        <v>8279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>
        <f t="shared" si="90"/>
        <v>352</v>
      </c>
      <c r="O1023" s="7">
        <f t="shared" si="91"/>
        <v>22.079728033472804</v>
      </c>
      <c r="P1023" s="11">
        <f t="shared" si="92"/>
        <v>42271.251979166671</v>
      </c>
      <c r="Q1023" s="11">
        <f t="shared" si="93"/>
        <v>42294.166666666672</v>
      </c>
      <c r="R1023" t="s">
        <v>8279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>
        <f t="shared" si="90"/>
        <v>115</v>
      </c>
      <c r="O1024" s="7">
        <f t="shared" si="91"/>
        <v>31.054054054054053</v>
      </c>
      <c r="P1024" s="11">
        <f t="shared" si="92"/>
        <v>42111.646724537037</v>
      </c>
      <c r="Q1024" s="11">
        <f t="shared" si="93"/>
        <v>42141.646724537037</v>
      </c>
      <c r="R1024" t="s">
        <v>8279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>
        <f t="shared" si="90"/>
        <v>237</v>
      </c>
      <c r="O1025" s="7">
        <f t="shared" si="91"/>
        <v>36.206106870229007</v>
      </c>
      <c r="P1025" s="11">
        <f t="shared" si="92"/>
        <v>42145.919687500005</v>
      </c>
      <c r="Q1025" s="11">
        <f t="shared" si="93"/>
        <v>42175.919687500005</v>
      </c>
      <c r="R1025" t="s">
        <v>8279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>
        <f t="shared" ref="N1026:N1089" si="96">ROUND((E1026/D1026)*100,0)</f>
        <v>119</v>
      </c>
      <c r="O1026" s="7">
        <f t="shared" ref="O1026:O1089" si="97">IF(E1026&lt;&gt;0,E1026/L1026,0)</f>
        <v>388.9762295081967</v>
      </c>
      <c r="P1026" s="11">
        <f t="shared" ref="P1026:P1089" si="98">(J1026/86400)+DATE(1970,1,1)</f>
        <v>42370.580590277779</v>
      </c>
      <c r="Q1026" s="11">
        <f t="shared" ref="Q1026:Q1089" si="99">(I1026/86400)+DATE(1970,1,1)</f>
        <v>42400.580590277779</v>
      </c>
      <c r="R1026" t="s">
        <v>8279</v>
      </c>
      <c r="S1026" t="str">
        <f t="shared" ref="S1026:S1089" si="100">LEFT(R1026,SEARCH("/",R1026)-1)</f>
        <v>music</v>
      </c>
      <c r="T1026" t="str">
        <f t="shared" ref="T1026:T1089" si="101">RIGHT(R1026,LEN(R1026)-SEARCH("/",R1026))</f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>
        <f t="shared" si="96"/>
        <v>110</v>
      </c>
      <c r="O1027" s="7">
        <f t="shared" si="97"/>
        <v>71.848571428571432</v>
      </c>
      <c r="P1027" s="11">
        <f t="shared" si="98"/>
        <v>42049.833761574075</v>
      </c>
      <c r="Q1027" s="11">
        <f t="shared" si="99"/>
        <v>42079.792094907403</v>
      </c>
      <c r="R1027" t="s">
        <v>8279</v>
      </c>
      <c r="S1027" t="str">
        <f t="shared" si="100"/>
        <v>music</v>
      </c>
      <c r="T1027" t="str">
        <f t="shared" si="101"/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>
        <f t="shared" si="96"/>
        <v>100</v>
      </c>
      <c r="O1028" s="7">
        <f t="shared" si="97"/>
        <v>57.381803278688523</v>
      </c>
      <c r="P1028" s="11">
        <f t="shared" si="98"/>
        <v>42426.407592592594</v>
      </c>
      <c r="Q1028" s="11">
        <f t="shared" si="99"/>
        <v>42460.365925925929</v>
      </c>
      <c r="R1028" t="s">
        <v>8279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>
        <f t="shared" si="96"/>
        <v>103</v>
      </c>
      <c r="O1029" s="7">
        <f t="shared" si="97"/>
        <v>69.666666666666671</v>
      </c>
      <c r="P1029" s="11">
        <f t="shared" si="98"/>
        <v>41905.034108796295</v>
      </c>
      <c r="Q1029" s="11">
        <f t="shared" si="99"/>
        <v>41935.034108796295</v>
      </c>
      <c r="R1029" t="s">
        <v>8279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>
        <f t="shared" si="96"/>
        <v>117</v>
      </c>
      <c r="O1030" s="7">
        <f t="shared" si="97"/>
        <v>45.988235294117644</v>
      </c>
      <c r="P1030" s="11">
        <f t="shared" si="98"/>
        <v>42755.627372685187</v>
      </c>
      <c r="Q1030" s="11">
        <f t="shared" si="99"/>
        <v>42800.833333333328</v>
      </c>
      <c r="R1030" t="s">
        <v>8279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>
        <f t="shared" si="96"/>
        <v>112</v>
      </c>
      <c r="O1031" s="7">
        <f t="shared" si="97"/>
        <v>79.262411347517727</v>
      </c>
      <c r="P1031" s="11">
        <f t="shared" si="98"/>
        <v>42044.711886574078</v>
      </c>
      <c r="Q1031" s="11">
        <f t="shared" si="99"/>
        <v>42098.915972222225</v>
      </c>
      <c r="R1031" t="s">
        <v>8279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>
        <f t="shared" si="96"/>
        <v>342</v>
      </c>
      <c r="O1032" s="7">
        <f t="shared" si="97"/>
        <v>43.031446540880502</v>
      </c>
      <c r="P1032" s="11">
        <f t="shared" si="98"/>
        <v>42611.483206018514</v>
      </c>
      <c r="Q1032" s="11">
        <f t="shared" si="99"/>
        <v>42625.483206018514</v>
      </c>
      <c r="R1032" t="s">
        <v>8279</v>
      </c>
      <c r="S1032" t="str">
        <f t="shared" si="100"/>
        <v>music</v>
      </c>
      <c r="T1032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>
        <f t="shared" si="96"/>
        <v>107</v>
      </c>
      <c r="O1033" s="7">
        <f t="shared" si="97"/>
        <v>108.48484848484848</v>
      </c>
      <c r="P1033" s="11">
        <f t="shared" si="98"/>
        <v>42324.764004629629</v>
      </c>
      <c r="Q1033" s="11">
        <f t="shared" si="99"/>
        <v>42354.764004629629</v>
      </c>
      <c r="R1033" t="s">
        <v>8279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>
        <f t="shared" si="96"/>
        <v>108</v>
      </c>
      <c r="O1034" s="7">
        <f t="shared" si="97"/>
        <v>61.029583333333335</v>
      </c>
      <c r="P1034" s="11">
        <f t="shared" si="98"/>
        <v>42514.666956018518</v>
      </c>
      <c r="Q1034" s="11">
        <f t="shared" si="99"/>
        <v>42544.666956018518</v>
      </c>
      <c r="R1034" t="s">
        <v>8279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>
        <f t="shared" si="96"/>
        <v>103</v>
      </c>
      <c r="O1035" s="7">
        <f t="shared" si="97"/>
        <v>50.592592592592595</v>
      </c>
      <c r="P1035" s="11">
        <f t="shared" si="98"/>
        <v>42688.732407407406</v>
      </c>
      <c r="Q1035" s="11">
        <f t="shared" si="99"/>
        <v>42716.732407407406</v>
      </c>
      <c r="R1035" t="s">
        <v>8279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>
        <f t="shared" si="96"/>
        <v>130</v>
      </c>
      <c r="O1036" s="7">
        <f t="shared" si="97"/>
        <v>39.157168674698795</v>
      </c>
      <c r="P1036" s="11">
        <f t="shared" si="98"/>
        <v>42555.166712962964</v>
      </c>
      <c r="Q1036" s="11">
        <f t="shared" si="99"/>
        <v>42587.165972222225</v>
      </c>
      <c r="R1036" t="s">
        <v>8279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>
        <f t="shared" si="96"/>
        <v>108</v>
      </c>
      <c r="O1037" s="7">
        <f t="shared" si="97"/>
        <v>65.15789473684211</v>
      </c>
      <c r="P1037" s="11">
        <f t="shared" si="98"/>
        <v>42016.641435185185</v>
      </c>
      <c r="Q1037" s="11">
        <f t="shared" si="99"/>
        <v>42046.641435185185</v>
      </c>
      <c r="R1037" t="s">
        <v>8279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>
        <f t="shared" si="96"/>
        <v>112</v>
      </c>
      <c r="O1038" s="7">
        <f t="shared" si="97"/>
        <v>23.963127962085309</v>
      </c>
      <c r="P1038" s="11">
        <f t="shared" si="98"/>
        <v>41249.448958333334</v>
      </c>
      <c r="Q1038" s="11">
        <f t="shared" si="99"/>
        <v>41281.333333333336</v>
      </c>
      <c r="R1038" t="s">
        <v>8279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>
        <f t="shared" si="96"/>
        <v>102</v>
      </c>
      <c r="O1039" s="7">
        <f t="shared" si="97"/>
        <v>48.61904761904762</v>
      </c>
      <c r="P1039" s="11">
        <f t="shared" si="98"/>
        <v>42119.822476851856</v>
      </c>
      <c r="Q1039" s="11">
        <f t="shared" si="99"/>
        <v>42142.208333333328</v>
      </c>
      <c r="R1039" t="s">
        <v>8279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>
        <f t="shared" si="96"/>
        <v>145</v>
      </c>
      <c r="O1040" s="7">
        <f t="shared" si="97"/>
        <v>35.73770491803279</v>
      </c>
      <c r="P1040" s="11">
        <f t="shared" si="98"/>
        <v>42418.231747685189</v>
      </c>
      <c r="Q1040" s="11">
        <f t="shared" si="99"/>
        <v>42448.190081018518</v>
      </c>
      <c r="R1040" t="s">
        <v>8279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>
        <f t="shared" si="96"/>
        <v>128</v>
      </c>
      <c r="O1041" s="7">
        <f t="shared" si="97"/>
        <v>21.366666666666667</v>
      </c>
      <c r="P1041" s="11">
        <f t="shared" si="98"/>
        <v>42692.109328703707</v>
      </c>
      <c r="Q1041" s="11">
        <f t="shared" si="99"/>
        <v>42717.332638888889</v>
      </c>
      <c r="R1041" t="s">
        <v>8279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>
        <f t="shared" si="96"/>
        <v>0</v>
      </c>
      <c r="O1042" s="7">
        <f t="shared" si="97"/>
        <v>250</v>
      </c>
      <c r="P1042" s="11">
        <f t="shared" si="98"/>
        <v>42579.708437499998</v>
      </c>
      <c r="Q1042" s="11">
        <f t="shared" si="99"/>
        <v>42609.708437499998</v>
      </c>
      <c r="R1042" t="s">
        <v>8280</v>
      </c>
      <c r="S1042" t="str">
        <f t="shared" si="100"/>
        <v>journalism</v>
      </c>
      <c r="T1042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>
        <f t="shared" si="96"/>
        <v>0</v>
      </c>
      <c r="O1043" s="7">
        <f t="shared" si="97"/>
        <v>0</v>
      </c>
      <c r="P1043" s="11">
        <f t="shared" si="98"/>
        <v>41831.06009259259</v>
      </c>
      <c r="Q1043" s="11">
        <f t="shared" si="99"/>
        <v>41851.06009259259</v>
      </c>
      <c r="R1043" t="s">
        <v>8280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>
        <f t="shared" si="96"/>
        <v>2</v>
      </c>
      <c r="O1044" s="7">
        <f t="shared" si="97"/>
        <v>10</v>
      </c>
      <c r="P1044" s="11">
        <f t="shared" si="98"/>
        <v>41851.696157407408</v>
      </c>
      <c r="Q1044" s="11">
        <f t="shared" si="99"/>
        <v>41894.416666666664</v>
      </c>
      <c r="R1044" t="s">
        <v>8280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>
        <f t="shared" si="96"/>
        <v>9</v>
      </c>
      <c r="O1045" s="7">
        <f t="shared" si="97"/>
        <v>29.236301369863014</v>
      </c>
      <c r="P1045" s="11">
        <f t="shared" si="98"/>
        <v>42114.252951388888</v>
      </c>
      <c r="Q1045" s="11">
        <f t="shared" si="99"/>
        <v>42144.252951388888</v>
      </c>
      <c r="R1045" t="s">
        <v>8280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>
        <f t="shared" si="96"/>
        <v>0</v>
      </c>
      <c r="O1046" s="7">
        <f t="shared" si="97"/>
        <v>3</v>
      </c>
      <c r="P1046" s="11">
        <f t="shared" si="98"/>
        <v>42011.925937499997</v>
      </c>
      <c r="Q1046" s="11">
        <f t="shared" si="99"/>
        <v>42068.852083333331</v>
      </c>
      <c r="R1046" t="s">
        <v>8280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>
        <f t="shared" si="96"/>
        <v>3</v>
      </c>
      <c r="O1047" s="7">
        <f t="shared" si="97"/>
        <v>33.25</v>
      </c>
      <c r="P1047" s="11">
        <f t="shared" si="98"/>
        <v>41844.874421296292</v>
      </c>
      <c r="Q1047" s="11">
        <f t="shared" si="99"/>
        <v>41874.874421296292</v>
      </c>
      <c r="R1047" t="s">
        <v>8280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>
        <f t="shared" si="96"/>
        <v>0</v>
      </c>
      <c r="O1048" s="7">
        <f t="shared" si="97"/>
        <v>0</v>
      </c>
      <c r="P1048" s="11">
        <f t="shared" si="98"/>
        <v>42319.851388888885</v>
      </c>
      <c r="Q1048" s="11">
        <f t="shared" si="99"/>
        <v>42364.851388888885</v>
      </c>
      <c r="R1048" t="s">
        <v>8280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>
        <f t="shared" si="96"/>
        <v>0</v>
      </c>
      <c r="O1049" s="7">
        <f t="shared" si="97"/>
        <v>1</v>
      </c>
      <c r="P1049" s="11">
        <f t="shared" si="98"/>
        <v>41918.818460648152</v>
      </c>
      <c r="Q1049" s="11">
        <f t="shared" si="99"/>
        <v>41948.860127314816</v>
      </c>
      <c r="R1049" t="s">
        <v>8280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>
        <f t="shared" si="96"/>
        <v>1</v>
      </c>
      <c r="O1050" s="7">
        <f t="shared" si="97"/>
        <v>53</v>
      </c>
      <c r="P1050" s="11">
        <f t="shared" si="98"/>
        <v>42598.053113425922</v>
      </c>
      <c r="Q1050" s="11">
        <f t="shared" si="99"/>
        <v>42638.053113425922</v>
      </c>
      <c r="R1050" t="s">
        <v>8280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>
        <f t="shared" si="96"/>
        <v>0</v>
      </c>
      <c r="O1051" s="7">
        <f t="shared" si="97"/>
        <v>0</v>
      </c>
      <c r="P1051" s="11">
        <f t="shared" si="98"/>
        <v>42382.431076388893</v>
      </c>
      <c r="Q1051" s="11">
        <f t="shared" si="99"/>
        <v>42412.431076388893</v>
      </c>
      <c r="R1051" t="s">
        <v>8280</v>
      </c>
      <c r="S1051" t="str">
        <f t="shared" si="100"/>
        <v>journalism</v>
      </c>
      <c r="T1051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>
        <f t="shared" si="96"/>
        <v>0</v>
      </c>
      <c r="O1052" s="7">
        <f t="shared" si="97"/>
        <v>0</v>
      </c>
      <c r="P1052" s="11">
        <f t="shared" si="98"/>
        <v>42231.7971875</v>
      </c>
      <c r="Q1052" s="11">
        <f t="shared" si="99"/>
        <v>42261.7971875</v>
      </c>
      <c r="R1052" t="s">
        <v>8280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>
        <f t="shared" si="96"/>
        <v>0</v>
      </c>
      <c r="O1053" s="7">
        <f t="shared" si="97"/>
        <v>0</v>
      </c>
      <c r="P1053" s="11">
        <f t="shared" si="98"/>
        <v>41850.014178240745</v>
      </c>
      <c r="Q1053" s="11">
        <f t="shared" si="99"/>
        <v>41878.014178240745</v>
      </c>
      <c r="R1053" t="s">
        <v>8280</v>
      </c>
      <c r="S1053" t="str">
        <f t="shared" si="100"/>
        <v>journalism</v>
      </c>
      <c r="T1053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>
        <f t="shared" si="96"/>
        <v>0</v>
      </c>
      <c r="O1054" s="7">
        <f t="shared" si="97"/>
        <v>0</v>
      </c>
      <c r="P1054" s="11">
        <f t="shared" si="98"/>
        <v>42483.797395833331</v>
      </c>
      <c r="Q1054" s="11">
        <f t="shared" si="99"/>
        <v>42527.839583333334</v>
      </c>
      <c r="R1054" t="s">
        <v>8280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>
        <f t="shared" si="96"/>
        <v>1</v>
      </c>
      <c r="O1055" s="7">
        <f t="shared" si="97"/>
        <v>15</v>
      </c>
      <c r="P1055" s="11">
        <f t="shared" si="98"/>
        <v>42775.172824074078</v>
      </c>
      <c r="Q1055" s="11">
        <f t="shared" si="99"/>
        <v>42800.172824074078</v>
      </c>
      <c r="R1055" t="s">
        <v>8280</v>
      </c>
      <c r="S1055" t="str">
        <f t="shared" si="100"/>
        <v>journalism</v>
      </c>
      <c r="T1055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>
        <f t="shared" si="96"/>
        <v>0</v>
      </c>
      <c r="O1056" s="7">
        <f t="shared" si="97"/>
        <v>0</v>
      </c>
      <c r="P1056" s="11">
        <f t="shared" si="98"/>
        <v>41831.851840277777</v>
      </c>
      <c r="Q1056" s="11">
        <f t="shared" si="99"/>
        <v>41861.916666666664</v>
      </c>
      <c r="R1056" t="s">
        <v>8280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>
        <f t="shared" si="96"/>
        <v>0</v>
      </c>
      <c r="O1057" s="7">
        <f t="shared" si="97"/>
        <v>0</v>
      </c>
      <c r="P1057" s="11">
        <f t="shared" si="98"/>
        <v>42406.992418981477</v>
      </c>
      <c r="Q1057" s="11">
        <f t="shared" si="99"/>
        <v>42436.992418981477</v>
      </c>
      <c r="R1057" t="s">
        <v>8280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>
        <f t="shared" si="96"/>
        <v>0</v>
      </c>
      <c r="O1058" s="7">
        <f t="shared" si="97"/>
        <v>0</v>
      </c>
      <c r="P1058" s="11">
        <f t="shared" si="98"/>
        <v>42058.719641203701</v>
      </c>
      <c r="Q1058" s="11">
        <f t="shared" si="99"/>
        <v>42118.677974537037</v>
      </c>
      <c r="R1058" t="s">
        <v>8280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>
        <f t="shared" si="96"/>
        <v>0</v>
      </c>
      <c r="O1059" s="7">
        <f t="shared" si="97"/>
        <v>0</v>
      </c>
      <c r="P1059" s="11">
        <f t="shared" si="98"/>
        <v>42678.871331018519</v>
      </c>
      <c r="Q1059" s="11">
        <f t="shared" si="99"/>
        <v>42708.912997685184</v>
      </c>
      <c r="R1059" t="s">
        <v>8280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>
        <f t="shared" si="96"/>
        <v>0</v>
      </c>
      <c r="O1060" s="7">
        <f t="shared" si="97"/>
        <v>0</v>
      </c>
      <c r="P1060" s="11">
        <f t="shared" si="98"/>
        <v>42047.900960648149</v>
      </c>
      <c r="Q1060" s="11">
        <f t="shared" si="99"/>
        <v>42089</v>
      </c>
      <c r="R1060" t="s">
        <v>8280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>
        <f t="shared" si="96"/>
        <v>0</v>
      </c>
      <c r="O1061" s="7">
        <f t="shared" si="97"/>
        <v>0</v>
      </c>
      <c r="P1061" s="11">
        <f t="shared" si="98"/>
        <v>42046.79</v>
      </c>
      <c r="Q1061" s="11">
        <f t="shared" si="99"/>
        <v>42076.748333333337</v>
      </c>
      <c r="R1061" t="s">
        <v>8280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>
        <f t="shared" si="96"/>
        <v>1</v>
      </c>
      <c r="O1062" s="7">
        <f t="shared" si="97"/>
        <v>50</v>
      </c>
      <c r="P1062" s="11">
        <f t="shared" si="98"/>
        <v>42079.913113425922</v>
      </c>
      <c r="Q1062" s="11">
        <f t="shared" si="99"/>
        <v>42109.913113425922</v>
      </c>
      <c r="R1062" t="s">
        <v>8280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>
        <f t="shared" si="96"/>
        <v>0</v>
      </c>
      <c r="O1063" s="7">
        <f t="shared" si="97"/>
        <v>0</v>
      </c>
      <c r="P1063" s="11">
        <f t="shared" si="98"/>
        <v>42432.276712962965</v>
      </c>
      <c r="Q1063" s="11">
        <f t="shared" si="99"/>
        <v>42492.041666666672</v>
      </c>
      <c r="R1063" t="s">
        <v>8280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>
        <f t="shared" si="96"/>
        <v>95</v>
      </c>
      <c r="O1064" s="7">
        <f t="shared" si="97"/>
        <v>47.5</v>
      </c>
      <c r="P1064" s="11">
        <f t="shared" si="98"/>
        <v>42556.807187500002</v>
      </c>
      <c r="Q1064" s="11">
        <f t="shared" si="99"/>
        <v>42563.807187500002</v>
      </c>
      <c r="R1064" t="s">
        <v>8280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>
        <f t="shared" si="96"/>
        <v>0</v>
      </c>
      <c r="O1065" s="7">
        <f t="shared" si="97"/>
        <v>0</v>
      </c>
      <c r="P1065" s="11">
        <f t="shared" si="98"/>
        <v>42583.030810185184</v>
      </c>
      <c r="Q1065" s="11">
        <f t="shared" si="99"/>
        <v>42613.030810185184</v>
      </c>
      <c r="R1065" t="s">
        <v>8280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>
        <f t="shared" si="96"/>
        <v>9</v>
      </c>
      <c r="O1066" s="7">
        <f t="shared" si="97"/>
        <v>65.666666666666671</v>
      </c>
      <c r="P1066" s="11">
        <f t="shared" si="98"/>
        <v>41417.228043981479</v>
      </c>
      <c r="Q1066" s="11">
        <f t="shared" si="99"/>
        <v>41462.228043981479</v>
      </c>
      <c r="R1066" t="s">
        <v>8281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>
        <f t="shared" si="96"/>
        <v>3</v>
      </c>
      <c r="O1067" s="7">
        <f t="shared" si="97"/>
        <v>16.2</v>
      </c>
      <c r="P1067" s="11">
        <f t="shared" si="98"/>
        <v>41661.381041666667</v>
      </c>
      <c r="Q1067" s="11">
        <f t="shared" si="99"/>
        <v>41689.381041666667</v>
      </c>
      <c r="R1067" t="s">
        <v>8281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>
        <f t="shared" si="96"/>
        <v>3</v>
      </c>
      <c r="O1068" s="7">
        <f t="shared" si="97"/>
        <v>34.128378378378379</v>
      </c>
      <c r="P1068" s="11">
        <f t="shared" si="98"/>
        <v>41445.962754629625</v>
      </c>
      <c r="Q1068" s="11">
        <f t="shared" si="99"/>
        <v>41490.962754629625</v>
      </c>
      <c r="R1068" t="s">
        <v>8281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>
        <f t="shared" si="96"/>
        <v>26</v>
      </c>
      <c r="O1069" s="7">
        <f t="shared" si="97"/>
        <v>13</v>
      </c>
      <c r="P1069" s="11">
        <f t="shared" si="98"/>
        <v>41599.855682870373</v>
      </c>
      <c r="Q1069" s="11">
        <f t="shared" si="99"/>
        <v>41629.855682870373</v>
      </c>
      <c r="R1069" t="s">
        <v>8281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>
        <f t="shared" si="96"/>
        <v>0</v>
      </c>
      <c r="O1070" s="7">
        <f t="shared" si="97"/>
        <v>11.25</v>
      </c>
      <c r="P1070" s="11">
        <f t="shared" si="98"/>
        <v>42440.371111111112</v>
      </c>
      <c r="Q1070" s="11">
        <f t="shared" si="99"/>
        <v>42470.329444444447</v>
      </c>
      <c r="R1070" t="s">
        <v>8281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>
        <f t="shared" si="96"/>
        <v>39</v>
      </c>
      <c r="O1071" s="7">
        <f t="shared" si="97"/>
        <v>40.476190476190474</v>
      </c>
      <c r="P1071" s="11">
        <f t="shared" si="98"/>
        <v>41572.229849537034</v>
      </c>
      <c r="Q1071" s="11">
        <f t="shared" si="99"/>
        <v>41604.271516203706</v>
      </c>
      <c r="R1071" t="s">
        <v>8281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>
        <f t="shared" si="96"/>
        <v>1</v>
      </c>
      <c r="O1072" s="7">
        <f t="shared" si="97"/>
        <v>35</v>
      </c>
      <c r="P1072" s="11">
        <f t="shared" si="98"/>
        <v>41163.011828703704</v>
      </c>
      <c r="Q1072" s="11">
        <f t="shared" si="99"/>
        <v>41183.011828703704</v>
      </c>
      <c r="R1072" t="s">
        <v>8281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>
        <f t="shared" si="96"/>
        <v>0</v>
      </c>
      <c r="O1073" s="7">
        <f t="shared" si="97"/>
        <v>0</v>
      </c>
      <c r="P1073" s="11">
        <f t="shared" si="98"/>
        <v>42295.753391203703</v>
      </c>
      <c r="Q1073" s="11">
        <f t="shared" si="99"/>
        <v>42325.795057870375</v>
      </c>
      <c r="R1073" t="s">
        <v>8281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>
        <f t="shared" si="96"/>
        <v>0</v>
      </c>
      <c r="O1074" s="7">
        <f t="shared" si="97"/>
        <v>12.75</v>
      </c>
      <c r="P1074" s="11">
        <f t="shared" si="98"/>
        <v>41645.832141203704</v>
      </c>
      <c r="Q1074" s="11">
        <f t="shared" si="99"/>
        <v>41675.832141203704</v>
      </c>
      <c r="R1074" t="s">
        <v>8281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>
        <f t="shared" si="96"/>
        <v>1</v>
      </c>
      <c r="O1075" s="7">
        <f t="shared" si="97"/>
        <v>10</v>
      </c>
      <c r="P1075" s="11">
        <f t="shared" si="98"/>
        <v>40802.964594907404</v>
      </c>
      <c r="Q1075" s="11">
        <f t="shared" si="99"/>
        <v>40832.964594907404</v>
      </c>
      <c r="R1075" t="s">
        <v>8281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>
        <f t="shared" si="96"/>
        <v>6</v>
      </c>
      <c r="O1076" s="7">
        <f t="shared" si="97"/>
        <v>113.56666666666666</v>
      </c>
      <c r="P1076" s="11">
        <f t="shared" si="98"/>
        <v>41613.172974537039</v>
      </c>
      <c r="Q1076" s="11">
        <f t="shared" si="99"/>
        <v>41643.172974537039</v>
      </c>
      <c r="R1076" t="s">
        <v>8281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>
        <f t="shared" si="96"/>
        <v>5</v>
      </c>
      <c r="O1077" s="7">
        <f t="shared" si="97"/>
        <v>15</v>
      </c>
      <c r="P1077" s="11">
        <f t="shared" si="98"/>
        <v>41005.904120370367</v>
      </c>
      <c r="Q1077" s="11">
        <f t="shared" si="99"/>
        <v>41035.904120370367</v>
      </c>
      <c r="R1077" t="s">
        <v>8281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>
        <f t="shared" si="96"/>
        <v>63</v>
      </c>
      <c r="O1078" s="7">
        <f t="shared" si="97"/>
        <v>48.281025641025643</v>
      </c>
      <c r="P1078" s="11">
        <f t="shared" si="98"/>
        <v>41838.377893518518</v>
      </c>
      <c r="Q1078" s="11">
        <f t="shared" si="99"/>
        <v>41893.377893518518</v>
      </c>
      <c r="R1078" t="s">
        <v>8281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>
        <f t="shared" si="96"/>
        <v>29</v>
      </c>
      <c r="O1079" s="7">
        <f t="shared" si="97"/>
        <v>43.976047904191617</v>
      </c>
      <c r="P1079" s="11">
        <f t="shared" si="98"/>
        <v>42353.16679398148</v>
      </c>
      <c r="Q1079" s="11">
        <f t="shared" si="99"/>
        <v>42383.16679398148</v>
      </c>
      <c r="R1079" t="s">
        <v>8281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>
        <f t="shared" si="96"/>
        <v>8</v>
      </c>
      <c r="O1080" s="7">
        <f t="shared" si="97"/>
        <v>9</v>
      </c>
      <c r="P1080" s="11">
        <f t="shared" si="98"/>
        <v>40701.195844907408</v>
      </c>
      <c r="Q1080" s="11">
        <f t="shared" si="99"/>
        <v>40746.195844907408</v>
      </c>
      <c r="R1080" t="s">
        <v>8281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>
        <f t="shared" si="96"/>
        <v>3</v>
      </c>
      <c r="O1081" s="7">
        <f t="shared" si="97"/>
        <v>37.666666666666664</v>
      </c>
      <c r="P1081" s="11">
        <f t="shared" si="98"/>
        <v>42479.566388888888</v>
      </c>
      <c r="Q1081" s="11">
        <f t="shared" si="99"/>
        <v>42504.566388888888</v>
      </c>
      <c r="R1081" t="s">
        <v>8281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>
        <f t="shared" si="96"/>
        <v>9</v>
      </c>
      <c r="O1082" s="7">
        <f t="shared" si="97"/>
        <v>18.581632653061224</v>
      </c>
      <c r="P1082" s="11">
        <f t="shared" si="98"/>
        <v>41740.138113425928</v>
      </c>
      <c r="Q1082" s="11">
        <f t="shared" si="99"/>
        <v>41770.138113425928</v>
      </c>
      <c r="R1082" t="s">
        <v>8281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>
        <f t="shared" si="96"/>
        <v>0</v>
      </c>
      <c r="O1083" s="7">
        <f t="shared" si="97"/>
        <v>3</v>
      </c>
      <c r="P1083" s="11">
        <f t="shared" si="98"/>
        <v>42002.926990740743</v>
      </c>
      <c r="Q1083" s="11">
        <f t="shared" si="99"/>
        <v>42032.926990740743</v>
      </c>
      <c r="R1083" t="s">
        <v>8281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>
        <f t="shared" si="96"/>
        <v>1</v>
      </c>
      <c r="O1084" s="7">
        <f t="shared" si="97"/>
        <v>18.666666666666668</v>
      </c>
      <c r="P1084" s="11">
        <f t="shared" si="98"/>
        <v>41101.906111111108</v>
      </c>
      <c r="Q1084" s="11">
        <f t="shared" si="99"/>
        <v>41131.906111111108</v>
      </c>
      <c r="R1084" t="s">
        <v>8281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>
        <f t="shared" si="96"/>
        <v>1</v>
      </c>
      <c r="O1085" s="7">
        <f t="shared" si="97"/>
        <v>410</v>
      </c>
      <c r="P1085" s="11">
        <f t="shared" si="98"/>
        <v>41793.659525462965</v>
      </c>
      <c r="Q1085" s="11">
        <f t="shared" si="99"/>
        <v>41853.659525462965</v>
      </c>
      <c r="R1085" t="s">
        <v>8281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>
        <f t="shared" si="96"/>
        <v>0</v>
      </c>
      <c r="O1086" s="7">
        <f t="shared" si="97"/>
        <v>0</v>
      </c>
      <c r="P1086" s="11">
        <f t="shared" si="98"/>
        <v>41829.912083333329</v>
      </c>
      <c r="Q1086" s="11">
        <f t="shared" si="99"/>
        <v>41859.912083333329</v>
      </c>
      <c r="R1086" t="s">
        <v>8281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>
        <f t="shared" si="96"/>
        <v>3</v>
      </c>
      <c r="O1087" s="7">
        <f t="shared" si="97"/>
        <v>114</v>
      </c>
      <c r="P1087" s="11">
        <f t="shared" si="98"/>
        <v>42413.671006944445</v>
      </c>
      <c r="Q1087" s="11">
        <f t="shared" si="99"/>
        <v>42443.629340277781</v>
      </c>
      <c r="R1087" t="s">
        <v>8281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>
        <f t="shared" si="96"/>
        <v>0</v>
      </c>
      <c r="O1088" s="7">
        <f t="shared" si="97"/>
        <v>7.5</v>
      </c>
      <c r="P1088" s="11">
        <f t="shared" si="98"/>
        <v>41845.866793981484</v>
      </c>
      <c r="Q1088" s="11">
        <f t="shared" si="99"/>
        <v>41875.866793981484</v>
      </c>
      <c r="R1088" t="s">
        <v>8281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>
        <f t="shared" si="96"/>
        <v>0</v>
      </c>
      <c r="O1089" s="7">
        <f t="shared" si="97"/>
        <v>0</v>
      </c>
      <c r="P1089" s="11">
        <f t="shared" si="98"/>
        <v>41775.713969907403</v>
      </c>
      <c r="Q1089" s="11">
        <f t="shared" si="99"/>
        <v>41805.713969907403</v>
      </c>
      <c r="R1089" t="s">
        <v>8281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>
        <f t="shared" ref="N1090:N1153" si="102">ROUND((E1090/D1090)*100,0)</f>
        <v>14</v>
      </c>
      <c r="O1090" s="7">
        <f t="shared" ref="O1090:O1153" si="103">IF(E1090&lt;&gt;0,E1090/L1090,0)</f>
        <v>43.41727891156463</v>
      </c>
      <c r="P1090" s="11">
        <f t="shared" ref="P1090:P1153" si="104">(J1090/86400)+DATE(1970,1,1)</f>
        <v>41723.799386574072</v>
      </c>
      <c r="Q1090" s="11">
        <f t="shared" ref="Q1090:Q1153" si="105">(I1090/86400)+DATE(1970,1,1)</f>
        <v>41753.799386574072</v>
      </c>
      <c r="R1090" t="s">
        <v>8281</v>
      </c>
      <c r="S1090" t="str">
        <f t="shared" ref="S1090:S1153" si="106">LEFT(R1090,SEARCH("/",R1090)-1)</f>
        <v>games</v>
      </c>
      <c r="T1090" t="str">
        <f t="shared" ref="T1090:T1153" si="107">RIGHT(R1090,LEN(R1090)-SEARCH("/",R1090))</f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>
        <f t="shared" si="102"/>
        <v>8</v>
      </c>
      <c r="O1091" s="7">
        <f t="shared" si="103"/>
        <v>23.959183673469386</v>
      </c>
      <c r="P1091" s="11">
        <f t="shared" si="104"/>
        <v>42151.189525462964</v>
      </c>
      <c r="Q1091" s="11">
        <f t="shared" si="105"/>
        <v>42181.189525462964</v>
      </c>
      <c r="R1091" t="s">
        <v>8281</v>
      </c>
      <c r="S1091" t="str">
        <f t="shared" si="106"/>
        <v>games</v>
      </c>
      <c r="T1091" t="str">
        <f t="shared" si="107"/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>
        <f t="shared" si="102"/>
        <v>0</v>
      </c>
      <c r="O1092" s="7">
        <f t="shared" si="103"/>
        <v>5</v>
      </c>
      <c r="P1092" s="11">
        <f t="shared" si="104"/>
        <v>42123.185798611114</v>
      </c>
      <c r="Q1092" s="11">
        <f t="shared" si="105"/>
        <v>42153.185798611114</v>
      </c>
      <c r="R1092" t="s">
        <v>8281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>
        <f t="shared" si="102"/>
        <v>13</v>
      </c>
      <c r="O1093" s="7">
        <f t="shared" si="103"/>
        <v>12.5</v>
      </c>
      <c r="P1093" s="11">
        <f t="shared" si="104"/>
        <v>42440.820277777777</v>
      </c>
      <c r="Q1093" s="11">
        <f t="shared" si="105"/>
        <v>42470.778611111113</v>
      </c>
      <c r="R1093" t="s">
        <v>8281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>
        <f t="shared" si="102"/>
        <v>1</v>
      </c>
      <c r="O1094" s="7">
        <f t="shared" si="103"/>
        <v>3</v>
      </c>
      <c r="P1094" s="11">
        <f t="shared" si="104"/>
        <v>41250.025902777779</v>
      </c>
      <c r="Q1094" s="11">
        <f t="shared" si="105"/>
        <v>41280.025902777779</v>
      </c>
      <c r="R1094" t="s">
        <v>8281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>
        <f t="shared" si="102"/>
        <v>14</v>
      </c>
      <c r="O1095" s="7">
        <f t="shared" si="103"/>
        <v>10.5625</v>
      </c>
      <c r="P1095" s="11">
        <f t="shared" si="104"/>
        <v>42396.973807870367</v>
      </c>
      <c r="Q1095" s="11">
        <f t="shared" si="105"/>
        <v>42411.973807870367</v>
      </c>
      <c r="R1095" t="s">
        <v>8281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>
        <f t="shared" si="102"/>
        <v>18</v>
      </c>
      <c r="O1096" s="7">
        <f t="shared" si="103"/>
        <v>122.00037037037038</v>
      </c>
      <c r="P1096" s="11">
        <f t="shared" si="104"/>
        <v>40795.71334490741</v>
      </c>
      <c r="Q1096" s="11">
        <f t="shared" si="105"/>
        <v>40825.71334490741</v>
      </c>
      <c r="R1096" t="s">
        <v>8281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>
        <f t="shared" si="102"/>
        <v>5</v>
      </c>
      <c r="O1097" s="7">
        <f t="shared" si="103"/>
        <v>267.80851063829789</v>
      </c>
      <c r="P1097" s="11">
        <f t="shared" si="104"/>
        <v>41486.537268518521</v>
      </c>
      <c r="Q1097" s="11">
        <f t="shared" si="105"/>
        <v>41516.537268518521</v>
      </c>
      <c r="R1097" t="s">
        <v>8281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>
        <f t="shared" si="102"/>
        <v>18</v>
      </c>
      <c r="O1098" s="7">
        <f t="shared" si="103"/>
        <v>74.206896551724142</v>
      </c>
      <c r="P1098" s="11">
        <f t="shared" si="104"/>
        <v>41885.51798611111</v>
      </c>
      <c r="Q1098" s="11">
        <f t="shared" si="105"/>
        <v>41916.145833333336</v>
      </c>
      <c r="R1098" t="s">
        <v>8281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>
        <f t="shared" si="102"/>
        <v>0</v>
      </c>
      <c r="O1099" s="7">
        <f t="shared" si="103"/>
        <v>6.7142857142857144</v>
      </c>
      <c r="P1099" s="11">
        <f t="shared" si="104"/>
        <v>41660.792557870373</v>
      </c>
      <c r="Q1099" s="11">
        <f t="shared" si="105"/>
        <v>41700.792557870373</v>
      </c>
      <c r="R1099" t="s">
        <v>8281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>
        <f t="shared" si="102"/>
        <v>7</v>
      </c>
      <c r="O1100" s="7">
        <f t="shared" si="103"/>
        <v>81.954545454545453</v>
      </c>
      <c r="P1100" s="11">
        <f t="shared" si="104"/>
        <v>41712.762673611112</v>
      </c>
      <c r="Q1100" s="11">
        <f t="shared" si="105"/>
        <v>41742.762673611112</v>
      </c>
      <c r="R1100" t="s">
        <v>8281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>
        <f t="shared" si="102"/>
        <v>1</v>
      </c>
      <c r="O1101" s="7">
        <f t="shared" si="103"/>
        <v>25</v>
      </c>
      <c r="P1101" s="11">
        <f t="shared" si="104"/>
        <v>42107.836435185185</v>
      </c>
      <c r="Q1101" s="11">
        <f t="shared" si="105"/>
        <v>42137.836435185185</v>
      </c>
      <c r="R1101" t="s">
        <v>8281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>
        <f t="shared" si="102"/>
        <v>3</v>
      </c>
      <c r="O1102" s="7">
        <f t="shared" si="103"/>
        <v>10</v>
      </c>
      <c r="P1102" s="11">
        <f t="shared" si="104"/>
        <v>42384.110775462963</v>
      </c>
      <c r="Q1102" s="11">
        <f t="shared" si="105"/>
        <v>42414.110775462963</v>
      </c>
      <c r="R1102" t="s">
        <v>8281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>
        <f t="shared" si="102"/>
        <v>0</v>
      </c>
      <c r="O1103" s="7">
        <f t="shared" si="103"/>
        <v>6.833333333333333</v>
      </c>
      <c r="P1103" s="11">
        <f t="shared" si="104"/>
        <v>42538.77243055556</v>
      </c>
      <c r="Q1103" s="11">
        <f t="shared" si="105"/>
        <v>42565.758333333331</v>
      </c>
      <c r="R1103" t="s">
        <v>8281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>
        <f t="shared" si="102"/>
        <v>5</v>
      </c>
      <c r="O1104" s="7">
        <f t="shared" si="103"/>
        <v>17.708333333333332</v>
      </c>
      <c r="P1104" s="11">
        <f t="shared" si="104"/>
        <v>41577.045428240745</v>
      </c>
      <c r="Q1104" s="11">
        <f t="shared" si="105"/>
        <v>41617.249305555553</v>
      </c>
      <c r="R1104" t="s">
        <v>8281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>
        <f t="shared" si="102"/>
        <v>2</v>
      </c>
      <c r="O1105" s="7">
        <f t="shared" si="103"/>
        <v>16.2</v>
      </c>
      <c r="P1105" s="11">
        <f t="shared" si="104"/>
        <v>42479.22210648148</v>
      </c>
      <c r="Q1105" s="11">
        <f t="shared" si="105"/>
        <v>42539.22210648148</v>
      </c>
      <c r="R1105" t="s">
        <v>8281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>
        <f t="shared" si="102"/>
        <v>5</v>
      </c>
      <c r="O1106" s="7">
        <f t="shared" si="103"/>
        <v>80.297297297297291</v>
      </c>
      <c r="P1106" s="11">
        <f t="shared" si="104"/>
        <v>41771.40996527778</v>
      </c>
      <c r="Q1106" s="11">
        <f t="shared" si="105"/>
        <v>41801.40996527778</v>
      </c>
      <c r="R1106" t="s">
        <v>8281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>
        <f t="shared" si="102"/>
        <v>0</v>
      </c>
      <c r="O1107" s="7">
        <f t="shared" si="103"/>
        <v>71.55</v>
      </c>
      <c r="P1107" s="11">
        <f t="shared" si="104"/>
        <v>41692.135729166665</v>
      </c>
      <c r="Q1107" s="11">
        <f t="shared" si="105"/>
        <v>41722.0940625</v>
      </c>
      <c r="R1107" t="s">
        <v>8281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>
        <f t="shared" si="102"/>
        <v>41</v>
      </c>
      <c r="O1108" s="7">
        <f t="shared" si="103"/>
        <v>23.571428571428573</v>
      </c>
      <c r="P1108" s="11">
        <f t="shared" si="104"/>
        <v>40973.740451388891</v>
      </c>
      <c r="Q1108" s="11">
        <f t="shared" si="105"/>
        <v>41003.698784722219</v>
      </c>
      <c r="R1108" t="s">
        <v>8281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>
        <f t="shared" si="102"/>
        <v>0</v>
      </c>
      <c r="O1109" s="7">
        <f t="shared" si="103"/>
        <v>0</v>
      </c>
      <c r="P1109" s="11">
        <f t="shared" si="104"/>
        <v>41813.861388888887</v>
      </c>
      <c r="Q1109" s="11">
        <f t="shared" si="105"/>
        <v>41843.861388888887</v>
      </c>
      <c r="R1109" t="s">
        <v>8281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>
        <f t="shared" si="102"/>
        <v>3</v>
      </c>
      <c r="O1110" s="7">
        <f t="shared" si="103"/>
        <v>34.88095238095238</v>
      </c>
      <c r="P1110" s="11">
        <f t="shared" si="104"/>
        <v>40952.636979166666</v>
      </c>
      <c r="Q1110" s="11">
        <f t="shared" si="105"/>
        <v>41012.595312500001</v>
      </c>
      <c r="R1110" t="s">
        <v>8281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>
        <f t="shared" si="102"/>
        <v>0</v>
      </c>
      <c r="O1111" s="7">
        <f t="shared" si="103"/>
        <v>15</v>
      </c>
      <c r="P1111" s="11">
        <f t="shared" si="104"/>
        <v>42662.752199074079</v>
      </c>
      <c r="Q1111" s="11">
        <f t="shared" si="105"/>
        <v>42692.793865740736</v>
      </c>
      <c r="R1111" t="s">
        <v>8281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>
        <f t="shared" si="102"/>
        <v>1</v>
      </c>
      <c r="O1112" s="7">
        <f t="shared" si="103"/>
        <v>23.181818181818183</v>
      </c>
      <c r="P1112" s="11">
        <f t="shared" si="104"/>
        <v>41220.933124999996</v>
      </c>
      <c r="Q1112" s="11">
        <f t="shared" si="105"/>
        <v>41250.933124999996</v>
      </c>
      <c r="R1112" t="s">
        <v>8281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>
        <f t="shared" si="102"/>
        <v>0</v>
      </c>
      <c r="O1113" s="7">
        <f t="shared" si="103"/>
        <v>1</v>
      </c>
      <c r="P1113" s="11">
        <f t="shared" si="104"/>
        <v>42347.203587962962</v>
      </c>
      <c r="Q1113" s="11">
        <f t="shared" si="105"/>
        <v>42377.203587962962</v>
      </c>
      <c r="R1113" t="s">
        <v>8281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>
        <f t="shared" si="102"/>
        <v>36</v>
      </c>
      <c r="O1114" s="7">
        <f t="shared" si="103"/>
        <v>100.23371794871794</v>
      </c>
      <c r="P1114" s="11">
        <f t="shared" si="104"/>
        <v>41963.759386574078</v>
      </c>
      <c r="Q1114" s="11">
        <f t="shared" si="105"/>
        <v>42023.354166666672</v>
      </c>
      <c r="R1114" t="s">
        <v>8281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>
        <f t="shared" si="102"/>
        <v>1</v>
      </c>
      <c r="O1115" s="7">
        <f t="shared" si="103"/>
        <v>5</v>
      </c>
      <c r="P1115" s="11">
        <f t="shared" si="104"/>
        <v>41835.977083333331</v>
      </c>
      <c r="Q1115" s="11">
        <f t="shared" si="105"/>
        <v>41865.977083333331</v>
      </c>
      <c r="R1115" t="s">
        <v>8281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>
        <f t="shared" si="102"/>
        <v>0</v>
      </c>
      <c r="O1116" s="7">
        <f t="shared" si="103"/>
        <v>3.3333333333333335</v>
      </c>
      <c r="P1116" s="11">
        <f t="shared" si="104"/>
        <v>41526.345914351856</v>
      </c>
      <c r="Q1116" s="11">
        <f t="shared" si="105"/>
        <v>41556.345914351856</v>
      </c>
      <c r="R1116" t="s">
        <v>8281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>
        <f t="shared" si="102"/>
        <v>0</v>
      </c>
      <c r="O1117" s="7">
        <f t="shared" si="103"/>
        <v>13.25</v>
      </c>
      <c r="P1117" s="11">
        <f t="shared" si="104"/>
        <v>42429.695543981477</v>
      </c>
      <c r="Q1117" s="11">
        <f t="shared" si="105"/>
        <v>42459.653877314813</v>
      </c>
      <c r="R1117" t="s">
        <v>8281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>
        <f t="shared" si="102"/>
        <v>0</v>
      </c>
      <c r="O1118" s="7">
        <f t="shared" si="103"/>
        <v>17.852</v>
      </c>
      <c r="P1118" s="11">
        <f t="shared" si="104"/>
        <v>41009.847314814819</v>
      </c>
      <c r="Q1118" s="11">
        <f t="shared" si="105"/>
        <v>41069.847314814819</v>
      </c>
      <c r="R1118" t="s">
        <v>8281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>
        <f t="shared" si="102"/>
        <v>8</v>
      </c>
      <c r="O1119" s="7">
        <f t="shared" si="103"/>
        <v>10.375</v>
      </c>
      <c r="P1119" s="11">
        <f t="shared" si="104"/>
        <v>42333.598530092597</v>
      </c>
      <c r="Q1119" s="11">
        <f t="shared" si="105"/>
        <v>42363.598530092597</v>
      </c>
      <c r="R1119" t="s">
        <v>8281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>
        <f t="shared" si="102"/>
        <v>2</v>
      </c>
      <c r="O1120" s="7">
        <f t="shared" si="103"/>
        <v>36.333333333333336</v>
      </c>
      <c r="P1120" s="11">
        <f t="shared" si="104"/>
        <v>41704.16642361111</v>
      </c>
      <c r="Q1120" s="11">
        <f t="shared" si="105"/>
        <v>41734.124756944446</v>
      </c>
      <c r="R1120" t="s">
        <v>8281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>
        <f t="shared" si="102"/>
        <v>0</v>
      </c>
      <c r="O1121" s="7">
        <f t="shared" si="103"/>
        <v>5</v>
      </c>
      <c r="P1121" s="11">
        <f t="shared" si="104"/>
        <v>41722.792407407411</v>
      </c>
      <c r="Q1121" s="11">
        <f t="shared" si="105"/>
        <v>41735.792407407411</v>
      </c>
      <c r="R1121" t="s">
        <v>8281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>
        <f t="shared" si="102"/>
        <v>0</v>
      </c>
      <c r="O1122" s="7">
        <f t="shared" si="103"/>
        <v>0</v>
      </c>
      <c r="P1122" s="11">
        <f t="shared" si="104"/>
        <v>40799.872685185182</v>
      </c>
      <c r="Q1122" s="11">
        <f t="shared" si="105"/>
        <v>40844.872685185182</v>
      </c>
      <c r="R1122" t="s">
        <v>8281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>
        <f t="shared" si="102"/>
        <v>0</v>
      </c>
      <c r="O1123" s="7">
        <f t="shared" si="103"/>
        <v>5.8</v>
      </c>
      <c r="P1123" s="11">
        <f t="shared" si="104"/>
        <v>42412.934212962966</v>
      </c>
      <c r="Q1123" s="11">
        <f t="shared" si="105"/>
        <v>42442.892546296294</v>
      </c>
      <c r="R1123" t="s">
        <v>8281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>
        <f t="shared" si="102"/>
        <v>0</v>
      </c>
      <c r="O1124" s="7">
        <f t="shared" si="103"/>
        <v>0</v>
      </c>
      <c r="P1124" s="11">
        <f t="shared" si="104"/>
        <v>41410.703993055555</v>
      </c>
      <c r="Q1124" s="11">
        <f t="shared" si="105"/>
        <v>41424.703993055555</v>
      </c>
      <c r="R1124" t="s">
        <v>8281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>
        <f t="shared" si="102"/>
        <v>0</v>
      </c>
      <c r="O1125" s="7">
        <f t="shared" si="103"/>
        <v>3.6666666666666665</v>
      </c>
      <c r="P1125" s="11">
        <f t="shared" si="104"/>
        <v>41718.5237037037</v>
      </c>
      <c r="Q1125" s="11">
        <f t="shared" si="105"/>
        <v>41748.5237037037</v>
      </c>
      <c r="R1125" t="s">
        <v>8281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>
        <f t="shared" si="102"/>
        <v>0</v>
      </c>
      <c r="O1126" s="7">
        <f t="shared" si="103"/>
        <v>60.714285714285715</v>
      </c>
      <c r="P1126" s="11">
        <f t="shared" si="104"/>
        <v>42094.667256944449</v>
      </c>
      <c r="Q1126" s="11">
        <f t="shared" si="105"/>
        <v>42124.667256944449</v>
      </c>
      <c r="R1126" t="s">
        <v>8282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>
        <f t="shared" si="102"/>
        <v>0</v>
      </c>
      <c r="O1127" s="7">
        <f t="shared" si="103"/>
        <v>0</v>
      </c>
      <c r="P1127" s="11">
        <f t="shared" si="104"/>
        <v>42212.624189814815</v>
      </c>
      <c r="Q1127" s="11">
        <f t="shared" si="105"/>
        <v>42272.624189814815</v>
      </c>
      <c r="R1127" t="s">
        <v>8282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>
        <f t="shared" si="102"/>
        <v>1</v>
      </c>
      <c r="O1128" s="7">
        <f t="shared" si="103"/>
        <v>5</v>
      </c>
      <c r="P1128" s="11">
        <f t="shared" si="104"/>
        <v>42535.327476851853</v>
      </c>
      <c r="Q1128" s="11">
        <f t="shared" si="105"/>
        <v>42565.327476851853</v>
      </c>
      <c r="R1128" t="s">
        <v>8282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>
        <f t="shared" si="102"/>
        <v>2</v>
      </c>
      <c r="O1129" s="7">
        <f t="shared" si="103"/>
        <v>25.434782608695652</v>
      </c>
      <c r="P1129" s="11">
        <f t="shared" si="104"/>
        <v>41926.854166666664</v>
      </c>
      <c r="Q1129" s="11">
        <f t="shared" si="105"/>
        <v>41957.895833333328</v>
      </c>
      <c r="R1129" t="s">
        <v>8282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>
        <f t="shared" si="102"/>
        <v>0</v>
      </c>
      <c r="O1130" s="7">
        <f t="shared" si="103"/>
        <v>1</v>
      </c>
      <c r="P1130" s="11">
        <f t="shared" si="104"/>
        <v>41828.649502314816</v>
      </c>
      <c r="Q1130" s="11">
        <f t="shared" si="105"/>
        <v>41858.649502314816</v>
      </c>
      <c r="R1130" t="s">
        <v>8282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>
        <f t="shared" si="102"/>
        <v>0</v>
      </c>
      <c r="O1131" s="7">
        <f t="shared" si="103"/>
        <v>10.5</v>
      </c>
      <c r="P1131" s="11">
        <f t="shared" si="104"/>
        <v>42496.264965277776</v>
      </c>
      <c r="Q1131" s="11">
        <f t="shared" si="105"/>
        <v>42526.264965277776</v>
      </c>
      <c r="R1131" t="s">
        <v>8282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>
        <f t="shared" si="102"/>
        <v>0</v>
      </c>
      <c r="O1132" s="7">
        <f t="shared" si="103"/>
        <v>3.6666666666666665</v>
      </c>
      <c r="P1132" s="11">
        <f t="shared" si="104"/>
        <v>41908.996527777781</v>
      </c>
      <c r="Q1132" s="11">
        <f t="shared" si="105"/>
        <v>41969.038194444445</v>
      </c>
      <c r="R1132" t="s">
        <v>8282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>
        <f t="shared" si="102"/>
        <v>0</v>
      </c>
      <c r="O1133" s="7">
        <f t="shared" si="103"/>
        <v>0</v>
      </c>
      <c r="P1133" s="11">
        <f t="shared" si="104"/>
        <v>42332.908194444448</v>
      </c>
      <c r="Q1133" s="11">
        <f t="shared" si="105"/>
        <v>42362.908194444448</v>
      </c>
      <c r="R1133" t="s">
        <v>8282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>
        <f t="shared" si="102"/>
        <v>14</v>
      </c>
      <c r="O1134" s="7">
        <f t="shared" si="103"/>
        <v>110.61538461538461</v>
      </c>
      <c r="P1134" s="11">
        <f t="shared" si="104"/>
        <v>42706.115405092598</v>
      </c>
      <c r="Q1134" s="11">
        <f t="shared" si="105"/>
        <v>42736.115405092598</v>
      </c>
      <c r="R1134" t="s">
        <v>8282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>
        <f t="shared" si="102"/>
        <v>1</v>
      </c>
      <c r="O1135" s="7">
        <f t="shared" si="103"/>
        <v>20</v>
      </c>
      <c r="P1135" s="11">
        <f t="shared" si="104"/>
        <v>41821.407187500001</v>
      </c>
      <c r="Q1135" s="11">
        <f t="shared" si="105"/>
        <v>41851.407187500001</v>
      </c>
      <c r="R1135" t="s">
        <v>8282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>
        <f t="shared" si="102"/>
        <v>0</v>
      </c>
      <c r="O1136" s="7">
        <f t="shared" si="103"/>
        <v>1</v>
      </c>
      <c r="P1136" s="11">
        <f t="shared" si="104"/>
        <v>41958.285046296296</v>
      </c>
      <c r="Q1136" s="11">
        <f t="shared" si="105"/>
        <v>41972.189583333333</v>
      </c>
      <c r="R1136" t="s">
        <v>8282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>
        <f t="shared" si="102"/>
        <v>5</v>
      </c>
      <c r="O1137" s="7">
        <f t="shared" si="103"/>
        <v>50</v>
      </c>
      <c r="P1137" s="11">
        <f t="shared" si="104"/>
        <v>42558.98951388889</v>
      </c>
      <c r="Q1137" s="11">
        <f t="shared" si="105"/>
        <v>42588.98951388889</v>
      </c>
      <c r="R1137" t="s">
        <v>8282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>
        <f t="shared" si="102"/>
        <v>6</v>
      </c>
      <c r="O1138" s="7">
        <f t="shared" si="103"/>
        <v>45</v>
      </c>
      <c r="P1138" s="11">
        <f t="shared" si="104"/>
        <v>42327.671631944446</v>
      </c>
      <c r="Q1138" s="11">
        <f t="shared" si="105"/>
        <v>42357.671631944446</v>
      </c>
      <c r="R1138" t="s">
        <v>8282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>
        <f t="shared" si="102"/>
        <v>40</v>
      </c>
      <c r="O1139" s="7">
        <f t="shared" si="103"/>
        <v>253.2051282051282</v>
      </c>
      <c r="P1139" s="11">
        <f t="shared" si="104"/>
        <v>42453.819687499999</v>
      </c>
      <c r="Q1139" s="11">
        <f t="shared" si="105"/>
        <v>42483.819687499999</v>
      </c>
      <c r="R1139" t="s">
        <v>8282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>
        <f t="shared" si="102"/>
        <v>0</v>
      </c>
      <c r="O1140" s="7">
        <f t="shared" si="103"/>
        <v>31.25</v>
      </c>
      <c r="P1140" s="11">
        <f t="shared" si="104"/>
        <v>42736.9066087963</v>
      </c>
      <c r="Q1140" s="11">
        <f t="shared" si="105"/>
        <v>42756.9066087963</v>
      </c>
      <c r="R1140" t="s">
        <v>8282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>
        <f t="shared" si="102"/>
        <v>0</v>
      </c>
      <c r="O1141" s="7">
        <f t="shared" si="103"/>
        <v>5</v>
      </c>
      <c r="P1141" s="11">
        <f t="shared" si="104"/>
        <v>41975.34752314815</v>
      </c>
      <c r="Q1141" s="11">
        <f t="shared" si="105"/>
        <v>42005.34752314815</v>
      </c>
      <c r="R1141" t="s">
        <v>8282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>
        <f t="shared" si="102"/>
        <v>0</v>
      </c>
      <c r="O1142" s="7">
        <f t="shared" si="103"/>
        <v>0</v>
      </c>
      <c r="P1142" s="11">
        <f t="shared" si="104"/>
        <v>42192.462048611109</v>
      </c>
      <c r="Q1142" s="11">
        <f t="shared" si="105"/>
        <v>42222.462048611109</v>
      </c>
      <c r="R1142" t="s">
        <v>8282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>
        <f t="shared" si="102"/>
        <v>0</v>
      </c>
      <c r="O1143" s="7">
        <f t="shared" si="103"/>
        <v>0</v>
      </c>
      <c r="P1143" s="11">
        <f t="shared" si="104"/>
        <v>42164.699652777781</v>
      </c>
      <c r="Q1143" s="11">
        <f t="shared" si="105"/>
        <v>42194.699652777781</v>
      </c>
      <c r="R1143" t="s">
        <v>8282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>
        <f t="shared" si="102"/>
        <v>0</v>
      </c>
      <c r="O1144" s="7">
        <f t="shared" si="103"/>
        <v>0</v>
      </c>
      <c r="P1144" s="11">
        <f t="shared" si="104"/>
        <v>42022.006099537037</v>
      </c>
      <c r="Q1144" s="11">
        <f t="shared" si="105"/>
        <v>42052.006099537037</v>
      </c>
      <c r="R1144" t="s">
        <v>8282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>
        <f t="shared" si="102"/>
        <v>0</v>
      </c>
      <c r="O1145" s="7">
        <f t="shared" si="103"/>
        <v>23.25</v>
      </c>
      <c r="P1145" s="11">
        <f t="shared" si="104"/>
        <v>42325.19358796296</v>
      </c>
      <c r="Q1145" s="11">
        <f t="shared" si="105"/>
        <v>42355.19358796296</v>
      </c>
      <c r="R1145" t="s">
        <v>8282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>
        <f t="shared" si="102"/>
        <v>0</v>
      </c>
      <c r="O1146" s="7">
        <f t="shared" si="103"/>
        <v>0</v>
      </c>
      <c r="P1146" s="11">
        <f t="shared" si="104"/>
        <v>42093.181944444441</v>
      </c>
      <c r="Q1146" s="11">
        <f t="shared" si="105"/>
        <v>42123.181944444441</v>
      </c>
      <c r="R1146" t="s">
        <v>8283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>
        <f t="shared" si="102"/>
        <v>0</v>
      </c>
      <c r="O1147" s="7">
        <f t="shared" si="103"/>
        <v>100</v>
      </c>
      <c r="P1147" s="11">
        <f t="shared" si="104"/>
        <v>41854.74759259259</v>
      </c>
      <c r="Q1147" s="11">
        <f t="shared" si="105"/>
        <v>41914.74759259259</v>
      </c>
      <c r="R1147" t="s">
        <v>8283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>
        <f t="shared" si="102"/>
        <v>9</v>
      </c>
      <c r="O1148" s="7">
        <f t="shared" si="103"/>
        <v>44.166666666666664</v>
      </c>
      <c r="P1148" s="11">
        <f t="shared" si="104"/>
        <v>41723.9533912037</v>
      </c>
      <c r="Q1148" s="11">
        <f t="shared" si="105"/>
        <v>41761.9533912037</v>
      </c>
      <c r="R1148" t="s">
        <v>8283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>
        <f t="shared" si="102"/>
        <v>0</v>
      </c>
      <c r="O1149" s="7">
        <f t="shared" si="103"/>
        <v>0</v>
      </c>
      <c r="P1149" s="11">
        <f t="shared" si="104"/>
        <v>41871.972025462965</v>
      </c>
      <c r="Q1149" s="11">
        <f t="shared" si="105"/>
        <v>41931.972025462965</v>
      </c>
      <c r="R1149" t="s">
        <v>8283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>
        <f t="shared" si="102"/>
        <v>0</v>
      </c>
      <c r="O1150" s="7">
        <f t="shared" si="103"/>
        <v>24.333333333333332</v>
      </c>
      <c r="P1150" s="11">
        <f t="shared" si="104"/>
        <v>42675.171076388884</v>
      </c>
      <c r="Q1150" s="11">
        <f t="shared" si="105"/>
        <v>42705.212743055556</v>
      </c>
      <c r="R1150" t="s">
        <v>8283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>
        <f t="shared" si="102"/>
        <v>0</v>
      </c>
      <c r="O1151" s="7">
        <f t="shared" si="103"/>
        <v>37.5</v>
      </c>
      <c r="P1151" s="11">
        <f t="shared" si="104"/>
        <v>42507.71025462963</v>
      </c>
      <c r="Q1151" s="11">
        <f t="shared" si="105"/>
        <v>42537.71025462963</v>
      </c>
      <c r="R1151" t="s">
        <v>8283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>
        <f t="shared" si="102"/>
        <v>10</v>
      </c>
      <c r="O1152" s="7">
        <f t="shared" si="103"/>
        <v>42</v>
      </c>
      <c r="P1152" s="11">
        <f t="shared" si="104"/>
        <v>42317.954571759255</v>
      </c>
      <c r="Q1152" s="11">
        <f t="shared" si="105"/>
        <v>42377.954571759255</v>
      </c>
      <c r="R1152" t="s">
        <v>8283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>
        <f t="shared" si="102"/>
        <v>0</v>
      </c>
      <c r="O1153" s="7">
        <f t="shared" si="103"/>
        <v>0</v>
      </c>
      <c r="P1153" s="11">
        <f t="shared" si="104"/>
        <v>42224.102581018524</v>
      </c>
      <c r="Q1153" s="11">
        <f t="shared" si="105"/>
        <v>42254.102581018524</v>
      </c>
      <c r="R1153" t="s">
        <v>8283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>
        <f t="shared" ref="N1154:N1217" si="108">ROUND((E1154/D1154)*100,0)</f>
        <v>6</v>
      </c>
      <c r="O1154" s="7">
        <f t="shared" ref="O1154:O1217" si="109">IF(E1154&lt;&gt;0,E1154/L1154,0)</f>
        <v>60.733333333333334</v>
      </c>
      <c r="P1154" s="11">
        <f t="shared" ref="P1154:P1217" si="110">(J1154/86400)+DATE(1970,1,1)</f>
        <v>42109.709629629629</v>
      </c>
      <c r="Q1154" s="11">
        <f t="shared" ref="Q1154:Q1217" si="111">(I1154/86400)+DATE(1970,1,1)</f>
        <v>42139.709629629629</v>
      </c>
      <c r="R1154" t="s">
        <v>8283</v>
      </c>
      <c r="S1154" t="str">
        <f t="shared" ref="S1154:S1217" si="112">LEFT(R1154,SEARCH("/",R1154)-1)</f>
        <v>food</v>
      </c>
      <c r="T1154" t="str">
        <f t="shared" ref="T1154:T1217" si="113">RIGHT(R1154,LEN(R1154)-SEARCH("/",R1154))</f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>
        <f t="shared" si="108"/>
        <v>1</v>
      </c>
      <c r="O1155" s="7">
        <f t="shared" si="109"/>
        <v>50</v>
      </c>
      <c r="P1155" s="11">
        <f t="shared" si="110"/>
        <v>42143.714178240742</v>
      </c>
      <c r="Q1155" s="11">
        <f t="shared" si="111"/>
        <v>42173.714178240742</v>
      </c>
      <c r="R1155" t="s">
        <v>8283</v>
      </c>
      <c r="S1155" t="str">
        <f t="shared" si="112"/>
        <v>food</v>
      </c>
      <c r="T1155" t="str">
        <f t="shared" si="113"/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>
        <f t="shared" si="108"/>
        <v>7</v>
      </c>
      <c r="O1156" s="7">
        <f t="shared" si="109"/>
        <v>108.33333333333333</v>
      </c>
      <c r="P1156" s="11">
        <f t="shared" si="110"/>
        <v>42223.108865740738</v>
      </c>
      <c r="Q1156" s="11">
        <f t="shared" si="111"/>
        <v>42253.108865740738</v>
      </c>
      <c r="R1156" t="s">
        <v>8283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>
        <f t="shared" si="108"/>
        <v>1</v>
      </c>
      <c r="O1157" s="7">
        <f t="shared" si="109"/>
        <v>23.5</v>
      </c>
      <c r="P1157" s="11">
        <f t="shared" si="110"/>
        <v>41835.763981481483</v>
      </c>
      <c r="Q1157" s="11">
        <f t="shared" si="111"/>
        <v>41865.763981481483</v>
      </c>
      <c r="R1157" t="s">
        <v>8283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>
        <f t="shared" si="108"/>
        <v>0</v>
      </c>
      <c r="O1158" s="7">
        <f t="shared" si="109"/>
        <v>0</v>
      </c>
      <c r="P1158" s="11">
        <f t="shared" si="110"/>
        <v>42029.07131944444</v>
      </c>
      <c r="Q1158" s="11">
        <f t="shared" si="111"/>
        <v>42059.07131944444</v>
      </c>
      <c r="R1158" t="s">
        <v>8283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>
        <f t="shared" si="108"/>
        <v>2</v>
      </c>
      <c r="O1159" s="7">
        <f t="shared" si="109"/>
        <v>50.333333333333336</v>
      </c>
      <c r="P1159" s="11">
        <f t="shared" si="110"/>
        <v>41918.628240740742</v>
      </c>
      <c r="Q1159" s="11">
        <f t="shared" si="111"/>
        <v>41978.669907407406</v>
      </c>
      <c r="R1159" t="s">
        <v>8283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>
        <f t="shared" si="108"/>
        <v>0</v>
      </c>
      <c r="O1160" s="7">
        <f t="shared" si="109"/>
        <v>11.666666666666666</v>
      </c>
      <c r="P1160" s="11">
        <f t="shared" si="110"/>
        <v>41952.09175925926</v>
      </c>
      <c r="Q1160" s="11">
        <f t="shared" si="111"/>
        <v>41982.09175925926</v>
      </c>
      <c r="R1160" t="s">
        <v>8283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>
        <f t="shared" si="108"/>
        <v>0</v>
      </c>
      <c r="O1161" s="7">
        <f t="shared" si="109"/>
        <v>0</v>
      </c>
      <c r="P1161" s="11">
        <f t="shared" si="110"/>
        <v>42154.726446759261</v>
      </c>
      <c r="Q1161" s="11">
        <f t="shared" si="111"/>
        <v>42185.65625</v>
      </c>
      <c r="R1161" t="s">
        <v>8283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>
        <f t="shared" si="108"/>
        <v>4</v>
      </c>
      <c r="O1162" s="7">
        <f t="shared" si="109"/>
        <v>60.789473684210527</v>
      </c>
      <c r="P1162" s="11">
        <f t="shared" si="110"/>
        <v>42061.154930555553</v>
      </c>
      <c r="Q1162" s="11">
        <f t="shared" si="111"/>
        <v>42091.113263888888</v>
      </c>
      <c r="R1162" t="s">
        <v>8283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>
        <f t="shared" si="108"/>
        <v>0</v>
      </c>
      <c r="O1163" s="7">
        <f t="shared" si="109"/>
        <v>0</v>
      </c>
      <c r="P1163" s="11">
        <f t="shared" si="110"/>
        <v>42122.629502314812</v>
      </c>
      <c r="Q1163" s="11">
        <f t="shared" si="111"/>
        <v>42143.629502314812</v>
      </c>
      <c r="R1163" t="s">
        <v>8283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>
        <f t="shared" si="108"/>
        <v>0</v>
      </c>
      <c r="O1164" s="7">
        <f t="shared" si="109"/>
        <v>17.5</v>
      </c>
      <c r="P1164" s="11">
        <f t="shared" si="110"/>
        <v>41876.683611111112</v>
      </c>
      <c r="Q1164" s="11">
        <f t="shared" si="111"/>
        <v>41907.683611111112</v>
      </c>
      <c r="R1164" t="s">
        <v>8283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>
        <f t="shared" si="108"/>
        <v>0</v>
      </c>
      <c r="O1165" s="7">
        <f t="shared" si="109"/>
        <v>0</v>
      </c>
      <c r="P1165" s="11">
        <f t="shared" si="110"/>
        <v>41830.723611111112</v>
      </c>
      <c r="Q1165" s="11">
        <f t="shared" si="111"/>
        <v>41860.723611111112</v>
      </c>
      <c r="R1165" t="s">
        <v>8283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>
        <f t="shared" si="108"/>
        <v>0</v>
      </c>
      <c r="O1166" s="7">
        <f t="shared" si="109"/>
        <v>0</v>
      </c>
      <c r="P1166" s="11">
        <f t="shared" si="110"/>
        <v>42509.724328703705</v>
      </c>
      <c r="Q1166" s="11">
        <f t="shared" si="111"/>
        <v>42539.724328703705</v>
      </c>
      <c r="R1166" t="s">
        <v>8283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>
        <f t="shared" si="108"/>
        <v>21</v>
      </c>
      <c r="O1167" s="7">
        <f t="shared" si="109"/>
        <v>82.82</v>
      </c>
      <c r="P1167" s="11">
        <f t="shared" si="110"/>
        <v>41792.214467592596</v>
      </c>
      <c r="Q1167" s="11">
        <f t="shared" si="111"/>
        <v>41826.214467592596</v>
      </c>
      <c r="R1167" t="s">
        <v>8283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>
        <f t="shared" si="108"/>
        <v>19</v>
      </c>
      <c r="O1168" s="7">
        <f t="shared" si="109"/>
        <v>358.875</v>
      </c>
      <c r="P1168" s="11">
        <f t="shared" si="110"/>
        <v>42150.485439814816</v>
      </c>
      <c r="Q1168" s="11">
        <f t="shared" si="111"/>
        <v>42181.166666666672</v>
      </c>
      <c r="R1168" t="s">
        <v>8283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>
        <f t="shared" si="108"/>
        <v>2</v>
      </c>
      <c r="O1169" s="7">
        <f t="shared" si="109"/>
        <v>61.1875</v>
      </c>
      <c r="P1169" s="11">
        <f t="shared" si="110"/>
        <v>41863.734895833331</v>
      </c>
      <c r="Q1169" s="11">
        <f t="shared" si="111"/>
        <v>41894.734895833331</v>
      </c>
      <c r="R1169" t="s">
        <v>8283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>
        <f t="shared" si="108"/>
        <v>6</v>
      </c>
      <c r="O1170" s="7">
        <f t="shared" si="109"/>
        <v>340</v>
      </c>
      <c r="P1170" s="11">
        <f t="shared" si="110"/>
        <v>42605.053993055553</v>
      </c>
      <c r="Q1170" s="11">
        <f t="shared" si="111"/>
        <v>42635.053993055553</v>
      </c>
      <c r="R1170" t="s">
        <v>8283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>
        <f t="shared" si="108"/>
        <v>0</v>
      </c>
      <c r="O1171" s="7">
        <f t="shared" si="109"/>
        <v>5.666666666666667</v>
      </c>
      <c r="P1171" s="11">
        <f t="shared" si="110"/>
        <v>42027.353738425925</v>
      </c>
      <c r="Q1171" s="11">
        <f t="shared" si="111"/>
        <v>42057.353738425925</v>
      </c>
      <c r="R1171" t="s">
        <v>8283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>
        <f t="shared" si="108"/>
        <v>0</v>
      </c>
      <c r="O1172" s="7">
        <f t="shared" si="109"/>
        <v>50</v>
      </c>
      <c r="P1172" s="11">
        <f t="shared" si="110"/>
        <v>42124.893182870372</v>
      </c>
      <c r="Q1172" s="11">
        <f t="shared" si="111"/>
        <v>42154.893182870372</v>
      </c>
      <c r="R1172" t="s">
        <v>8283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>
        <f t="shared" si="108"/>
        <v>0</v>
      </c>
      <c r="O1173" s="7">
        <f t="shared" si="109"/>
        <v>25</v>
      </c>
      <c r="P1173" s="11">
        <f t="shared" si="110"/>
        <v>41938.804710648146</v>
      </c>
      <c r="Q1173" s="11">
        <f t="shared" si="111"/>
        <v>41956.846377314811</v>
      </c>
      <c r="R1173" t="s">
        <v>8283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>
        <f t="shared" si="108"/>
        <v>0</v>
      </c>
      <c r="O1174" s="7">
        <f t="shared" si="109"/>
        <v>0</v>
      </c>
      <c r="P1174" s="11">
        <f t="shared" si="110"/>
        <v>41841.682314814811</v>
      </c>
      <c r="Q1174" s="11">
        <f t="shared" si="111"/>
        <v>41871.682314814811</v>
      </c>
      <c r="R1174" t="s">
        <v>8283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>
        <f t="shared" si="108"/>
        <v>0</v>
      </c>
      <c r="O1175" s="7">
        <f t="shared" si="109"/>
        <v>30</v>
      </c>
      <c r="P1175" s="11">
        <f t="shared" si="110"/>
        <v>42184.185844907406</v>
      </c>
      <c r="Q1175" s="11">
        <f t="shared" si="111"/>
        <v>42219.185844907406</v>
      </c>
      <c r="R1175" t="s">
        <v>8283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>
        <f t="shared" si="108"/>
        <v>6</v>
      </c>
      <c r="O1176" s="7">
        <f t="shared" si="109"/>
        <v>46.631578947368418</v>
      </c>
      <c r="P1176" s="11">
        <f t="shared" si="110"/>
        <v>42468.84174768519</v>
      </c>
      <c r="Q1176" s="11">
        <f t="shared" si="111"/>
        <v>42498.84174768519</v>
      </c>
      <c r="R1176" t="s">
        <v>8283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>
        <f t="shared" si="108"/>
        <v>3</v>
      </c>
      <c r="O1177" s="7">
        <f t="shared" si="109"/>
        <v>65</v>
      </c>
      <c r="P1177" s="11">
        <f t="shared" si="110"/>
        <v>42170.728460648148</v>
      </c>
      <c r="Q1177" s="11">
        <f t="shared" si="111"/>
        <v>42200.728460648148</v>
      </c>
      <c r="R1177" t="s">
        <v>8283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>
        <f t="shared" si="108"/>
        <v>0</v>
      </c>
      <c r="O1178" s="7">
        <f t="shared" si="109"/>
        <v>10</v>
      </c>
      <c r="P1178" s="11">
        <f t="shared" si="110"/>
        <v>42746.019652777773</v>
      </c>
      <c r="Q1178" s="11">
        <f t="shared" si="111"/>
        <v>42800.541666666672</v>
      </c>
      <c r="R1178" t="s">
        <v>8283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>
        <f t="shared" si="108"/>
        <v>0</v>
      </c>
      <c r="O1179" s="7">
        <f t="shared" si="109"/>
        <v>0</v>
      </c>
      <c r="P1179" s="11">
        <f t="shared" si="110"/>
        <v>41897.660833333335</v>
      </c>
      <c r="Q1179" s="11">
        <f t="shared" si="111"/>
        <v>41927.660833333335</v>
      </c>
      <c r="R1179" t="s">
        <v>8283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>
        <f t="shared" si="108"/>
        <v>0</v>
      </c>
      <c r="O1180" s="7">
        <f t="shared" si="109"/>
        <v>5</v>
      </c>
      <c r="P1180" s="11">
        <f t="shared" si="110"/>
        <v>41837.905694444446</v>
      </c>
      <c r="Q1180" s="11">
        <f t="shared" si="111"/>
        <v>41867.905694444446</v>
      </c>
      <c r="R1180" t="s">
        <v>8283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>
        <f t="shared" si="108"/>
        <v>5</v>
      </c>
      <c r="O1181" s="7">
        <f t="shared" si="109"/>
        <v>640</v>
      </c>
      <c r="P1181" s="11">
        <f t="shared" si="110"/>
        <v>42275.720219907409</v>
      </c>
      <c r="Q1181" s="11">
        <f t="shared" si="111"/>
        <v>42305.720219907409</v>
      </c>
      <c r="R1181" t="s">
        <v>8283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>
        <f t="shared" si="108"/>
        <v>12</v>
      </c>
      <c r="O1182" s="7">
        <f t="shared" si="109"/>
        <v>69.117647058823536</v>
      </c>
      <c r="P1182" s="11">
        <f t="shared" si="110"/>
        <v>41781.806875000002</v>
      </c>
      <c r="Q1182" s="11">
        <f t="shared" si="111"/>
        <v>41818.806875000002</v>
      </c>
      <c r="R1182" t="s">
        <v>8283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>
        <f t="shared" si="108"/>
        <v>0</v>
      </c>
      <c r="O1183" s="7">
        <f t="shared" si="109"/>
        <v>1.3333333333333333</v>
      </c>
      <c r="P1183" s="11">
        <f t="shared" si="110"/>
        <v>42034.339363425926</v>
      </c>
      <c r="Q1183" s="11">
        <f t="shared" si="111"/>
        <v>42064.339363425926</v>
      </c>
      <c r="R1183" t="s">
        <v>8283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>
        <f t="shared" si="108"/>
        <v>4</v>
      </c>
      <c r="O1184" s="7">
        <f t="shared" si="109"/>
        <v>10.5</v>
      </c>
      <c r="P1184" s="11">
        <f t="shared" si="110"/>
        <v>42728.827407407407</v>
      </c>
      <c r="Q1184" s="11">
        <f t="shared" si="111"/>
        <v>42747.695833333331</v>
      </c>
      <c r="R1184" t="s">
        <v>8283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>
        <f t="shared" si="108"/>
        <v>4</v>
      </c>
      <c r="O1185" s="7">
        <f t="shared" si="109"/>
        <v>33.333333333333336</v>
      </c>
      <c r="P1185" s="11">
        <f t="shared" si="110"/>
        <v>42656.86137731481</v>
      </c>
      <c r="Q1185" s="11">
        <f t="shared" si="111"/>
        <v>42676.165972222225</v>
      </c>
      <c r="R1185" t="s">
        <v>8283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>
        <f t="shared" si="108"/>
        <v>105</v>
      </c>
      <c r="O1186" s="7">
        <f t="shared" si="109"/>
        <v>61.562666666666665</v>
      </c>
      <c r="P1186" s="11">
        <f t="shared" si="110"/>
        <v>42741.599664351852</v>
      </c>
      <c r="Q1186" s="11">
        <f t="shared" si="111"/>
        <v>42772.599664351852</v>
      </c>
      <c r="R1186" t="s">
        <v>8284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>
        <f t="shared" si="108"/>
        <v>105</v>
      </c>
      <c r="O1187" s="7">
        <f t="shared" si="109"/>
        <v>118.73873873873873</v>
      </c>
      <c r="P1187" s="11">
        <f t="shared" si="110"/>
        <v>42130.865150462967</v>
      </c>
      <c r="Q1187" s="11">
        <f t="shared" si="111"/>
        <v>42163.166666666672</v>
      </c>
      <c r="R1187" t="s">
        <v>8284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>
        <f t="shared" si="108"/>
        <v>107</v>
      </c>
      <c r="O1188" s="7">
        <f t="shared" si="109"/>
        <v>65.081300813008127</v>
      </c>
      <c r="P1188" s="11">
        <f t="shared" si="110"/>
        <v>42123.86336805555</v>
      </c>
      <c r="Q1188" s="11">
        <f t="shared" si="111"/>
        <v>42156.945833333331</v>
      </c>
      <c r="R1188" t="s">
        <v>8284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>
        <f t="shared" si="108"/>
        <v>104</v>
      </c>
      <c r="O1189" s="7">
        <f t="shared" si="109"/>
        <v>130.15714285714284</v>
      </c>
      <c r="P1189" s="11">
        <f t="shared" si="110"/>
        <v>42109.894942129627</v>
      </c>
      <c r="Q1189" s="11">
        <f t="shared" si="111"/>
        <v>42141.75</v>
      </c>
      <c r="R1189" t="s">
        <v>8284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>
        <f t="shared" si="108"/>
        <v>161</v>
      </c>
      <c r="O1190" s="7">
        <f t="shared" si="109"/>
        <v>37.776470588235291</v>
      </c>
      <c r="P1190" s="11">
        <f t="shared" si="110"/>
        <v>42711.700694444444</v>
      </c>
      <c r="Q1190" s="11">
        <f t="shared" si="111"/>
        <v>42732.700694444444</v>
      </c>
      <c r="R1190" t="s">
        <v>8284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>
        <f t="shared" si="108"/>
        <v>108</v>
      </c>
      <c r="O1191" s="7">
        <f t="shared" si="109"/>
        <v>112.79069767441861</v>
      </c>
      <c r="P1191" s="11">
        <f t="shared" si="110"/>
        <v>42529.979108796295</v>
      </c>
      <c r="Q1191" s="11">
        <f t="shared" si="111"/>
        <v>42550.979108796295</v>
      </c>
      <c r="R1191" t="s">
        <v>8284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>
        <f t="shared" si="108"/>
        <v>135</v>
      </c>
      <c r="O1192" s="7">
        <f t="shared" si="109"/>
        <v>51.92307692307692</v>
      </c>
      <c r="P1192" s="11">
        <f t="shared" si="110"/>
        <v>41852.665798611109</v>
      </c>
      <c r="Q1192" s="11">
        <f t="shared" si="111"/>
        <v>41882.665798611109</v>
      </c>
      <c r="R1192" t="s">
        <v>8284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>
        <f t="shared" si="108"/>
        <v>109</v>
      </c>
      <c r="O1193" s="7">
        <f t="shared" si="109"/>
        <v>89.242424242424249</v>
      </c>
      <c r="P1193" s="11">
        <f t="shared" si="110"/>
        <v>42419.603703703702</v>
      </c>
      <c r="Q1193" s="11">
        <f t="shared" si="111"/>
        <v>42449.562037037038</v>
      </c>
      <c r="R1193" t="s">
        <v>8284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>
        <f t="shared" si="108"/>
        <v>290</v>
      </c>
      <c r="O1194" s="7">
        <f t="shared" si="109"/>
        <v>19.333333333333332</v>
      </c>
      <c r="P1194" s="11">
        <f t="shared" si="110"/>
        <v>42747.506689814814</v>
      </c>
      <c r="Q1194" s="11">
        <f t="shared" si="111"/>
        <v>42777.506689814814</v>
      </c>
      <c r="R1194" t="s">
        <v>8284</v>
      </c>
      <c r="S1194" t="str">
        <f t="shared" si="112"/>
        <v>photography</v>
      </c>
      <c r="T1194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>
        <f t="shared" si="108"/>
        <v>104</v>
      </c>
      <c r="O1195" s="7">
        <f t="shared" si="109"/>
        <v>79.967032967032964</v>
      </c>
      <c r="P1195" s="11">
        <f t="shared" si="110"/>
        <v>42409.776076388887</v>
      </c>
      <c r="Q1195" s="11">
        <f t="shared" si="111"/>
        <v>42469.734409722223</v>
      </c>
      <c r="R1195" t="s">
        <v>8284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>
        <f t="shared" si="108"/>
        <v>322</v>
      </c>
      <c r="O1196" s="7">
        <f t="shared" si="109"/>
        <v>56.414565826330531</v>
      </c>
      <c r="P1196" s="11">
        <f t="shared" si="110"/>
        <v>42072.488182870366</v>
      </c>
      <c r="Q1196" s="11">
        <f t="shared" si="111"/>
        <v>42102.488182870366</v>
      </c>
      <c r="R1196" t="s">
        <v>8284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>
        <f t="shared" si="108"/>
        <v>135</v>
      </c>
      <c r="O1197" s="7">
        <f t="shared" si="109"/>
        <v>79.411764705882348</v>
      </c>
      <c r="P1197" s="11">
        <f t="shared" si="110"/>
        <v>42298.34783564815</v>
      </c>
      <c r="Q1197" s="11">
        <f t="shared" si="111"/>
        <v>42358.375</v>
      </c>
      <c r="R1197" t="s">
        <v>8284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>
        <f t="shared" si="108"/>
        <v>270</v>
      </c>
      <c r="O1198" s="7">
        <f t="shared" si="109"/>
        <v>76.439453125</v>
      </c>
      <c r="P1198" s="11">
        <f t="shared" si="110"/>
        <v>42326.818738425922</v>
      </c>
      <c r="Q1198" s="11">
        <f t="shared" si="111"/>
        <v>42356.818738425922</v>
      </c>
      <c r="R1198" t="s">
        <v>8284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>
        <f t="shared" si="108"/>
        <v>253</v>
      </c>
      <c r="O1199" s="7">
        <f t="shared" si="109"/>
        <v>121</v>
      </c>
      <c r="P1199" s="11">
        <f t="shared" si="110"/>
        <v>42503.66474537037</v>
      </c>
      <c r="Q1199" s="11">
        <f t="shared" si="111"/>
        <v>42534.249305555553</v>
      </c>
      <c r="R1199" t="s">
        <v>8284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>
        <f t="shared" si="108"/>
        <v>261</v>
      </c>
      <c r="O1200" s="7">
        <f t="shared" si="109"/>
        <v>54.616766467065865</v>
      </c>
      <c r="P1200" s="11">
        <f t="shared" si="110"/>
        <v>42333.619050925925</v>
      </c>
      <c r="Q1200" s="11">
        <f t="shared" si="111"/>
        <v>42369.125</v>
      </c>
      <c r="R1200" t="s">
        <v>8284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>
        <f t="shared" si="108"/>
        <v>101</v>
      </c>
      <c r="O1201" s="7">
        <f t="shared" si="109"/>
        <v>299.22222222222223</v>
      </c>
      <c r="P1201" s="11">
        <f t="shared" si="110"/>
        <v>42161.770833333328</v>
      </c>
      <c r="Q1201" s="11">
        <f t="shared" si="111"/>
        <v>42193.770833333328</v>
      </c>
      <c r="R1201" t="s">
        <v>8284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>
        <f t="shared" si="108"/>
        <v>126</v>
      </c>
      <c r="O1202" s="7">
        <f t="shared" si="109"/>
        <v>58.533980582524272</v>
      </c>
      <c r="P1202" s="11">
        <f t="shared" si="110"/>
        <v>42089.477500000001</v>
      </c>
      <c r="Q1202" s="11">
        <f t="shared" si="111"/>
        <v>42110.477500000001</v>
      </c>
      <c r="R1202" t="s">
        <v>8284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>
        <f t="shared" si="108"/>
        <v>102</v>
      </c>
      <c r="O1203" s="7">
        <f t="shared" si="109"/>
        <v>55.371801801801809</v>
      </c>
      <c r="P1203" s="11">
        <f t="shared" si="110"/>
        <v>42536.60701388889</v>
      </c>
      <c r="Q1203" s="11">
        <f t="shared" si="111"/>
        <v>42566.60701388889</v>
      </c>
      <c r="R1203" t="s">
        <v>8284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>
        <f t="shared" si="108"/>
        <v>199</v>
      </c>
      <c r="O1204" s="7">
        <f t="shared" si="109"/>
        <v>183.80442804428046</v>
      </c>
      <c r="P1204" s="11">
        <f t="shared" si="110"/>
        <v>42152.288819444446</v>
      </c>
      <c r="Q1204" s="11">
        <f t="shared" si="111"/>
        <v>42182.288819444446</v>
      </c>
      <c r="R1204" t="s">
        <v>8284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>
        <f t="shared" si="108"/>
        <v>102</v>
      </c>
      <c r="O1205" s="7">
        <f t="shared" si="109"/>
        <v>165.34653465346534</v>
      </c>
      <c r="P1205" s="11">
        <f t="shared" si="110"/>
        <v>42125.614895833336</v>
      </c>
      <c r="Q1205" s="11">
        <f t="shared" si="111"/>
        <v>42155.614895833336</v>
      </c>
      <c r="R1205" t="s">
        <v>8284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>
        <f t="shared" si="108"/>
        <v>103</v>
      </c>
      <c r="O1206" s="7">
        <f t="shared" si="109"/>
        <v>234.78947368421052</v>
      </c>
      <c r="P1206" s="11">
        <f t="shared" si="110"/>
        <v>42297.748067129629</v>
      </c>
      <c r="Q1206" s="11">
        <f t="shared" si="111"/>
        <v>42342.208333333328</v>
      </c>
      <c r="R1206" t="s">
        <v>8284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>
        <f t="shared" si="108"/>
        <v>101</v>
      </c>
      <c r="O1207" s="7">
        <f t="shared" si="109"/>
        <v>211.48387096774192</v>
      </c>
      <c r="P1207" s="11">
        <f t="shared" si="110"/>
        <v>42138.506377314814</v>
      </c>
      <c r="Q1207" s="11">
        <f t="shared" si="111"/>
        <v>42168.506377314814</v>
      </c>
      <c r="R1207" t="s">
        <v>8284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>
        <f t="shared" si="108"/>
        <v>115</v>
      </c>
      <c r="O1208" s="7">
        <f t="shared" si="109"/>
        <v>32.34375</v>
      </c>
      <c r="P1208" s="11">
        <f t="shared" si="110"/>
        <v>42772.776076388887</v>
      </c>
      <c r="Q1208" s="11">
        <f t="shared" si="111"/>
        <v>42805.561805555553</v>
      </c>
      <c r="R1208" t="s">
        <v>8284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>
        <f t="shared" si="108"/>
        <v>104</v>
      </c>
      <c r="O1209" s="7">
        <f t="shared" si="109"/>
        <v>123.37588652482269</v>
      </c>
      <c r="P1209" s="11">
        <f t="shared" si="110"/>
        <v>42430.430243055554</v>
      </c>
      <c r="Q1209" s="11">
        <f t="shared" si="111"/>
        <v>42460.416666666672</v>
      </c>
      <c r="R1209" t="s">
        <v>8284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>
        <f t="shared" si="108"/>
        <v>155</v>
      </c>
      <c r="O1210" s="7">
        <f t="shared" si="109"/>
        <v>207.06666666666666</v>
      </c>
      <c r="P1210" s="11">
        <f t="shared" si="110"/>
        <v>42423.709074074075</v>
      </c>
      <c r="Q1210" s="11">
        <f t="shared" si="111"/>
        <v>42453.667407407411</v>
      </c>
      <c r="R1210" t="s">
        <v>8284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>
        <f t="shared" si="108"/>
        <v>106</v>
      </c>
      <c r="O1211" s="7">
        <f t="shared" si="109"/>
        <v>138.2608695652174</v>
      </c>
      <c r="P1211" s="11">
        <f t="shared" si="110"/>
        <v>42761.846122685187</v>
      </c>
      <c r="Q1211" s="11">
        <f t="shared" si="111"/>
        <v>42791.846122685187</v>
      </c>
      <c r="R1211" t="s">
        <v>8284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>
        <f t="shared" si="108"/>
        <v>254</v>
      </c>
      <c r="O1212" s="7">
        <f t="shared" si="109"/>
        <v>493.81553398058253</v>
      </c>
      <c r="P1212" s="11">
        <f t="shared" si="110"/>
        <v>42132.941805555558</v>
      </c>
      <c r="Q1212" s="11">
        <f t="shared" si="111"/>
        <v>42155.875</v>
      </c>
      <c r="R1212" t="s">
        <v>8284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>
        <f t="shared" si="108"/>
        <v>101</v>
      </c>
      <c r="O1213" s="7">
        <f t="shared" si="109"/>
        <v>168.5</v>
      </c>
      <c r="P1213" s="11">
        <f t="shared" si="110"/>
        <v>42515.866446759261</v>
      </c>
      <c r="Q1213" s="11">
        <f t="shared" si="111"/>
        <v>42530.866446759261</v>
      </c>
      <c r="R1213" t="s">
        <v>8284</v>
      </c>
      <c r="S1213" t="str">
        <f t="shared" si="112"/>
        <v>photography</v>
      </c>
      <c r="T1213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>
        <f t="shared" si="108"/>
        <v>129</v>
      </c>
      <c r="O1214" s="7">
        <f t="shared" si="109"/>
        <v>38.867469879518069</v>
      </c>
      <c r="P1214" s="11">
        <f t="shared" si="110"/>
        <v>42318.950173611112</v>
      </c>
      <c r="Q1214" s="11">
        <f t="shared" si="111"/>
        <v>42335.041666666672</v>
      </c>
      <c r="R1214" t="s">
        <v>8284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>
        <f t="shared" si="108"/>
        <v>102</v>
      </c>
      <c r="O1215" s="7">
        <f t="shared" si="109"/>
        <v>61.527777777777779</v>
      </c>
      <c r="P1215" s="11">
        <f t="shared" si="110"/>
        <v>42731.755787037036</v>
      </c>
      <c r="Q1215" s="11">
        <f t="shared" si="111"/>
        <v>42766.755787037036</v>
      </c>
      <c r="R1215" t="s">
        <v>8284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>
        <f t="shared" si="108"/>
        <v>132</v>
      </c>
      <c r="O1216" s="7">
        <f t="shared" si="109"/>
        <v>105.44</v>
      </c>
      <c r="P1216" s="11">
        <f t="shared" si="110"/>
        <v>42104.840335648143</v>
      </c>
      <c r="Q1216" s="11">
        <f t="shared" si="111"/>
        <v>42164.840335648143</v>
      </c>
      <c r="R1216" t="s">
        <v>8284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>
        <f t="shared" si="108"/>
        <v>786</v>
      </c>
      <c r="O1217" s="7">
        <f t="shared" si="109"/>
        <v>71.592003642987251</v>
      </c>
      <c r="P1217" s="11">
        <f t="shared" si="110"/>
        <v>41759.923101851848</v>
      </c>
      <c r="Q1217" s="11">
        <f t="shared" si="111"/>
        <v>41789.923101851848</v>
      </c>
      <c r="R1217" t="s">
        <v>8284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>
        <f t="shared" ref="N1218:N1281" si="114">ROUND((E1218/D1218)*100,0)</f>
        <v>146</v>
      </c>
      <c r="O1218" s="7">
        <f t="shared" ref="O1218:O1281" si="115">IF(E1218&lt;&gt;0,E1218/L1218,0)</f>
        <v>91.882882882882882</v>
      </c>
      <c r="P1218" s="11">
        <f t="shared" ref="P1218:P1281" si="116">(J1218/86400)+DATE(1970,1,1)</f>
        <v>42247.616400462968</v>
      </c>
      <c r="Q1218" s="11">
        <f t="shared" ref="Q1218:Q1281" si="117">(I1218/86400)+DATE(1970,1,1)</f>
        <v>42279.960416666669</v>
      </c>
      <c r="R1218" t="s">
        <v>8284</v>
      </c>
      <c r="S1218" t="str">
        <f t="shared" ref="S1218:S1281" si="118">LEFT(R1218,SEARCH("/",R1218)-1)</f>
        <v>photography</v>
      </c>
      <c r="T1218" t="str">
        <f t="shared" ref="T1218:T1281" si="119">RIGHT(R1218,LEN(R1218)-SEARCH("/",R1218))</f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>
        <f t="shared" si="114"/>
        <v>103</v>
      </c>
      <c r="O1219" s="7">
        <f t="shared" si="115"/>
        <v>148.57377049180329</v>
      </c>
      <c r="P1219" s="11">
        <f t="shared" si="116"/>
        <v>42535.809490740736</v>
      </c>
      <c r="Q1219" s="11">
        <f t="shared" si="117"/>
        <v>42565.809490740736</v>
      </c>
      <c r="R1219" t="s">
        <v>8284</v>
      </c>
      <c r="S1219" t="str">
        <f t="shared" si="118"/>
        <v>photography</v>
      </c>
      <c r="T1219" t="str">
        <f t="shared" si="119"/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>
        <f t="shared" si="114"/>
        <v>172</v>
      </c>
      <c r="O1220" s="7">
        <f t="shared" si="115"/>
        <v>174.2134831460674</v>
      </c>
      <c r="P1220" s="11">
        <f t="shared" si="116"/>
        <v>42278.662037037036</v>
      </c>
      <c r="Q1220" s="11">
        <f t="shared" si="117"/>
        <v>42309.125</v>
      </c>
      <c r="R1220" t="s">
        <v>8284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>
        <f t="shared" si="114"/>
        <v>159</v>
      </c>
      <c r="O1221" s="7">
        <f t="shared" si="115"/>
        <v>102.86166007905139</v>
      </c>
      <c r="P1221" s="11">
        <f t="shared" si="116"/>
        <v>42633.461956018524</v>
      </c>
      <c r="Q1221" s="11">
        <f t="shared" si="117"/>
        <v>42663.461956018524</v>
      </c>
      <c r="R1221" t="s">
        <v>8284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>
        <f t="shared" si="114"/>
        <v>104</v>
      </c>
      <c r="O1222" s="7">
        <f t="shared" si="115"/>
        <v>111.17857142857143</v>
      </c>
      <c r="P1222" s="11">
        <f t="shared" si="116"/>
        <v>42211.628611111111</v>
      </c>
      <c r="Q1222" s="11">
        <f t="shared" si="117"/>
        <v>42241.628611111111</v>
      </c>
      <c r="R1222" t="s">
        <v>8284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>
        <f t="shared" si="114"/>
        <v>111</v>
      </c>
      <c r="O1223" s="7">
        <f t="shared" si="115"/>
        <v>23.796213592233013</v>
      </c>
      <c r="P1223" s="11">
        <f t="shared" si="116"/>
        <v>42680.47555555556</v>
      </c>
      <c r="Q1223" s="11">
        <f t="shared" si="117"/>
        <v>42708</v>
      </c>
      <c r="R1223" t="s">
        <v>8284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>
        <f t="shared" si="114"/>
        <v>280</v>
      </c>
      <c r="O1224" s="7">
        <f t="shared" si="115"/>
        <v>81.268115942028984</v>
      </c>
      <c r="P1224" s="11">
        <f t="shared" si="116"/>
        <v>42430.720451388886</v>
      </c>
      <c r="Q1224" s="11">
        <f t="shared" si="117"/>
        <v>42461.166666666672</v>
      </c>
      <c r="R1224" t="s">
        <v>8284</v>
      </c>
      <c r="S1224" t="str">
        <f t="shared" si="118"/>
        <v>photography</v>
      </c>
      <c r="T1224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>
        <f t="shared" si="114"/>
        <v>112</v>
      </c>
      <c r="O1225" s="7">
        <f t="shared" si="115"/>
        <v>116.21465968586388</v>
      </c>
      <c r="P1225" s="11">
        <f t="shared" si="116"/>
        <v>42654.177187499998</v>
      </c>
      <c r="Q1225" s="11">
        <f t="shared" si="117"/>
        <v>42684.218854166669</v>
      </c>
      <c r="R1225" t="s">
        <v>8284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>
        <f t="shared" si="114"/>
        <v>7</v>
      </c>
      <c r="O1226" s="7">
        <f t="shared" si="115"/>
        <v>58.888888888888886</v>
      </c>
      <c r="P1226" s="11">
        <f t="shared" si="116"/>
        <v>41736.549791666665</v>
      </c>
      <c r="Q1226" s="11">
        <f t="shared" si="117"/>
        <v>41796.549791666665</v>
      </c>
      <c r="R1226" t="s">
        <v>8285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>
        <f t="shared" si="114"/>
        <v>4</v>
      </c>
      <c r="O1227" s="7">
        <f t="shared" si="115"/>
        <v>44</v>
      </c>
      <c r="P1227" s="11">
        <f t="shared" si="116"/>
        <v>41509.905995370369</v>
      </c>
      <c r="Q1227" s="11">
        <f t="shared" si="117"/>
        <v>41569.905995370369</v>
      </c>
      <c r="R1227" t="s">
        <v>8285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>
        <f t="shared" si="114"/>
        <v>4</v>
      </c>
      <c r="O1228" s="7">
        <f t="shared" si="115"/>
        <v>48.424999999999997</v>
      </c>
      <c r="P1228" s="11">
        <f t="shared" si="116"/>
        <v>41715.874780092592</v>
      </c>
      <c r="Q1228" s="11">
        <f t="shared" si="117"/>
        <v>41750.041666666664</v>
      </c>
      <c r="R1228" t="s">
        <v>8285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>
        <f t="shared" si="114"/>
        <v>0</v>
      </c>
      <c r="O1229" s="7">
        <f t="shared" si="115"/>
        <v>0</v>
      </c>
      <c r="P1229" s="11">
        <f t="shared" si="116"/>
        <v>41827.919166666667</v>
      </c>
      <c r="Q1229" s="11">
        <f t="shared" si="117"/>
        <v>41858.291666666664</v>
      </c>
      <c r="R1229" t="s">
        <v>8285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>
        <f t="shared" si="114"/>
        <v>29</v>
      </c>
      <c r="O1230" s="7">
        <f t="shared" si="115"/>
        <v>61.041666666666664</v>
      </c>
      <c r="P1230" s="11">
        <f t="shared" si="116"/>
        <v>40754.729259259257</v>
      </c>
      <c r="Q1230" s="11">
        <f t="shared" si="117"/>
        <v>40814.729259259257</v>
      </c>
      <c r="R1230" t="s">
        <v>8285</v>
      </c>
      <c r="S1230" t="str">
        <f t="shared" si="118"/>
        <v>music</v>
      </c>
      <c r="T1230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>
        <f t="shared" si="114"/>
        <v>1</v>
      </c>
      <c r="O1231" s="7">
        <f t="shared" si="115"/>
        <v>25</v>
      </c>
      <c r="P1231" s="11">
        <f t="shared" si="116"/>
        <v>40985.459803240738</v>
      </c>
      <c r="Q1231" s="11">
        <f t="shared" si="117"/>
        <v>41015.666666666664</v>
      </c>
      <c r="R1231" t="s">
        <v>8285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>
        <f t="shared" si="114"/>
        <v>0</v>
      </c>
      <c r="O1232" s="7">
        <f t="shared" si="115"/>
        <v>0</v>
      </c>
      <c r="P1232" s="11">
        <f t="shared" si="116"/>
        <v>40568.972569444442</v>
      </c>
      <c r="Q1232" s="11">
        <f t="shared" si="117"/>
        <v>40598.972569444442</v>
      </c>
      <c r="R1232" t="s">
        <v>8285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>
        <f t="shared" si="114"/>
        <v>0</v>
      </c>
      <c r="O1233" s="7">
        <f t="shared" si="115"/>
        <v>0</v>
      </c>
      <c r="P1233" s="11">
        <f t="shared" si="116"/>
        <v>42193.941759259258</v>
      </c>
      <c r="Q1233" s="11">
        <f t="shared" si="117"/>
        <v>42244.041666666672</v>
      </c>
      <c r="R1233" t="s">
        <v>8285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>
        <f t="shared" si="114"/>
        <v>1</v>
      </c>
      <c r="O1234" s="7">
        <f t="shared" si="115"/>
        <v>40</v>
      </c>
      <c r="P1234" s="11">
        <f t="shared" si="116"/>
        <v>41506.848032407404</v>
      </c>
      <c r="Q1234" s="11">
        <f t="shared" si="117"/>
        <v>41553.848032407404</v>
      </c>
      <c r="R1234" t="s">
        <v>8285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>
        <f t="shared" si="114"/>
        <v>12</v>
      </c>
      <c r="O1235" s="7">
        <f t="shared" si="115"/>
        <v>19.333333333333332</v>
      </c>
      <c r="P1235" s="11">
        <f t="shared" si="116"/>
        <v>40939.948773148149</v>
      </c>
      <c r="Q1235" s="11">
        <f t="shared" si="117"/>
        <v>40960.948773148149</v>
      </c>
      <c r="R1235" t="s">
        <v>8285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>
        <f t="shared" si="114"/>
        <v>0</v>
      </c>
      <c r="O1236" s="7">
        <f t="shared" si="115"/>
        <v>0</v>
      </c>
      <c r="P1236" s="11">
        <f t="shared" si="116"/>
        <v>42007.788680555561</v>
      </c>
      <c r="Q1236" s="11">
        <f t="shared" si="117"/>
        <v>42037.788680555561</v>
      </c>
      <c r="R1236" t="s">
        <v>8285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>
        <f t="shared" si="114"/>
        <v>3</v>
      </c>
      <c r="O1237" s="7">
        <f t="shared" si="115"/>
        <v>35</v>
      </c>
      <c r="P1237" s="11">
        <f t="shared" si="116"/>
        <v>41583.135405092595</v>
      </c>
      <c r="Q1237" s="11">
        <f t="shared" si="117"/>
        <v>41623.135405092595</v>
      </c>
      <c r="R1237" t="s">
        <v>8285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>
        <f t="shared" si="114"/>
        <v>0</v>
      </c>
      <c r="O1238" s="7">
        <f t="shared" si="115"/>
        <v>0</v>
      </c>
      <c r="P1238" s="11">
        <f t="shared" si="116"/>
        <v>41110.680138888885</v>
      </c>
      <c r="Q1238" s="11">
        <f t="shared" si="117"/>
        <v>41118.666666666664</v>
      </c>
      <c r="R1238" t="s">
        <v>8285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>
        <f t="shared" si="114"/>
        <v>0</v>
      </c>
      <c r="O1239" s="7">
        <f t="shared" si="115"/>
        <v>0</v>
      </c>
      <c r="P1239" s="11">
        <f t="shared" si="116"/>
        <v>41125.283159722225</v>
      </c>
      <c r="Q1239" s="11">
        <f t="shared" si="117"/>
        <v>41145.283159722225</v>
      </c>
      <c r="R1239" t="s">
        <v>8285</v>
      </c>
      <c r="S1239" t="str">
        <f t="shared" si="118"/>
        <v>music</v>
      </c>
      <c r="T1239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>
        <f t="shared" si="114"/>
        <v>18</v>
      </c>
      <c r="O1240" s="7">
        <f t="shared" si="115"/>
        <v>59.333333333333336</v>
      </c>
      <c r="P1240" s="11">
        <f t="shared" si="116"/>
        <v>40731.61037037037</v>
      </c>
      <c r="Q1240" s="11">
        <f t="shared" si="117"/>
        <v>40761.61037037037</v>
      </c>
      <c r="R1240" t="s">
        <v>8285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>
        <f t="shared" si="114"/>
        <v>0</v>
      </c>
      <c r="O1241" s="7">
        <f t="shared" si="115"/>
        <v>0</v>
      </c>
      <c r="P1241" s="11">
        <f t="shared" si="116"/>
        <v>40883.962581018517</v>
      </c>
      <c r="Q1241" s="11">
        <f t="shared" si="117"/>
        <v>40913.962581018517</v>
      </c>
      <c r="R1241" t="s">
        <v>8285</v>
      </c>
      <c r="S1241" t="str">
        <f t="shared" si="118"/>
        <v>music</v>
      </c>
      <c r="T1241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>
        <f t="shared" si="114"/>
        <v>3</v>
      </c>
      <c r="O1242" s="7">
        <f t="shared" si="115"/>
        <v>30.125</v>
      </c>
      <c r="P1242" s="11">
        <f t="shared" si="116"/>
        <v>41409.040011574078</v>
      </c>
      <c r="Q1242" s="11">
        <f t="shared" si="117"/>
        <v>41467.910416666666</v>
      </c>
      <c r="R1242" t="s">
        <v>8285</v>
      </c>
      <c r="S1242" t="str">
        <f t="shared" si="118"/>
        <v>music</v>
      </c>
      <c r="T1242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>
        <f t="shared" si="114"/>
        <v>51</v>
      </c>
      <c r="O1243" s="7">
        <f t="shared" si="115"/>
        <v>74.617647058823536</v>
      </c>
      <c r="P1243" s="11">
        <f t="shared" si="116"/>
        <v>41923.837731481479</v>
      </c>
      <c r="Q1243" s="11">
        <f t="shared" si="117"/>
        <v>41946.249305555553</v>
      </c>
      <c r="R1243" t="s">
        <v>8285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>
        <f t="shared" si="114"/>
        <v>1</v>
      </c>
      <c r="O1244" s="7">
        <f t="shared" si="115"/>
        <v>5</v>
      </c>
      <c r="P1244" s="11">
        <f t="shared" si="116"/>
        <v>40782.165532407409</v>
      </c>
      <c r="Q1244" s="11">
        <f t="shared" si="117"/>
        <v>40797.554166666669</v>
      </c>
      <c r="R1244" t="s">
        <v>8285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>
        <f t="shared" si="114"/>
        <v>14</v>
      </c>
      <c r="O1245" s="7">
        <f t="shared" si="115"/>
        <v>44.5</v>
      </c>
      <c r="P1245" s="11">
        <f t="shared" si="116"/>
        <v>40671.879293981481</v>
      </c>
      <c r="Q1245" s="11">
        <f t="shared" si="117"/>
        <v>40732.875</v>
      </c>
      <c r="R1245" t="s">
        <v>8285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>
        <f t="shared" si="114"/>
        <v>104</v>
      </c>
      <c r="O1246" s="7">
        <f t="shared" si="115"/>
        <v>46.133333333333333</v>
      </c>
      <c r="P1246" s="11">
        <f t="shared" si="116"/>
        <v>41355.825497685189</v>
      </c>
      <c r="Q1246" s="11">
        <f t="shared" si="117"/>
        <v>41386.875</v>
      </c>
      <c r="R1246" t="s">
        <v>8275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>
        <f t="shared" si="114"/>
        <v>120</v>
      </c>
      <c r="O1247" s="7">
        <f t="shared" si="115"/>
        <v>141.47058823529412</v>
      </c>
      <c r="P1247" s="11">
        <f t="shared" si="116"/>
        <v>41774.59993055556</v>
      </c>
      <c r="Q1247" s="11">
        <f t="shared" si="117"/>
        <v>41804.59993055556</v>
      </c>
      <c r="R1247" t="s">
        <v>8275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>
        <f t="shared" si="114"/>
        <v>117</v>
      </c>
      <c r="O1248" s="7">
        <f t="shared" si="115"/>
        <v>75.483870967741936</v>
      </c>
      <c r="P1248" s="11">
        <f t="shared" si="116"/>
        <v>40838.043391203704</v>
      </c>
      <c r="Q1248" s="11">
        <f t="shared" si="117"/>
        <v>40883.085057870368</v>
      </c>
      <c r="R1248" t="s">
        <v>8275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>
        <f t="shared" si="114"/>
        <v>122</v>
      </c>
      <c r="O1249" s="7">
        <f t="shared" si="115"/>
        <v>85.5</v>
      </c>
      <c r="P1249" s="11">
        <f t="shared" si="116"/>
        <v>41370.292303240742</v>
      </c>
      <c r="Q1249" s="11">
        <f t="shared" si="117"/>
        <v>41400.292303240742</v>
      </c>
      <c r="R1249" t="s">
        <v>8275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>
        <f t="shared" si="114"/>
        <v>152</v>
      </c>
      <c r="O1250" s="7">
        <f t="shared" si="115"/>
        <v>64.254237288135599</v>
      </c>
      <c r="P1250" s="11">
        <f t="shared" si="116"/>
        <v>41767.656863425924</v>
      </c>
      <c r="Q1250" s="11">
        <f t="shared" si="117"/>
        <v>41803.290972222225</v>
      </c>
      <c r="R1250" t="s">
        <v>8275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>
        <f t="shared" si="114"/>
        <v>104</v>
      </c>
      <c r="O1251" s="7">
        <f t="shared" si="115"/>
        <v>64.46913580246914</v>
      </c>
      <c r="P1251" s="11">
        <f t="shared" si="116"/>
        <v>41067.740868055553</v>
      </c>
      <c r="Q1251" s="11">
        <f t="shared" si="117"/>
        <v>41097.740868055553</v>
      </c>
      <c r="R1251" t="s">
        <v>8275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>
        <f t="shared" si="114"/>
        <v>200</v>
      </c>
      <c r="O1252" s="7">
        <f t="shared" si="115"/>
        <v>118.2007874015748</v>
      </c>
      <c r="P1252" s="11">
        <f t="shared" si="116"/>
        <v>41843.64271990741</v>
      </c>
      <c r="Q1252" s="11">
        <f t="shared" si="117"/>
        <v>41888.64271990741</v>
      </c>
      <c r="R1252" t="s">
        <v>8275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>
        <f t="shared" si="114"/>
        <v>102</v>
      </c>
      <c r="O1253" s="7">
        <f t="shared" si="115"/>
        <v>82.540540540540547</v>
      </c>
      <c r="P1253" s="11">
        <f t="shared" si="116"/>
        <v>40751.814432870371</v>
      </c>
      <c r="Q1253" s="11">
        <f t="shared" si="117"/>
        <v>40811.814432870371</v>
      </c>
      <c r="R1253" t="s">
        <v>8275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>
        <f t="shared" si="114"/>
        <v>138</v>
      </c>
      <c r="O1254" s="7">
        <f t="shared" si="115"/>
        <v>34.170212765957444</v>
      </c>
      <c r="P1254" s="11">
        <f t="shared" si="116"/>
        <v>41543.988067129627</v>
      </c>
      <c r="Q1254" s="11">
        <f t="shared" si="117"/>
        <v>41571.988067129627</v>
      </c>
      <c r="R1254" t="s">
        <v>8275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>
        <f t="shared" si="114"/>
        <v>303833</v>
      </c>
      <c r="O1255" s="7">
        <f t="shared" si="115"/>
        <v>42.73322081575246</v>
      </c>
      <c r="P1255" s="11">
        <f t="shared" si="116"/>
        <v>41855.783645833333</v>
      </c>
      <c r="Q1255" s="11">
        <f t="shared" si="117"/>
        <v>41885.783645833333</v>
      </c>
      <c r="R1255" t="s">
        <v>8275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>
        <f t="shared" si="114"/>
        <v>199</v>
      </c>
      <c r="O1256" s="7">
        <f t="shared" si="115"/>
        <v>94.489361702127653</v>
      </c>
      <c r="P1256" s="11">
        <f t="shared" si="116"/>
        <v>40487.621365740742</v>
      </c>
      <c r="Q1256" s="11">
        <f t="shared" si="117"/>
        <v>40544.207638888889</v>
      </c>
      <c r="R1256" t="s">
        <v>8275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>
        <f t="shared" si="114"/>
        <v>202</v>
      </c>
      <c r="O1257" s="7">
        <f t="shared" si="115"/>
        <v>55.697247706422019</v>
      </c>
      <c r="P1257" s="11">
        <f t="shared" si="116"/>
        <v>41579.845509259263</v>
      </c>
      <c r="Q1257" s="11">
        <f t="shared" si="117"/>
        <v>41609.887175925927</v>
      </c>
      <c r="R1257" t="s">
        <v>8275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>
        <f t="shared" si="114"/>
        <v>118</v>
      </c>
      <c r="O1258" s="7">
        <f t="shared" si="115"/>
        <v>98.030831024930734</v>
      </c>
      <c r="P1258" s="11">
        <f t="shared" si="116"/>
        <v>40921.919340277775</v>
      </c>
      <c r="Q1258" s="11">
        <f t="shared" si="117"/>
        <v>40951.919340277775</v>
      </c>
      <c r="R1258" t="s">
        <v>8275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>
        <f t="shared" si="114"/>
        <v>295</v>
      </c>
      <c r="O1259" s="7">
        <f t="shared" si="115"/>
        <v>92.102272727272734</v>
      </c>
      <c r="P1259" s="11">
        <f t="shared" si="116"/>
        <v>40587.085532407407</v>
      </c>
      <c r="Q1259" s="11">
        <f t="shared" si="117"/>
        <v>40636.043865740743</v>
      </c>
      <c r="R1259" t="s">
        <v>8275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>
        <f t="shared" si="114"/>
        <v>213</v>
      </c>
      <c r="O1260" s="7">
        <f t="shared" si="115"/>
        <v>38.175462686567165</v>
      </c>
      <c r="P1260" s="11">
        <f t="shared" si="116"/>
        <v>41487.611250000002</v>
      </c>
      <c r="Q1260" s="11">
        <f t="shared" si="117"/>
        <v>41517.611250000002</v>
      </c>
      <c r="R1260" t="s">
        <v>8275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>
        <f t="shared" si="114"/>
        <v>104</v>
      </c>
      <c r="O1261" s="7">
        <f t="shared" si="115"/>
        <v>27.145833333333332</v>
      </c>
      <c r="P1261" s="11">
        <f t="shared" si="116"/>
        <v>41766.970648148148</v>
      </c>
      <c r="Q1261" s="11">
        <f t="shared" si="117"/>
        <v>41799.165972222225</v>
      </c>
      <c r="R1261" t="s">
        <v>8275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>
        <f t="shared" si="114"/>
        <v>114</v>
      </c>
      <c r="O1262" s="7">
        <f t="shared" si="115"/>
        <v>50.689189189189186</v>
      </c>
      <c r="P1262" s="11">
        <f t="shared" si="116"/>
        <v>41666.842824074076</v>
      </c>
      <c r="Q1262" s="11">
        <f t="shared" si="117"/>
        <v>41696.842824074076</v>
      </c>
      <c r="R1262" t="s">
        <v>8275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>
        <f t="shared" si="114"/>
        <v>101</v>
      </c>
      <c r="O1263" s="7">
        <f t="shared" si="115"/>
        <v>38.942307692307693</v>
      </c>
      <c r="P1263" s="11">
        <f t="shared" si="116"/>
        <v>41638.342905092592</v>
      </c>
      <c r="Q1263" s="11">
        <f t="shared" si="117"/>
        <v>41668.342905092592</v>
      </c>
      <c r="R1263" t="s">
        <v>8275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>
        <f t="shared" si="114"/>
        <v>125</v>
      </c>
      <c r="O1264" s="7">
        <f t="shared" si="115"/>
        <v>77.638095238095232</v>
      </c>
      <c r="P1264" s="11">
        <f t="shared" si="116"/>
        <v>41656.762638888889</v>
      </c>
      <c r="Q1264" s="11">
        <f t="shared" si="117"/>
        <v>41686.762638888889</v>
      </c>
      <c r="R1264" t="s">
        <v>8275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>
        <f t="shared" si="114"/>
        <v>119</v>
      </c>
      <c r="O1265" s="7">
        <f t="shared" si="115"/>
        <v>43.536585365853661</v>
      </c>
      <c r="P1265" s="11">
        <f t="shared" si="116"/>
        <v>41692.084143518521</v>
      </c>
      <c r="Q1265" s="11">
        <f t="shared" si="117"/>
        <v>41727.041666666664</v>
      </c>
      <c r="R1265" t="s">
        <v>8275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>
        <f t="shared" si="114"/>
        <v>166</v>
      </c>
      <c r="O1266" s="7">
        <f t="shared" si="115"/>
        <v>31.823529411764707</v>
      </c>
      <c r="P1266" s="11">
        <f t="shared" si="116"/>
        <v>41547.662997685184</v>
      </c>
      <c r="Q1266" s="11">
        <f t="shared" si="117"/>
        <v>41576.662997685184</v>
      </c>
      <c r="R1266" t="s">
        <v>8275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>
        <f t="shared" si="114"/>
        <v>119</v>
      </c>
      <c r="O1267" s="7">
        <f t="shared" si="115"/>
        <v>63.184393939393942</v>
      </c>
      <c r="P1267" s="11">
        <f t="shared" si="116"/>
        <v>40465.655266203699</v>
      </c>
      <c r="Q1267" s="11">
        <f t="shared" si="117"/>
        <v>40512.655266203699</v>
      </c>
      <c r="R1267" t="s">
        <v>8275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>
        <f t="shared" si="114"/>
        <v>100</v>
      </c>
      <c r="O1268" s="7">
        <f t="shared" si="115"/>
        <v>190.9</v>
      </c>
      <c r="P1268" s="11">
        <f t="shared" si="116"/>
        <v>41620.87667824074</v>
      </c>
      <c r="Q1268" s="11">
        <f t="shared" si="117"/>
        <v>41650.87667824074</v>
      </c>
      <c r="R1268" t="s">
        <v>8275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>
        <f t="shared" si="114"/>
        <v>102</v>
      </c>
      <c r="O1269" s="7">
        <f t="shared" si="115"/>
        <v>140.85534591194968</v>
      </c>
      <c r="P1269" s="11">
        <f t="shared" si="116"/>
        <v>41449.585162037038</v>
      </c>
      <c r="Q1269" s="11">
        <f t="shared" si="117"/>
        <v>41479.585162037038</v>
      </c>
      <c r="R1269" t="s">
        <v>8275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>
        <f t="shared" si="114"/>
        <v>117</v>
      </c>
      <c r="O1270" s="7">
        <f t="shared" si="115"/>
        <v>76.92307692307692</v>
      </c>
      <c r="P1270" s="11">
        <f t="shared" si="116"/>
        <v>41507.845451388886</v>
      </c>
      <c r="Q1270" s="11">
        <f t="shared" si="117"/>
        <v>41537.845451388886</v>
      </c>
      <c r="R1270" t="s">
        <v>8275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>
        <f t="shared" si="114"/>
        <v>109</v>
      </c>
      <c r="O1271" s="7">
        <f t="shared" si="115"/>
        <v>99.15533980582525</v>
      </c>
      <c r="P1271" s="11">
        <f t="shared" si="116"/>
        <v>42445.823055555556</v>
      </c>
      <c r="Q1271" s="11">
        <f t="shared" si="117"/>
        <v>42476</v>
      </c>
      <c r="R1271" t="s">
        <v>8275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>
        <f t="shared" si="114"/>
        <v>115</v>
      </c>
      <c r="O1272" s="7">
        <f t="shared" si="115"/>
        <v>67.881656804733723</v>
      </c>
      <c r="P1272" s="11">
        <f t="shared" si="116"/>
        <v>40933.85696759259</v>
      </c>
      <c r="Q1272" s="11">
        <f t="shared" si="117"/>
        <v>40993.815300925926</v>
      </c>
      <c r="R1272" t="s">
        <v>8275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>
        <f t="shared" si="114"/>
        <v>102</v>
      </c>
      <c r="O1273" s="7">
        <f t="shared" si="115"/>
        <v>246.29032258064515</v>
      </c>
      <c r="P1273" s="11">
        <f t="shared" si="116"/>
        <v>41561.683553240742</v>
      </c>
      <c r="Q1273" s="11">
        <f t="shared" si="117"/>
        <v>41591.725219907406</v>
      </c>
      <c r="R1273" t="s">
        <v>8275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>
        <f t="shared" si="114"/>
        <v>106</v>
      </c>
      <c r="O1274" s="7">
        <f t="shared" si="115"/>
        <v>189.28571428571428</v>
      </c>
      <c r="P1274" s="11">
        <f t="shared" si="116"/>
        <v>40274.745127314818</v>
      </c>
      <c r="Q1274" s="11">
        <f t="shared" si="117"/>
        <v>40344.166666666664</v>
      </c>
      <c r="R1274" t="s">
        <v>8275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>
        <f t="shared" si="114"/>
        <v>104</v>
      </c>
      <c r="O1275" s="7">
        <f t="shared" si="115"/>
        <v>76.666666666666671</v>
      </c>
      <c r="P1275" s="11">
        <f t="shared" si="116"/>
        <v>41852.730219907404</v>
      </c>
      <c r="Q1275" s="11">
        <f t="shared" si="117"/>
        <v>41882.730219907404</v>
      </c>
      <c r="R1275" t="s">
        <v>8275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>
        <f t="shared" si="114"/>
        <v>155</v>
      </c>
      <c r="O1276" s="7">
        <f t="shared" si="115"/>
        <v>82.963254817987149</v>
      </c>
      <c r="P1276" s="11">
        <f t="shared" si="116"/>
        <v>41116.690104166664</v>
      </c>
      <c r="Q1276" s="11">
        <f t="shared" si="117"/>
        <v>41151.690104166664</v>
      </c>
      <c r="R1276" t="s">
        <v>8275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>
        <f t="shared" si="114"/>
        <v>162</v>
      </c>
      <c r="O1277" s="7">
        <f t="shared" si="115"/>
        <v>62.522107969151669</v>
      </c>
      <c r="P1277" s="11">
        <f t="shared" si="116"/>
        <v>41458.867905092593</v>
      </c>
      <c r="Q1277" s="11">
        <f t="shared" si="117"/>
        <v>41493.867905092593</v>
      </c>
      <c r="R1277" t="s">
        <v>8275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>
        <f t="shared" si="114"/>
        <v>104</v>
      </c>
      <c r="O1278" s="7">
        <f t="shared" si="115"/>
        <v>46.06808823529412</v>
      </c>
      <c r="P1278" s="11">
        <f t="shared" si="116"/>
        <v>40007.704247685186</v>
      </c>
      <c r="Q1278" s="11">
        <f t="shared" si="117"/>
        <v>40057.166666666664</v>
      </c>
      <c r="R1278" t="s">
        <v>8275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>
        <f t="shared" si="114"/>
        <v>106</v>
      </c>
      <c r="O1279" s="7">
        <f t="shared" si="115"/>
        <v>38.543946731234868</v>
      </c>
      <c r="P1279" s="11">
        <f t="shared" si="116"/>
        <v>41121.561886574076</v>
      </c>
      <c r="Q1279" s="11">
        <f t="shared" si="117"/>
        <v>41156.561886574076</v>
      </c>
      <c r="R1279" t="s">
        <v>8275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>
        <f t="shared" si="114"/>
        <v>155</v>
      </c>
      <c r="O1280" s="7">
        <f t="shared" si="115"/>
        <v>53.005263157894738</v>
      </c>
      <c r="P1280" s="11">
        <f t="shared" si="116"/>
        <v>41786.555162037039</v>
      </c>
      <c r="Q1280" s="11">
        <f t="shared" si="117"/>
        <v>41815.083333333336</v>
      </c>
      <c r="R1280" t="s">
        <v>8275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>
        <f t="shared" si="114"/>
        <v>111</v>
      </c>
      <c r="O1281" s="7">
        <f t="shared" si="115"/>
        <v>73.355396825396824</v>
      </c>
      <c r="P1281" s="11">
        <f t="shared" si="116"/>
        <v>41682.099189814813</v>
      </c>
      <c r="Q1281" s="11">
        <f t="shared" si="117"/>
        <v>41722.057523148149</v>
      </c>
      <c r="R1281" t="s">
        <v>8275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>
        <f t="shared" ref="N1282:N1345" si="120">ROUND((E1282/D1282)*100,0)</f>
        <v>111</v>
      </c>
      <c r="O1282" s="7">
        <f t="shared" ref="O1282:O1345" si="121">IF(E1282&lt;&gt;0,E1282/L1282,0)</f>
        <v>127.97523076923076</v>
      </c>
      <c r="P1282" s="11">
        <f t="shared" ref="P1282:P1345" si="122">(J1282/86400)+DATE(1970,1,1)</f>
        <v>40513.757569444446</v>
      </c>
      <c r="Q1282" s="11">
        <f t="shared" ref="Q1282:Q1345" si="123">(I1282/86400)+DATE(1970,1,1)</f>
        <v>40603.757569444446</v>
      </c>
      <c r="R1282" t="s">
        <v>8275</v>
      </c>
      <c r="S1282" t="str">
        <f t="shared" ref="S1282:S1345" si="124">LEFT(R1282,SEARCH("/",R1282)-1)</f>
        <v>music</v>
      </c>
      <c r="T1282" t="str">
        <f t="shared" ref="T1282:T1345" si="125">RIGHT(R1282,LEN(R1282)-SEARCH("/",R1282))</f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>
        <f t="shared" si="120"/>
        <v>111</v>
      </c>
      <c r="O1283" s="7">
        <f t="shared" si="121"/>
        <v>104.72972972972973</v>
      </c>
      <c r="P1283" s="11">
        <f t="shared" si="122"/>
        <v>41463.743472222224</v>
      </c>
      <c r="Q1283" s="11">
        <f t="shared" si="123"/>
        <v>41483.743472222224</v>
      </c>
      <c r="R1283" t="s">
        <v>8275</v>
      </c>
      <c r="S1283" t="str">
        <f t="shared" si="124"/>
        <v>music</v>
      </c>
      <c r="T1283" t="str">
        <f t="shared" si="125"/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>
        <f t="shared" si="120"/>
        <v>124</v>
      </c>
      <c r="O1284" s="7">
        <f t="shared" si="121"/>
        <v>67.671532846715323</v>
      </c>
      <c r="P1284" s="11">
        <f t="shared" si="122"/>
        <v>41586.475173611107</v>
      </c>
      <c r="Q1284" s="11">
        <f t="shared" si="123"/>
        <v>41617.207638888889</v>
      </c>
      <c r="R1284" t="s">
        <v>8275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>
        <f t="shared" si="120"/>
        <v>211</v>
      </c>
      <c r="O1285" s="7">
        <f t="shared" si="121"/>
        <v>95.931818181818187</v>
      </c>
      <c r="P1285" s="11">
        <f t="shared" si="122"/>
        <v>41320.717465277776</v>
      </c>
      <c r="Q1285" s="11">
        <f t="shared" si="123"/>
        <v>41344.166666666664</v>
      </c>
      <c r="R1285" t="s">
        <v>8275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>
        <f t="shared" si="120"/>
        <v>101</v>
      </c>
      <c r="O1286" s="7">
        <f t="shared" si="121"/>
        <v>65.161290322580641</v>
      </c>
      <c r="P1286" s="11">
        <f t="shared" si="122"/>
        <v>42712.23474537037</v>
      </c>
      <c r="Q1286" s="11">
        <f t="shared" si="123"/>
        <v>42735.707638888889</v>
      </c>
      <c r="R1286" t="s">
        <v>8270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>
        <f t="shared" si="120"/>
        <v>102</v>
      </c>
      <c r="O1287" s="7">
        <f t="shared" si="121"/>
        <v>32.269841269841272</v>
      </c>
      <c r="P1287" s="11">
        <f t="shared" si="122"/>
        <v>42160.583043981482</v>
      </c>
      <c r="Q1287" s="11">
        <f t="shared" si="123"/>
        <v>42175.583043981482</v>
      </c>
      <c r="R1287" t="s">
        <v>8270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>
        <f t="shared" si="120"/>
        <v>108</v>
      </c>
      <c r="O1288" s="7">
        <f t="shared" si="121"/>
        <v>81.25</v>
      </c>
      <c r="P1288" s="11">
        <f t="shared" si="122"/>
        <v>42039.384571759263</v>
      </c>
      <c r="Q1288" s="11">
        <f t="shared" si="123"/>
        <v>42052.583333333328</v>
      </c>
      <c r="R1288" t="s">
        <v>8270</v>
      </c>
      <c r="S1288" t="str">
        <f t="shared" si="124"/>
        <v>theater</v>
      </c>
      <c r="T1288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>
        <f t="shared" si="120"/>
        <v>242</v>
      </c>
      <c r="O1289" s="7">
        <f t="shared" si="121"/>
        <v>24.2</v>
      </c>
      <c r="P1289" s="11">
        <f t="shared" si="122"/>
        <v>42107.621018518519</v>
      </c>
      <c r="Q1289" s="11">
        <f t="shared" si="123"/>
        <v>42167.621018518519</v>
      </c>
      <c r="R1289" t="s">
        <v>8270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>
        <f t="shared" si="120"/>
        <v>100</v>
      </c>
      <c r="O1290" s="7">
        <f t="shared" si="121"/>
        <v>65.868852459016395</v>
      </c>
      <c r="P1290" s="11">
        <f t="shared" si="122"/>
        <v>42561.154664351852</v>
      </c>
      <c r="Q1290" s="11">
        <f t="shared" si="123"/>
        <v>42592.166666666672</v>
      </c>
      <c r="R1290" t="s">
        <v>8270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>
        <f t="shared" si="120"/>
        <v>125</v>
      </c>
      <c r="O1291" s="7">
        <f t="shared" si="121"/>
        <v>36.07692307692308</v>
      </c>
      <c r="P1291" s="11">
        <f t="shared" si="122"/>
        <v>42709.134780092594</v>
      </c>
      <c r="Q1291" s="11">
        <f t="shared" si="123"/>
        <v>42739.134780092594</v>
      </c>
      <c r="R1291" t="s">
        <v>8270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>
        <f t="shared" si="120"/>
        <v>109</v>
      </c>
      <c r="O1292" s="7">
        <f t="shared" si="121"/>
        <v>44.186046511627907</v>
      </c>
      <c r="P1292" s="11">
        <f t="shared" si="122"/>
        <v>42086.614942129629</v>
      </c>
      <c r="Q1292" s="11">
        <f t="shared" si="123"/>
        <v>42117.290972222225</v>
      </c>
      <c r="R1292" t="s">
        <v>8270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>
        <f t="shared" si="120"/>
        <v>146</v>
      </c>
      <c r="O1293" s="7">
        <f t="shared" si="121"/>
        <v>104.07142857142857</v>
      </c>
      <c r="P1293" s="11">
        <f t="shared" si="122"/>
        <v>42064.652673611112</v>
      </c>
      <c r="Q1293" s="11">
        <f t="shared" si="123"/>
        <v>42101.291666666672</v>
      </c>
      <c r="R1293" t="s">
        <v>8270</v>
      </c>
      <c r="S1293" t="str">
        <f t="shared" si="124"/>
        <v>theater</v>
      </c>
      <c r="T1293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>
        <f t="shared" si="120"/>
        <v>110</v>
      </c>
      <c r="O1294" s="7">
        <f t="shared" si="121"/>
        <v>35.96153846153846</v>
      </c>
      <c r="P1294" s="11">
        <f t="shared" si="122"/>
        <v>42256.764212962968</v>
      </c>
      <c r="Q1294" s="11">
        <f t="shared" si="123"/>
        <v>42283.957638888889</v>
      </c>
      <c r="R1294" t="s">
        <v>8270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>
        <f t="shared" si="120"/>
        <v>102</v>
      </c>
      <c r="O1295" s="7">
        <f t="shared" si="121"/>
        <v>127.79166666666667</v>
      </c>
      <c r="P1295" s="11">
        <f t="shared" si="122"/>
        <v>42292.701053240744</v>
      </c>
      <c r="Q1295" s="11">
        <f t="shared" si="123"/>
        <v>42322.742719907408</v>
      </c>
      <c r="R1295" t="s">
        <v>8270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>
        <f t="shared" si="120"/>
        <v>122</v>
      </c>
      <c r="O1296" s="7">
        <f t="shared" si="121"/>
        <v>27.727272727272727</v>
      </c>
      <c r="P1296" s="11">
        <f t="shared" si="122"/>
        <v>42278.453668981485</v>
      </c>
      <c r="Q1296" s="11">
        <f t="shared" si="123"/>
        <v>42296.458333333328</v>
      </c>
      <c r="R1296" t="s">
        <v>8270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>
        <f t="shared" si="120"/>
        <v>102</v>
      </c>
      <c r="O1297" s="7">
        <f t="shared" si="121"/>
        <v>39.828125</v>
      </c>
      <c r="P1297" s="11">
        <f t="shared" si="122"/>
        <v>42184.572881944448</v>
      </c>
      <c r="Q1297" s="11">
        <f t="shared" si="123"/>
        <v>42214.708333333328</v>
      </c>
      <c r="R1297" t="s">
        <v>8270</v>
      </c>
      <c r="S1297" t="str">
        <f t="shared" si="124"/>
        <v>theater</v>
      </c>
      <c r="T129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>
        <f t="shared" si="120"/>
        <v>141</v>
      </c>
      <c r="O1298" s="7">
        <f t="shared" si="121"/>
        <v>52.173913043478258</v>
      </c>
      <c r="P1298" s="11">
        <f t="shared" si="122"/>
        <v>42423.050613425927</v>
      </c>
      <c r="Q1298" s="11">
        <f t="shared" si="123"/>
        <v>42443.008946759262</v>
      </c>
      <c r="R1298" t="s">
        <v>8270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>
        <f t="shared" si="120"/>
        <v>110</v>
      </c>
      <c r="O1299" s="7">
        <f t="shared" si="121"/>
        <v>92.037815126050418</v>
      </c>
      <c r="P1299" s="11">
        <f t="shared" si="122"/>
        <v>42461.747199074074</v>
      </c>
      <c r="Q1299" s="11">
        <f t="shared" si="123"/>
        <v>42491.747199074074</v>
      </c>
      <c r="R1299" t="s">
        <v>8270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>
        <f t="shared" si="120"/>
        <v>105</v>
      </c>
      <c r="O1300" s="7">
        <f t="shared" si="121"/>
        <v>63.424242424242422</v>
      </c>
      <c r="P1300" s="11">
        <f t="shared" si="122"/>
        <v>42458.680925925924</v>
      </c>
      <c r="Q1300" s="11">
        <f t="shared" si="123"/>
        <v>42488.680925925924</v>
      </c>
      <c r="R1300" t="s">
        <v>8270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>
        <f t="shared" si="120"/>
        <v>124</v>
      </c>
      <c r="O1301" s="7">
        <f t="shared" si="121"/>
        <v>135.625</v>
      </c>
      <c r="P1301" s="11">
        <f t="shared" si="122"/>
        <v>42169.814340277779</v>
      </c>
      <c r="Q1301" s="11">
        <f t="shared" si="123"/>
        <v>42199.814340277779</v>
      </c>
      <c r="R1301" t="s">
        <v>8270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>
        <f t="shared" si="120"/>
        <v>135</v>
      </c>
      <c r="O1302" s="7">
        <f t="shared" si="121"/>
        <v>168.75</v>
      </c>
      <c r="P1302" s="11">
        <f t="shared" si="122"/>
        <v>42483.675208333334</v>
      </c>
      <c r="Q1302" s="11">
        <f t="shared" si="123"/>
        <v>42522.789583333331</v>
      </c>
      <c r="R1302" t="s">
        <v>8270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>
        <f t="shared" si="120"/>
        <v>103</v>
      </c>
      <c r="O1303" s="7">
        <f t="shared" si="121"/>
        <v>70.862068965517238</v>
      </c>
      <c r="P1303" s="11">
        <f t="shared" si="122"/>
        <v>42195.749745370369</v>
      </c>
      <c r="Q1303" s="11">
        <f t="shared" si="123"/>
        <v>42206.125</v>
      </c>
      <c r="R1303" t="s">
        <v>8270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>
        <f t="shared" si="120"/>
        <v>100</v>
      </c>
      <c r="O1304" s="7">
        <f t="shared" si="121"/>
        <v>50</v>
      </c>
      <c r="P1304" s="11">
        <f t="shared" si="122"/>
        <v>42675.057997685188</v>
      </c>
      <c r="Q1304" s="11">
        <f t="shared" si="123"/>
        <v>42705.099664351852</v>
      </c>
      <c r="R1304" t="s">
        <v>8270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>
        <f t="shared" si="120"/>
        <v>130</v>
      </c>
      <c r="O1305" s="7">
        <f t="shared" si="121"/>
        <v>42.214166666666671</v>
      </c>
      <c r="P1305" s="11">
        <f t="shared" si="122"/>
        <v>42566.441203703704</v>
      </c>
      <c r="Q1305" s="11">
        <f t="shared" si="123"/>
        <v>42582.458333333328</v>
      </c>
      <c r="R1305" t="s">
        <v>8270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>
        <f t="shared" si="120"/>
        <v>40</v>
      </c>
      <c r="O1306" s="7">
        <f t="shared" si="121"/>
        <v>152.41346153846155</v>
      </c>
      <c r="P1306" s="11">
        <f t="shared" si="122"/>
        <v>42747.194502314815</v>
      </c>
      <c r="Q1306" s="11">
        <f t="shared" si="123"/>
        <v>42807.152835648143</v>
      </c>
      <c r="R1306" t="s">
        <v>8272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>
        <f t="shared" si="120"/>
        <v>26</v>
      </c>
      <c r="O1307" s="7">
        <f t="shared" si="121"/>
        <v>90.616279069767444</v>
      </c>
      <c r="P1307" s="11">
        <f t="shared" si="122"/>
        <v>42543.665601851855</v>
      </c>
      <c r="Q1307" s="11">
        <f t="shared" si="123"/>
        <v>42572.729166666672</v>
      </c>
      <c r="R1307" t="s">
        <v>8272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>
        <f t="shared" si="120"/>
        <v>65</v>
      </c>
      <c r="O1308" s="7">
        <f t="shared" si="121"/>
        <v>201.60393258426967</v>
      </c>
      <c r="P1308" s="11">
        <f t="shared" si="122"/>
        <v>41947.457569444443</v>
      </c>
      <c r="Q1308" s="11">
        <f t="shared" si="123"/>
        <v>41977.457569444443</v>
      </c>
      <c r="R1308" t="s">
        <v>8272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>
        <f t="shared" si="120"/>
        <v>12</v>
      </c>
      <c r="O1309" s="7">
        <f t="shared" si="121"/>
        <v>127.93333333333334</v>
      </c>
      <c r="P1309" s="11">
        <f t="shared" si="122"/>
        <v>42387.503229166672</v>
      </c>
      <c r="Q1309" s="11">
        <f t="shared" si="123"/>
        <v>42417.503229166672</v>
      </c>
      <c r="R1309" t="s">
        <v>8272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>
        <f t="shared" si="120"/>
        <v>11</v>
      </c>
      <c r="O1310" s="7">
        <f t="shared" si="121"/>
        <v>29.894736842105264</v>
      </c>
      <c r="P1310" s="11">
        <f t="shared" si="122"/>
        <v>42611.613564814819</v>
      </c>
      <c r="Q1310" s="11">
        <f t="shared" si="123"/>
        <v>42651.613564814819</v>
      </c>
      <c r="R1310" t="s">
        <v>8272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>
        <f t="shared" si="120"/>
        <v>112</v>
      </c>
      <c r="O1311" s="7">
        <f t="shared" si="121"/>
        <v>367.97142857142859</v>
      </c>
      <c r="P1311" s="11">
        <f t="shared" si="122"/>
        <v>42257.882731481484</v>
      </c>
      <c r="Q1311" s="11">
        <f t="shared" si="123"/>
        <v>42292.882731481484</v>
      </c>
      <c r="R1311" t="s">
        <v>8272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>
        <f t="shared" si="120"/>
        <v>16</v>
      </c>
      <c r="O1312" s="7">
        <f t="shared" si="121"/>
        <v>129.16666666666666</v>
      </c>
      <c r="P1312" s="11">
        <f t="shared" si="122"/>
        <v>42556.667245370365</v>
      </c>
      <c r="Q1312" s="11">
        <f t="shared" si="123"/>
        <v>42601.667245370365</v>
      </c>
      <c r="R1312" t="s">
        <v>8272</v>
      </c>
      <c r="S1312" t="str">
        <f t="shared" si="124"/>
        <v>technology</v>
      </c>
      <c r="T1312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>
        <f t="shared" si="120"/>
        <v>32</v>
      </c>
      <c r="O1313" s="7">
        <f t="shared" si="121"/>
        <v>800.7</v>
      </c>
      <c r="P1313" s="11">
        <f t="shared" si="122"/>
        <v>42669.802303240736</v>
      </c>
      <c r="Q1313" s="11">
        <f t="shared" si="123"/>
        <v>42704.843969907408</v>
      </c>
      <c r="R1313" t="s">
        <v>8272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>
        <f t="shared" si="120"/>
        <v>1</v>
      </c>
      <c r="O1314" s="7">
        <f t="shared" si="121"/>
        <v>28</v>
      </c>
      <c r="P1314" s="11">
        <f t="shared" si="122"/>
        <v>42082.702800925923</v>
      </c>
      <c r="Q1314" s="11">
        <f t="shared" si="123"/>
        <v>42112.702800925923</v>
      </c>
      <c r="R1314" t="s">
        <v>8272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>
        <f t="shared" si="120"/>
        <v>31</v>
      </c>
      <c r="O1315" s="7">
        <f t="shared" si="121"/>
        <v>102.01639344262296</v>
      </c>
      <c r="P1315" s="11">
        <f t="shared" si="122"/>
        <v>42402.709652777776</v>
      </c>
      <c r="Q1315" s="11">
        <f t="shared" si="123"/>
        <v>42432.709652777776</v>
      </c>
      <c r="R1315" t="s">
        <v>8272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>
        <f t="shared" si="120"/>
        <v>1</v>
      </c>
      <c r="O1316" s="7">
        <f t="shared" si="121"/>
        <v>184.36363636363637</v>
      </c>
      <c r="P1316" s="11">
        <f t="shared" si="122"/>
        <v>42604.669675925921</v>
      </c>
      <c r="Q1316" s="11">
        <f t="shared" si="123"/>
        <v>42664.669675925921</v>
      </c>
      <c r="R1316" t="s">
        <v>8272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>
        <f t="shared" si="120"/>
        <v>40</v>
      </c>
      <c r="O1317" s="7">
        <f t="shared" si="121"/>
        <v>162.91935483870967</v>
      </c>
      <c r="P1317" s="11">
        <f t="shared" si="122"/>
        <v>42278.498240740737</v>
      </c>
      <c r="Q1317" s="11">
        <f t="shared" si="123"/>
        <v>42314.041666666672</v>
      </c>
      <c r="R1317" t="s">
        <v>8272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>
        <f t="shared" si="120"/>
        <v>0</v>
      </c>
      <c r="O1318" s="7">
        <f t="shared" si="121"/>
        <v>1</v>
      </c>
      <c r="P1318" s="11">
        <f t="shared" si="122"/>
        <v>42393.961909722224</v>
      </c>
      <c r="Q1318" s="11">
        <f t="shared" si="123"/>
        <v>42428.961909722224</v>
      </c>
      <c r="R1318" t="s">
        <v>8272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>
        <f t="shared" si="120"/>
        <v>6</v>
      </c>
      <c r="O1319" s="7">
        <f t="shared" si="121"/>
        <v>603.52631578947364</v>
      </c>
      <c r="P1319" s="11">
        <f t="shared" si="122"/>
        <v>42520.235486111109</v>
      </c>
      <c r="Q1319" s="11">
        <f t="shared" si="123"/>
        <v>42572.583333333328</v>
      </c>
      <c r="R1319" t="s">
        <v>8272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>
        <f t="shared" si="120"/>
        <v>15</v>
      </c>
      <c r="O1320" s="7">
        <f t="shared" si="121"/>
        <v>45.407407407407405</v>
      </c>
      <c r="P1320" s="11">
        <f t="shared" si="122"/>
        <v>41985.043657407412</v>
      </c>
      <c r="Q1320" s="11">
        <f t="shared" si="123"/>
        <v>42015.043657407412</v>
      </c>
      <c r="R1320" t="s">
        <v>8272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>
        <f t="shared" si="120"/>
        <v>15</v>
      </c>
      <c r="O1321" s="7">
        <f t="shared" si="121"/>
        <v>97.333333333333329</v>
      </c>
      <c r="P1321" s="11">
        <f t="shared" si="122"/>
        <v>41816.812094907407</v>
      </c>
      <c r="Q1321" s="11">
        <f t="shared" si="123"/>
        <v>41831.666666666664</v>
      </c>
      <c r="R1321" t="s">
        <v>8272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>
        <f t="shared" si="120"/>
        <v>1</v>
      </c>
      <c r="O1322" s="7">
        <f t="shared" si="121"/>
        <v>167.66666666666666</v>
      </c>
      <c r="P1322" s="11">
        <f t="shared" si="122"/>
        <v>42705.690347222218</v>
      </c>
      <c r="Q1322" s="11">
        <f t="shared" si="123"/>
        <v>42734.958333333328</v>
      </c>
      <c r="R1322" t="s">
        <v>8272</v>
      </c>
      <c r="S1322" t="str">
        <f t="shared" si="124"/>
        <v>technology</v>
      </c>
      <c r="T1322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>
        <f t="shared" si="120"/>
        <v>1</v>
      </c>
      <c r="O1323" s="7">
        <f t="shared" si="121"/>
        <v>859.85714285714289</v>
      </c>
      <c r="P1323" s="11">
        <f t="shared" si="122"/>
        <v>42697.74927083333</v>
      </c>
      <c r="Q1323" s="11">
        <f t="shared" si="123"/>
        <v>42727.74927083333</v>
      </c>
      <c r="R1323" t="s">
        <v>8272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>
        <f t="shared" si="120"/>
        <v>0</v>
      </c>
      <c r="O1324" s="7">
        <f t="shared" si="121"/>
        <v>26.5</v>
      </c>
      <c r="P1324" s="11">
        <f t="shared" si="122"/>
        <v>42115.656539351854</v>
      </c>
      <c r="Q1324" s="11">
        <f t="shared" si="123"/>
        <v>42145.656539351854</v>
      </c>
      <c r="R1324" t="s">
        <v>8272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>
        <f t="shared" si="120"/>
        <v>9</v>
      </c>
      <c r="O1325" s="7">
        <f t="shared" si="121"/>
        <v>30.272727272727273</v>
      </c>
      <c r="P1325" s="11">
        <f t="shared" si="122"/>
        <v>42451.698449074072</v>
      </c>
      <c r="Q1325" s="11">
        <f t="shared" si="123"/>
        <v>42486.288194444445</v>
      </c>
      <c r="R1325" t="s">
        <v>8272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>
        <f t="shared" si="120"/>
        <v>10</v>
      </c>
      <c r="O1326" s="7">
        <f t="shared" si="121"/>
        <v>54.666666666666664</v>
      </c>
      <c r="P1326" s="11">
        <f t="shared" si="122"/>
        <v>42626.633703703701</v>
      </c>
      <c r="Q1326" s="11">
        <f t="shared" si="123"/>
        <v>42656.633703703701</v>
      </c>
      <c r="R1326" t="s">
        <v>8272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>
        <f t="shared" si="120"/>
        <v>2</v>
      </c>
      <c r="O1327" s="7">
        <f t="shared" si="121"/>
        <v>60.75</v>
      </c>
      <c r="P1327" s="11">
        <f t="shared" si="122"/>
        <v>42704.086053240739</v>
      </c>
      <c r="Q1327" s="11">
        <f t="shared" si="123"/>
        <v>42734.086053240739</v>
      </c>
      <c r="R1327" t="s">
        <v>8272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>
        <f t="shared" si="120"/>
        <v>1</v>
      </c>
      <c r="O1328" s="7">
        <f t="shared" si="121"/>
        <v>102.72727272727273</v>
      </c>
      <c r="P1328" s="11">
        <f t="shared" si="122"/>
        <v>41974.791990740741</v>
      </c>
      <c r="Q1328" s="11">
        <f t="shared" si="123"/>
        <v>42019.791990740741</v>
      </c>
      <c r="R1328" t="s">
        <v>8272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>
        <f t="shared" si="120"/>
        <v>4</v>
      </c>
      <c r="O1329" s="7">
        <f t="shared" si="121"/>
        <v>41.585365853658537</v>
      </c>
      <c r="P1329" s="11">
        <f t="shared" si="122"/>
        <v>42123.678645833337</v>
      </c>
      <c r="Q1329" s="11">
        <f t="shared" si="123"/>
        <v>42153.678645833337</v>
      </c>
      <c r="R1329" t="s">
        <v>8272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>
        <f t="shared" si="120"/>
        <v>2</v>
      </c>
      <c r="O1330" s="7">
        <f t="shared" si="121"/>
        <v>116.53333333333333</v>
      </c>
      <c r="P1330" s="11">
        <f t="shared" si="122"/>
        <v>42612.642754629633</v>
      </c>
      <c r="Q1330" s="11">
        <f t="shared" si="123"/>
        <v>42657.642754629633</v>
      </c>
      <c r="R1330" t="s">
        <v>8272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>
        <f t="shared" si="120"/>
        <v>1</v>
      </c>
      <c r="O1331" s="7">
        <f t="shared" si="121"/>
        <v>45.333333333333336</v>
      </c>
      <c r="P1331" s="11">
        <f t="shared" si="122"/>
        <v>41935.221585648149</v>
      </c>
      <c r="Q1331" s="11">
        <f t="shared" si="123"/>
        <v>41975.263252314813</v>
      </c>
      <c r="R1331" t="s">
        <v>8272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>
        <f t="shared" si="120"/>
        <v>22</v>
      </c>
      <c r="O1332" s="7">
        <f t="shared" si="121"/>
        <v>157.46</v>
      </c>
      <c r="P1332" s="11">
        <f t="shared" si="122"/>
        <v>42522.276724537034</v>
      </c>
      <c r="Q1332" s="11">
        <f t="shared" si="123"/>
        <v>42553.166666666672</v>
      </c>
      <c r="R1332" t="s">
        <v>8272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>
        <f t="shared" si="120"/>
        <v>1</v>
      </c>
      <c r="O1333" s="7">
        <f t="shared" si="121"/>
        <v>100.5</v>
      </c>
      <c r="P1333" s="11">
        <f t="shared" si="122"/>
        <v>42569.50409722222</v>
      </c>
      <c r="Q1333" s="11">
        <f t="shared" si="123"/>
        <v>42599.50409722222</v>
      </c>
      <c r="R1333" t="s">
        <v>8272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>
        <f t="shared" si="120"/>
        <v>0</v>
      </c>
      <c r="O1334" s="7">
        <f t="shared" si="121"/>
        <v>0</v>
      </c>
      <c r="P1334" s="11">
        <f t="shared" si="122"/>
        <v>42732.060277777782</v>
      </c>
      <c r="Q1334" s="11">
        <f t="shared" si="123"/>
        <v>42762.060277777782</v>
      </c>
      <c r="R1334" t="s">
        <v>8272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>
        <f t="shared" si="120"/>
        <v>0</v>
      </c>
      <c r="O1335" s="7">
        <f t="shared" si="121"/>
        <v>0</v>
      </c>
      <c r="P1335" s="11">
        <f t="shared" si="122"/>
        <v>41806.106770833336</v>
      </c>
      <c r="Q1335" s="11">
        <f t="shared" si="123"/>
        <v>41836.106770833336</v>
      </c>
      <c r="R1335" t="s">
        <v>8272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>
        <f t="shared" si="120"/>
        <v>11</v>
      </c>
      <c r="O1336" s="7">
        <f t="shared" si="121"/>
        <v>51.822463768115945</v>
      </c>
      <c r="P1336" s="11">
        <f t="shared" si="122"/>
        <v>42410.774155092593</v>
      </c>
      <c r="Q1336" s="11">
        <f t="shared" si="123"/>
        <v>42440.774155092593</v>
      </c>
      <c r="R1336" t="s">
        <v>8272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>
        <f t="shared" si="120"/>
        <v>20</v>
      </c>
      <c r="O1337" s="7">
        <f t="shared" si="121"/>
        <v>308.75</v>
      </c>
      <c r="P1337" s="11">
        <f t="shared" si="122"/>
        <v>42313.936365740738</v>
      </c>
      <c r="Q1337" s="11">
        <f t="shared" si="123"/>
        <v>42343.936365740738</v>
      </c>
      <c r="R1337" t="s">
        <v>8272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>
        <f t="shared" si="120"/>
        <v>85</v>
      </c>
      <c r="O1338" s="7">
        <f t="shared" si="121"/>
        <v>379.22767857142856</v>
      </c>
      <c r="P1338" s="11">
        <f t="shared" si="122"/>
        <v>41955.863750000004</v>
      </c>
      <c r="Q1338" s="11">
        <f t="shared" si="123"/>
        <v>41990.863750000004</v>
      </c>
      <c r="R1338" t="s">
        <v>8272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>
        <f t="shared" si="120"/>
        <v>49</v>
      </c>
      <c r="O1339" s="7">
        <f t="shared" si="121"/>
        <v>176.36428571428573</v>
      </c>
      <c r="P1339" s="11">
        <f t="shared" si="122"/>
        <v>42767.577303240745</v>
      </c>
      <c r="Q1339" s="11">
        <f t="shared" si="123"/>
        <v>42797.577303240745</v>
      </c>
      <c r="R1339" t="s">
        <v>8272</v>
      </c>
      <c r="S1339" t="str">
        <f t="shared" si="124"/>
        <v>technology</v>
      </c>
      <c r="T1339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>
        <f t="shared" si="120"/>
        <v>3</v>
      </c>
      <c r="O1340" s="7">
        <f t="shared" si="121"/>
        <v>66.066666666666663</v>
      </c>
      <c r="P1340" s="11">
        <f t="shared" si="122"/>
        <v>42188.803622685184</v>
      </c>
      <c r="Q1340" s="11">
        <f t="shared" si="123"/>
        <v>42218.803622685184</v>
      </c>
      <c r="R1340" t="s">
        <v>8272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>
        <f t="shared" si="120"/>
        <v>7</v>
      </c>
      <c r="O1341" s="7">
        <f t="shared" si="121"/>
        <v>89.648648648648646</v>
      </c>
      <c r="P1341" s="11">
        <f t="shared" si="122"/>
        <v>41936.647164351853</v>
      </c>
      <c r="Q1341" s="11">
        <f t="shared" si="123"/>
        <v>41981.688831018517</v>
      </c>
      <c r="R1341" t="s">
        <v>8272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>
        <f t="shared" si="120"/>
        <v>0</v>
      </c>
      <c r="O1342" s="7">
        <f t="shared" si="121"/>
        <v>0</v>
      </c>
      <c r="P1342" s="11">
        <f t="shared" si="122"/>
        <v>41836.595520833333</v>
      </c>
      <c r="Q1342" s="11">
        <f t="shared" si="123"/>
        <v>41866.595520833333</v>
      </c>
      <c r="R1342" t="s">
        <v>8272</v>
      </c>
      <c r="S1342" t="str">
        <f t="shared" si="124"/>
        <v>technology</v>
      </c>
      <c r="T1342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>
        <f t="shared" si="120"/>
        <v>70</v>
      </c>
      <c r="O1343" s="7">
        <f t="shared" si="121"/>
        <v>382.39130434782606</v>
      </c>
      <c r="P1343" s="11">
        <f t="shared" si="122"/>
        <v>42612.624039351853</v>
      </c>
      <c r="Q1343" s="11">
        <f t="shared" si="123"/>
        <v>42644.624039351853</v>
      </c>
      <c r="R1343" t="s">
        <v>8272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>
        <f t="shared" si="120"/>
        <v>0</v>
      </c>
      <c r="O1344" s="7">
        <f t="shared" si="121"/>
        <v>100</v>
      </c>
      <c r="P1344" s="11">
        <f t="shared" si="122"/>
        <v>42172.816423611112</v>
      </c>
      <c r="Q1344" s="11">
        <f t="shared" si="123"/>
        <v>42202.816423611112</v>
      </c>
      <c r="R1344" t="s">
        <v>8272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>
        <f t="shared" si="120"/>
        <v>102</v>
      </c>
      <c r="O1345" s="7">
        <f t="shared" si="121"/>
        <v>158.35603715170279</v>
      </c>
      <c r="P1345" s="11">
        <f t="shared" si="122"/>
        <v>42542.526423611111</v>
      </c>
      <c r="Q1345" s="11">
        <f t="shared" si="123"/>
        <v>42601.165972222225</v>
      </c>
      <c r="R1345" t="s">
        <v>8272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>
        <f t="shared" ref="N1346:N1409" si="126">ROUND((E1346/D1346)*100,0)</f>
        <v>378</v>
      </c>
      <c r="O1346" s="7">
        <f t="shared" ref="O1346:O1409" si="127">IF(E1346&lt;&gt;0,E1346/L1346,0)</f>
        <v>40.762589928057551</v>
      </c>
      <c r="P1346" s="11">
        <f t="shared" ref="P1346:P1409" si="128">(J1346/86400)+DATE(1970,1,1)</f>
        <v>42522.789803240739</v>
      </c>
      <c r="Q1346" s="11">
        <f t="shared" ref="Q1346:Q1409" si="129">(I1346/86400)+DATE(1970,1,1)</f>
        <v>42551.789803240739</v>
      </c>
      <c r="R1346" t="s">
        <v>8273</v>
      </c>
      <c r="S1346" t="str">
        <f t="shared" ref="S1346:S1409" si="130">LEFT(R1346,SEARCH("/",R1346)-1)</f>
        <v>publishing</v>
      </c>
      <c r="T1346" t="str">
        <f t="shared" ref="T1346:T1409" si="131">RIGHT(R1346,LEN(R1346)-SEARCH("/",R1346))</f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>
        <f t="shared" si="126"/>
        <v>125</v>
      </c>
      <c r="O1347" s="7">
        <f t="shared" si="127"/>
        <v>53.571428571428569</v>
      </c>
      <c r="P1347" s="11">
        <f t="shared" si="128"/>
        <v>41799.814340277779</v>
      </c>
      <c r="Q1347" s="11">
        <f t="shared" si="129"/>
        <v>41834.814340277779</v>
      </c>
      <c r="R1347" t="s">
        <v>8273</v>
      </c>
      <c r="S1347" t="str">
        <f t="shared" si="130"/>
        <v>publishing</v>
      </c>
      <c r="T1347" t="str">
        <f t="shared" si="131"/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>
        <f t="shared" si="126"/>
        <v>147</v>
      </c>
      <c r="O1348" s="7">
        <f t="shared" si="127"/>
        <v>48.449664429530202</v>
      </c>
      <c r="P1348" s="11">
        <f t="shared" si="128"/>
        <v>41422.075821759259</v>
      </c>
      <c r="Q1348" s="11">
        <f t="shared" si="129"/>
        <v>41452.075821759259</v>
      </c>
      <c r="R1348" t="s">
        <v>8273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>
        <f t="shared" si="126"/>
        <v>102</v>
      </c>
      <c r="O1349" s="7">
        <f t="shared" si="127"/>
        <v>82.41935483870968</v>
      </c>
      <c r="P1349" s="11">
        <f t="shared" si="128"/>
        <v>42040.638020833328</v>
      </c>
      <c r="Q1349" s="11">
        <f t="shared" si="129"/>
        <v>42070.638020833328</v>
      </c>
      <c r="R1349" t="s">
        <v>8273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>
        <f t="shared" si="126"/>
        <v>102</v>
      </c>
      <c r="O1350" s="7">
        <f t="shared" si="127"/>
        <v>230.19230769230768</v>
      </c>
      <c r="P1350" s="11">
        <f t="shared" si="128"/>
        <v>41963.506168981483</v>
      </c>
      <c r="Q1350" s="11">
        <f t="shared" si="129"/>
        <v>41991.506168981483</v>
      </c>
      <c r="R1350" t="s">
        <v>8273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>
        <f t="shared" si="126"/>
        <v>204</v>
      </c>
      <c r="O1351" s="7">
        <f t="shared" si="127"/>
        <v>59.360465116279073</v>
      </c>
      <c r="P1351" s="11">
        <f t="shared" si="128"/>
        <v>42317.33258101852</v>
      </c>
      <c r="Q1351" s="11">
        <f t="shared" si="129"/>
        <v>42354.290972222225</v>
      </c>
      <c r="R1351" t="s">
        <v>8273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>
        <f t="shared" si="126"/>
        <v>104</v>
      </c>
      <c r="O1352" s="7">
        <f t="shared" si="127"/>
        <v>66.698717948717942</v>
      </c>
      <c r="P1352" s="11">
        <f t="shared" si="128"/>
        <v>42334.013124999998</v>
      </c>
      <c r="Q1352" s="11">
        <f t="shared" si="129"/>
        <v>42364.013124999998</v>
      </c>
      <c r="R1352" t="s">
        <v>8273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>
        <f t="shared" si="126"/>
        <v>101</v>
      </c>
      <c r="O1353" s="7">
        <f t="shared" si="127"/>
        <v>168.77500000000001</v>
      </c>
      <c r="P1353" s="11">
        <f t="shared" si="128"/>
        <v>42382.74009259259</v>
      </c>
      <c r="Q1353" s="11">
        <f t="shared" si="129"/>
        <v>42412.74009259259</v>
      </c>
      <c r="R1353" t="s">
        <v>8273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>
        <f t="shared" si="126"/>
        <v>136</v>
      </c>
      <c r="O1354" s="7">
        <f t="shared" si="127"/>
        <v>59.973568281938327</v>
      </c>
      <c r="P1354" s="11">
        <f t="shared" si="128"/>
        <v>42200.578310185185</v>
      </c>
      <c r="Q1354" s="11">
        <f t="shared" si="129"/>
        <v>42252.165972222225</v>
      </c>
      <c r="R1354" t="s">
        <v>8273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>
        <f t="shared" si="126"/>
        <v>134</v>
      </c>
      <c r="O1355" s="7">
        <f t="shared" si="127"/>
        <v>31.80952380952381</v>
      </c>
      <c r="P1355" s="11">
        <f t="shared" si="128"/>
        <v>41309.11791666667</v>
      </c>
      <c r="Q1355" s="11">
        <f t="shared" si="129"/>
        <v>41344</v>
      </c>
      <c r="R1355" t="s">
        <v>8273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>
        <f t="shared" si="126"/>
        <v>130</v>
      </c>
      <c r="O1356" s="7">
        <f t="shared" si="127"/>
        <v>24.421875</v>
      </c>
      <c r="P1356" s="11">
        <f t="shared" si="128"/>
        <v>42502.807627314818</v>
      </c>
      <c r="Q1356" s="11">
        <f t="shared" si="129"/>
        <v>42532.807627314818</v>
      </c>
      <c r="R1356" t="s">
        <v>8273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>
        <f t="shared" si="126"/>
        <v>123</v>
      </c>
      <c r="O1357" s="7">
        <f t="shared" si="127"/>
        <v>25.347107438016529</v>
      </c>
      <c r="P1357" s="11">
        <f t="shared" si="128"/>
        <v>41213.254687499997</v>
      </c>
      <c r="Q1357" s="11">
        <f t="shared" si="129"/>
        <v>41243.416666666664</v>
      </c>
      <c r="R1357" t="s">
        <v>8273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>
        <f t="shared" si="126"/>
        <v>183</v>
      </c>
      <c r="O1358" s="7">
        <f t="shared" si="127"/>
        <v>71.443218390804603</v>
      </c>
      <c r="P1358" s="11">
        <f t="shared" si="128"/>
        <v>41430.038888888885</v>
      </c>
      <c r="Q1358" s="11">
        <f t="shared" si="129"/>
        <v>41460.038888888885</v>
      </c>
      <c r="R1358" t="s">
        <v>8273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>
        <f t="shared" si="126"/>
        <v>125</v>
      </c>
      <c r="O1359" s="7">
        <f t="shared" si="127"/>
        <v>38.553846153846152</v>
      </c>
      <c r="P1359" s="11">
        <f t="shared" si="128"/>
        <v>41304.962233796294</v>
      </c>
      <c r="Q1359" s="11">
        <f t="shared" si="129"/>
        <v>41334.249305555553</v>
      </c>
      <c r="R1359" t="s">
        <v>8273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>
        <f t="shared" si="126"/>
        <v>112</v>
      </c>
      <c r="O1360" s="7">
        <f t="shared" si="127"/>
        <v>68.367346938775512</v>
      </c>
      <c r="P1360" s="11">
        <f t="shared" si="128"/>
        <v>40689.570868055554</v>
      </c>
      <c r="Q1360" s="11">
        <f t="shared" si="129"/>
        <v>40719.570868055554</v>
      </c>
      <c r="R1360" t="s">
        <v>8273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>
        <f t="shared" si="126"/>
        <v>116</v>
      </c>
      <c r="O1361" s="7">
        <f t="shared" si="127"/>
        <v>40.210526315789473</v>
      </c>
      <c r="P1361" s="11">
        <f t="shared" si="128"/>
        <v>40668.814699074072</v>
      </c>
      <c r="Q1361" s="11">
        <f t="shared" si="129"/>
        <v>40730.814699074072</v>
      </c>
      <c r="R1361" t="s">
        <v>8273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>
        <f t="shared" si="126"/>
        <v>173</v>
      </c>
      <c r="O1362" s="7">
        <f t="shared" si="127"/>
        <v>32.074074074074076</v>
      </c>
      <c r="P1362" s="11">
        <f t="shared" si="128"/>
        <v>41095.900694444441</v>
      </c>
      <c r="Q1362" s="11">
        <f t="shared" si="129"/>
        <v>41123.900694444441</v>
      </c>
      <c r="R1362" t="s">
        <v>8273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>
        <f t="shared" si="126"/>
        <v>126</v>
      </c>
      <c r="O1363" s="7">
        <f t="shared" si="127"/>
        <v>28.632575757575758</v>
      </c>
      <c r="P1363" s="11">
        <f t="shared" si="128"/>
        <v>41781.717268518521</v>
      </c>
      <c r="Q1363" s="11">
        <f t="shared" si="129"/>
        <v>41811.717268518521</v>
      </c>
      <c r="R1363" t="s">
        <v>8273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>
        <f t="shared" si="126"/>
        <v>109</v>
      </c>
      <c r="O1364" s="7">
        <f t="shared" si="127"/>
        <v>43.64</v>
      </c>
      <c r="P1364" s="11">
        <f t="shared" si="128"/>
        <v>41464.934386574074</v>
      </c>
      <c r="Q1364" s="11">
        <f t="shared" si="129"/>
        <v>41524.934386574074</v>
      </c>
      <c r="R1364" t="s">
        <v>8273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>
        <f t="shared" si="126"/>
        <v>100</v>
      </c>
      <c r="O1365" s="7">
        <f t="shared" si="127"/>
        <v>40</v>
      </c>
      <c r="P1365" s="11">
        <f t="shared" si="128"/>
        <v>42396.8440625</v>
      </c>
      <c r="Q1365" s="11">
        <f t="shared" si="129"/>
        <v>42415.332638888889</v>
      </c>
      <c r="R1365" t="s">
        <v>8273</v>
      </c>
      <c r="S1365" t="str">
        <f t="shared" si="130"/>
        <v>publishing</v>
      </c>
      <c r="T1365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>
        <f t="shared" si="126"/>
        <v>119</v>
      </c>
      <c r="O1366" s="7">
        <f t="shared" si="127"/>
        <v>346.04166666666669</v>
      </c>
      <c r="P1366" s="11">
        <f t="shared" si="128"/>
        <v>41951.6956712963</v>
      </c>
      <c r="Q1366" s="11">
        <f t="shared" si="129"/>
        <v>42011.6956712963</v>
      </c>
      <c r="R1366" t="s">
        <v>8275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>
        <f t="shared" si="126"/>
        <v>100</v>
      </c>
      <c r="O1367" s="7">
        <f t="shared" si="127"/>
        <v>81.739130434782609</v>
      </c>
      <c r="P1367" s="11">
        <f t="shared" si="128"/>
        <v>42049.733240740738</v>
      </c>
      <c r="Q1367" s="11">
        <f t="shared" si="129"/>
        <v>42079.691574074073</v>
      </c>
      <c r="R1367" t="s">
        <v>8275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>
        <f t="shared" si="126"/>
        <v>126</v>
      </c>
      <c r="O1368" s="7">
        <f t="shared" si="127"/>
        <v>64.535306122448986</v>
      </c>
      <c r="P1368" s="11">
        <f t="shared" si="128"/>
        <v>41924.996099537035</v>
      </c>
      <c r="Q1368" s="11">
        <f t="shared" si="129"/>
        <v>41970.037766203706</v>
      </c>
      <c r="R1368" t="s">
        <v>8275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>
        <f t="shared" si="126"/>
        <v>114</v>
      </c>
      <c r="O1369" s="7">
        <f t="shared" si="127"/>
        <v>63.477777777777774</v>
      </c>
      <c r="P1369" s="11">
        <f t="shared" si="128"/>
        <v>42292.002893518518</v>
      </c>
      <c r="Q1369" s="11">
        <f t="shared" si="129"/>
        <v>42322.044560185182</v>
      </c>
      <c r="R1369" t="s">
        <v>8275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>
        <f t="shared" si="126"/>
        <v>111</v>
      </c>
      <c r="O1370" s="7">
        <f t="shared" si="127"/>
        <v>63.620689655172413</v>
      </c>
      <c r="P1370" s="11">
        <f t="shared" si="128"/>
        <v>42146.190902777773</v>
      </c>
      <c r="Q1370" s="11">
        <f t="shared" si="129"/>
        <v>42170.190902777773</v>
      </c>
      <c r="R1370" t="s">
        <v>8275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>
        <f t="shared" si="126"/>
        <v>105</v>
      </c>
      <c r="O1371" s="7">
        <f t="shared" si="127"/>
        <v>83.967068965517228</v>
      </c>
      <c r="P1371" s="11">
        <f t="shared" si="128"/>
        <v>41710.594282407408</v>
      </c>
      <c r="Q1371" s="11">
        <f t="shared" si="129"/>
        <v>41740.594282407408</v>
      </c>
      <c r="R1371" t="s">
        <v>8275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>
        <f t="shared" si="126"/>
        <v>104</v>
      </c>
      <c r="O1372" s="7">
        <f t="shared" si="127"/>
        <v>77.75</v>
      </c>
      <c r="P1372" s="11">
        <f t="shared" si="128"/>
        <v>41548.00335648148</v>
      </c>
      <c r="Q1372" s="11">
        <f t="shared" si="129"/>
        <v>41563.00335648148</v>
      </c>
      <c r="R1372" t="s">
        <v>8275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>
        <f t="shared" si="126"/>
        <v>107</v>
      </c>
      <c r="O1373" s="7">
        <f t="shared" si="127"/>
        <v>107.07142857142857</v>
      </c>
      <c r="P1373" s="11">
        <f t="shared" si="128"/>
        <v>42101.758587962962</v>
      </c>
      <c r="Q1373" s="11">
        <f t="shared" si="129"/>
        <v>42131.758587962962</v>
      </c>
      <c r="R1373" t="s">
        <v>8275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>
        <f t="shared" si="126"/>
        <v>124</v>
      </c>
      <c r="O1374" s="7">
        <f t="shared" si="127"/>
        <v>38.75</v>
      </c>
      <c r="P1374" s="11">
        <f t="shared" si="128"/>
        <v>41072.739953703705</v>
      </c>
      <c r="Q1374" s="11">
        <f t="shared" si="129"/>
        <v>41102.739953703705</v>
      </c>
      <c r="R1374" t="s">
        <v>8275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>
        <f t="shared" si="126"/>
        <v>105</v>
      </c>
      <c r="O1375" s="7">
        <f t="shared" si="127"/>
        <v>201.94230769230768</v>
      </c>
      <c r="P1375" s="11">
        <f t="shared" si="128"/>
        <v>42704.95177083333</v>
      </c>
      <c r="Q1375" s="11">
        <f t="shared" si="129"/>
        <v>42734.95177083333</v>
      </c>
      <c r="R1375" t="s">
        <v>8275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>
        <f t="shared" si="126"/>
        <v>189</v>
      </c>
      <c r="O1376" s="7">
        <f t="shared" si="127"/>
        <v>43.060606060606062</v>
      </c>
      <c r="P1376" s="11">
        <f t="shared" si="128"/>
        <v>42424.161898148144</v>
      </c>
      <c r="Q1376" s="11">
        <f t="shared" si="129"/>
        <v>42454.12023148148</v>
      </c>
      <c r="R1376" t="s">
        <v>8275</v>
      </c>
      <c r="S1376" t="str">
        <f t="shared" si="130"/>
        <v>music</v>
      </c>
      <c r="T1376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>
        <f t="shared" si="126"/>
        <v>171</v>
      </c>
      <c r="O1377" s="7">
        <f t="shared" si="127"/>
        <v>62.871559633027523</v>
      </c>
      <c r="P1377" s="11">
        <f t="shared" si="128"/>
        <v>42720.066192129627</v>
      </c>
      <c r="Q1377" s="11">
        <f t="shared" si="129"/>
        <v>42750.066192129627</v>
      </c>
      <c r="R1377" t="s">
        <v>8275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>
        <f t="shared" si="126"/>
        <v>252</v>
      </c>
      <c r="O1378" s="7">
        <f t="shared" si="127"/>
        <v>55.607142857142854</v>
      </c>
      <c r="P1378" s="11">
        <f t="shared" si="128"/>
        <v>42677.669050925921</v>
      </c>
      <c r="Q1378" s="11">
        <f t="shared" si="129"/>
        <v>42707.710717592592</v>
      </c>
      <c r="R1378" t="s">
        <v>8275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>
        <f t="shared" si="126"/>
        <v>116</v>
      </c>
      <c r="O1379" s="7">
        <f t="shared" si="127"/>
        <v>48.70967741935484</v>
      </c>
      <c r="P1379" s="11">
        <f t="shared" si="128"/>
        <v>42747.219560185185</v>
      </c>
      <c r="Q1379" s="11">
        <f t="shared" si="129"/>
        <v>42769.174305555556</v>
      </c>
      <c r="R1379" t="s">
        <v>8275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>
        <f t="shared" si="126"/>
        <v>203</v>
      </c>
      <c r="O1380" s="7">
        <f t="shared" si="127"/>
        <v>30.578947368421051</v>
      </c>
      <c r="P1380" s="11">
        <f t="shared" si="128"/>
        <v>42568.759375000001</v>
      </c>
      <c r="Q1380" s="11">
        <f t="shared" si="129"/>
        <v>42583.759375000001</v>
      </c>
      <c r="R1380" t="s">
        <v>8275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>
        <f t="shared" si="126"/>
        <v>112</v>
      </c>
      <c r="O1381" s="7">
        <f t="shared" si="127"/>
        <v>73.907284768211923</v>
      </c>
      <c r="P1381" s="11">
        <f t="shared" si="128"/>
        <v>42130.491620370369</v>
      </c>
      <c r="Q1381" s="11">
        <f t="shared" si="129"/>
        <v>42160.491620370369</v>
      </c>
      <c r="R1381" t="s">
        <v>8275</v>
      </c>
      <c r="S1381" t="str">
        <f t="shared" si="130"/>
        <v>music</v>
      </c>
      <c r="T1381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>
        <f t="shared" si="126"/>
        <v>424</v>
      </c>
      <c r="O1382" s="7">
        <f t="shared" si="127"/>
        <v>21.2</v>
      </c>
      <c r="P1382" s="11">
        <f t="shared" si="128"/>
        <v>42141.762800925921</v>
      </c>
      <c r="Q1382" s="11">
        <f t="shared" si="129"/>
        <v>42164.083333333328</v>
      </c>
      <c r="R1382" t="s">
        <v>8275</v>
      </c>
      <c r="S1382" t="str">
        <f t="shared" si="130"/>
        <v>music</v>
      </c>
      <c r="T1382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>
        <f t="shared" si="126"/>
        <v>107</v>
      </c>
      <c r="O1383" s="7">
        <f t="shared" si="127"/>
        <v>73.356164383561648</v>
      </c>
      <c r="P1383" s="11">
        <f t="shared" si="128"/>
        <v>42703.214409722219</v>
      </c>
      <c r="Q1383" s="11">
        <f t="shared" si="129"/>
        <v>42733.214409722219</v>
      </c>
      <c r="R1383" t="s">
        <v>8275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>
        <f t="shared" si="126"/>
        <v>104</v>
      </c>
      <c r="O1384" s="7">
        <f t="shared" si="127"/>
        <v>56.412162162162161</v>
      </c>
      <c r="P1384" s="11">
        <f t="shared" si="128"/>
        <v>41370.800185185188</v>
      </c>
      <c r="Q1384" s="11">
        <f t="shared" si="129"/>
        <v>41400.800185185188</v>
      </c>
      <c r="R1384" t="s">
        <v>8275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>
        <f t="shared" si="126"/>
        <v>212</v>
      </c>
      <c r="O1385" s="7">
        <f t="shared" si="127"/>
        <v>50.247311827956992</v>
      </c>
      <c r="P1385" s="11">
        <f t="shared" si="128"/>
        <v>42707.074976851851</v>
      </c>
      <c r="Q1385" s="11">
        <f t="shared" si="129"/>
        <v>42727.074976851851</v>
      </c>
      <c r="R1385" t="s">
        <v>8275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>
        <f t="shared" si="126"/>
        <v>124</v>
      </c>
      <c r="O1386" s="7">
        <f t="shared" si="127"/>
        <v>68.936507936507937</v>
      </c>
      <c r="P1386" s="11">
        <f t="shared" si="128"/>
        <v>42160.735208333332</v>
      </c>
      <c r="Q1386" s="11">
        <f t="shared" si="129"/>
        <v>42190.735208333332</v>
      </c>
      <c r="R1386" t="s">
        <v>8275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>
        <f t="shared" si="126"/>
        <v>110</v>
      </c>
      <c r="O1387" s="7">
        <f t="shared" si="127"/>
        <v>65.914104477611943</v>
      </c>
      <c r="P1387" s="11">
        <f t="shared" si="128"/>
        <v>42433.688900462963</v>
      </c>
      <c r="Q1387" s="11">
        <f t="shared" si="129"/>
        <v>42489.507638888885</v>
      </c>
      <c r="R1387" t="s">
        <v>8275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>
        <f t="shared" si="126"/>
        <v>219</v>
      </c>
      <c r="O1388" s="7">
        <f t="shared" si="127"/>
        <v>62.5</v>
      </c>
      <c r="P1388" s="11">
        <f t="shared" si="128"/>
        <v>42184.646863425922</v>
      </c>
      <c r="Q1388" s="11">
        <f t="shared" si="129"/>
        <v>42214.646863425922</v>
      </c>
      <c r="R1388" t="s">
        <v>8275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>
        <f t="shared" si="126"/>
        <v>137</v>
      </c>
      <c r="O1389" s="7">
        <f t="shared" si="127"/>
        <v>70.064102564102569</v>
      </c>
      <c r="P1389" s="11">
        <f t="shared" si="128"/>
        <v>42126.92123842593</v>
      </c>
      <c r="Q1389" s="11">
        <f t="shared" si="129"/>
        <v>42158.1875</v>
      </c>
      <c r="R1389" t="s">
        <v>8275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>
        <f t="shared" si="126"/>
        <v>135</v>
      </c>
      <c r="O1390" s="7">
        <f t="shared" si="127"/>
        <v>60.181874999999998</v>
      </c>
      <c r="P1390" s="11">
        <f t="shared" si="128"/>
        <v>42634.614780092597</v>
      </c>
      <c r="Q1390" s="11">
        <f t="shared" si="129"/>
        <v>42660.676388888889</v>
      </c>
      <c r="R1390" t="s">
        <v>8275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>
        <f t="shared" si="126"/>
        <v>145</v>
      </c>
      <c r="O1391" s="7">
        <f t="shared" si="127"/>
        <v>21.382352941176471</v>
      </c>
      <c r="P1391" s="11">
        <f t="shared" si="128"/>
        <v>42565.480983796297</v>
      </c>
      <c r="Q1391" s="11">
        <f t="shared" si="129"/>
        <v>42595.480983796297</v>
      </c>
      <c r="R1391" t="s">
        <v>8275</v>
      </c>
      <c r="S1391" t="str">
        <f t="shared" si="130"/>
        <v>music</v>
      </c>
      <c r="T1391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>
        <f t="shared" si="126"/>
        <v>109</v>
      </c>
      <c r="O1392" s="7">
        <f t="shared" si="127"/>
        <v>160.78947368421052</v>
      </c>
      <c r="P1392" s="11">
        <f t="shared" si="128"/>
        <v>42087.803310185191</v>
      </c>
      <c r="Q1392" s="11">
        <f t="shared" si="129"/>
        <v>42121.716666666667</v>
      </c>
      <c r="R1392" t="s">
        <v>8275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>
        <f t="shared" si="126"/>
        <v>110</v>
      </c>
      <c r="O1393" s="7">
        <f t="shared" si="127"/>
        <v>42.384615384615387</v>
      </c>
      <c r="P1393" s="11">
        <f t="shared" si="128"/>
        <v>42193.650671296295</v>
      </c>
      <c r="Q1393" s="11">
        <f t="shared" si="129"/>
        <v>42238.207638888889</v>
      </c>
      <c r="R1393" t="s">
        <v>8275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>
        <f t="shared" si="126"/>
        <v>114</v>
      </c>
      <c r="O1394" s="7">
        <f t="shared" si="127"/>
        <v>27.317307692307693</v>
      </c>
      <c r="P1394" s="11">
        <f t="shared" si="128"/>
        <v>42401.154930555553</v>
      </c>
      <c r="Q1394" s="11">
        <f t="shared" si="129"/>
        <v>42432.154930555553</v>
      </c>
      <c r="R1394" t="s">
        <v>8275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>
        <f t="shared" si="126"/>
        <v>102</v>
      </c>
      <c r="O1395" s="7">
        <f t="shared" si="127"/>
        <v>196.82692307692307</v>
      </c>
      <c r="P1395" s="11">
        <f t="shared" si="128"/>
        <v>42553.681979166664</v>
      </c>
      <c r="Q1395" s="11">
        <f t="shared" si="129"/>
        <v>42583.681979166664</v>
      </c>
      <c r="R1395" t="s">
        <v>8275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>
        <f t="shared" si="126"/>
        <v>122</v>
      </c>
      <c r="O1396" s="7">
        <f t="shared" si="127"/>
        <v>53.882352941176471</v>
      </c>
      <c r="P1396" s="11">
        <f t="shared" si="128"/>
        <v>42752.144976851851</v>
      </c>
      <c r="Q1396" s="11">
        <f t="shared" si="129"/>
        <v>42795.125</v>
      </c>
      <c r="R1396" t="s">
        <v>8275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>
        <f t="shared" si="126"/>
        <v>112</v>
      </c>
      <c r="O1397" s="7">
        <f t="shared" si="127"/>
        <v>47.756097560975611</v>
      </c>
      <c r="P1397" s="11">
        <f t="shared" si="128"/>
        <v>42719.90834490741</v>
      </c>
      <c r="Q1397" s="11">
        <f t="shared" si="129"/>
        <v>42749.90834490741</v>
      </c>
      <c r="R1397" t="s">
        <v>8275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>
        <f t="shared" si="126"/>
        <v>107</v>
      </c>
      <c r="O1398" s="7">
        <f t="shared" si="127"/>
        <v>88.191780821917803</v>
      </c>
      <c r="P1398" s="11">
        <f t="shared" si="128"/>
        <v>42018.99863425926</v>
      </c>
      <c r="Q1398" s="11">
        <f t="shared" si="129"/>
        <v>42048.99863425926</v>
      </c>
      <c r="R1398" t="s">
        <v>8275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>
        <f t="shared" si="126"/>
        <v>114</v>
      </c>
      <c r="O1399" s="7">
        <f t="shared" si="127"/>
        <v>72.056962025316452</v>
      </c>
      <c r="P1399" s="11">
        <f t="shared" si="128"/>
        <v>42640.917939814812</v>
      </c>
      <c r="Q1399" s="11">
        <f t="shared" si="129"/>
        <v>42670.888194444444</v>
      </c>
      <c r="R1399" t="s">
        <v>8275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>
        <f t="shared" si="126"/>
        <v>110</v>
      </c>
      <c r="O1400" s="7">
        <f t="shared" si="127"/>
        <v>74.246153846153845</v>
      </c>
      <c r="P1400" s="11">
        <f t="shared" si="128"/>
        <v>42526.874236111107</v>
      </c>
      <c r="Q1400" s="11">
        <f t="shared" si="129"/>
        <v>42556.874236111107</v>
      </c>
      <c r="R1400" t="s">
        <v>8275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>
        <f t="shared" si="126"/>
        <v>126</v>
      </c>
      <c r="O1401" s="7">
        <f t="shared" si="127"/>
        <v>61.701086956521742</v>
      </c>
      <c r="P1401" s="11">
        <f t="shared" si="128"/>
        <v>41889.004317129627</v>
      </c>
      <c r="Q1401" s="11">
        <f t="shared" si="129"/>
        <v>41919.004317129627</v>
      </c>
      <c r="R1401" t="s">
        <v>8275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>
        <f t="shared" si="126"/>
        <v>167</v>
      </c>
      <c r="O1402" s="7">
        <f t="shared" si="127"/>
        <v>17.235294117647058</v>
      </c>
      <c r="P1402" s="11">
        <f t="shared" si="128"/>
        <v>42498.341122685189</v>
      </c>
      <c r="Q1402" s="11">
        <f t="shared" si="129"/>
        <v>42533.229166666672</v>
      </c>
      <c r="R1402" t="s">
        <v>8275</v>
      </c>
      <c r="S1402" t="str">
        <f t="shared" si="130"/>
        <v>music</v>
      </c>
      <c r="T1402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>
        <f t="shared" si="126"/>
        <v>497</v>
      </c>
      <c r="O1403" s="7">
        <f t="shared" si="127"/>
        <v>51.720833333333331</v>
      </c>
      <c r="P1403" s="11">
        <f t="shared" si="128"/>
        <v>41399.99622685185</v>
      </c>
      <c r="Q1403" s="11">
        <f t="shared" si="129"/>
        <v>41420.99622685185</v>
      </c>
      <c r="R1403" t="s">
        <v>8275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>
        <f t="shared" si="126"/>
        <v>109</v>
      </c>
      <c r="O1404" s="7">
        <f t="shared" si="127"/>
        <v>24.150442477876105</v>
      </c>
      <c r="P1404" s="11">
        <f t="shared" si="128"/>
        <v>42065.053368055553</v>
      </c>
      <c r="Q1404" s="11">
        <f t="shared" si="129"/>
        <v>42125.011701388888</v>
      </c>
      <c r="R1404" t="s">
        <v>8275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>
        <f t="shared" si="126"/>
        <v>103</v>
      </c>
      <c r="O1405" s="7">
        <f t="shared" si="127"/>
        <v>62.166666666666664</v>
      </c>
      <c r="P1405" s="11">
        <f t="shared" si="128"/>
        <v>41451.062905092593</v>
      </c>
      <c r="Q1405" s="11">
        <f t="shared" si="129"/>
        <v>41481.062905092593</v>
      </c>
      <c r="R1405" t="s">
        <v>8275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>
        <f t="shared" si="126"/>
        <v>2</v>
      </c>
      <c r="O1406" s="7">
        <f t="shared" si="127"/>
        <v>48.2</v>
      </c>
      <c r="P1406" s="11">
        <f t="shared" si="128"/>
        <v>42032.510243055556</v>
      </c>
      <c r="Q1406" s="11">
        <f t="shared" si="129"/>
        <v>42057.510243055556</v>
      </c>
      <c r="R1406" t="s">
        <v>8286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>
        <f t="shared" si="126"/>
        <v>0</v>
      </c>
      <c r="O1407" s="7">
        <f t="shared" si="127"/>
        <v>6.1764705882352944</v>
      </c>
      <c r="P1407" s="11">
        <f t="shared" si="128"/>
        <v>41941.680567129632</v>
      </c>
      <c r="Q1407" s="11">
        <f t="shared" si="129"/>
        <v>41971.722233796296</v>
      </c>
      <c r="R1407" t="s">
        <v>8286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>
        <f t="shared" si="126"/>
        <v>0</v>
      </c>
      <c r="O1408" s="7">
        <f t="shared" si="127"/>
        <v>5</v>
      </c>
      <c r="P1408" s="11">
        <f t="shared" si="128"/>
        <v>42297.432951388888</v>
      </c>
      <c r="Q1408" s="11">
        <f t="shared" si="129"/>
        <v>42350.416666666672</v>
      </c>
      <c r="R1408" t="s">
        <v>8286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>
        <f t="shared" si="126"/>
        <v>1</v>
      </c>
      <c r="O1409" s="7">
        <f t="shared" si="127"/>
        <v>7.5</v>
      </c>
      <c r="P1409" s="11">
        <f t="shared" si="128"/>
        <v>41838.536782407406</v>
      </c>
      <c r="Q1409" s="11">
        <f t="shared" si="129"/>
        <v>41863.536782407406</v>
      </c>
      <c r="R1409" t="s">
        <v>8286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>
        <f t="shared" ref="N1410:N1473" si="132">ROUND((E1410/D1410)*100,0)</f>
        <v>7</v>
      </c>
      <c r="O1410" s="7">
        <f t="shared" ref="O1410:O1473" si="133">IF(E1410&lt;&gt;0,E1410/L1410,0)</f>
        <v>12</v>
      </c>
      <c r="P1410" s="11">
        <f t="shared" ref="P1410:P1473" si="134">(J1410/86400)+DATE(1970,1,1)</f>
        <v>42291.872175925921</v>
      </c>
      <c r="Q1410" s="11">
        <f t="shared" ref="Q1410:Q1473" si="135">(I1410/86400)+DATE(1970,1,1)</f>
        <v>42321.913842592592</v>
      </c>
      <c r="R1410" t="s">
        <v>8286</v>
      </c>
      <c r="S1410" t="str">
        <f t="shared" ref="S1410:S1473" si="136">LEFT(R1410,SEARCH("/",R1410)-1)</f>
        <v>publishing</v>
      </c>
      <c r="T1410" t="str">
        <f t="shared" ref="T1410:T1473" si="137">RIGHT(R1410,LEN(R1410)-SEARCH("/",R1410))</f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>
        <f t="shared" si="132"/>
        <v>0</v>
      </c>
      <c r="O1411" s="7">
        <f t="shared" si="133"/>
        <v>0</v>
      </c>
      <c r="P1411" s="11">
        <f t="shared" si="134"/>
        <v>41945.133506944447</v>
      </c>
      <c r="Q1411" s="11">
        <f t="shared" si="135"/>
        <v>42005.175173611111</v>
      </c>
      <c r="R1411" t="s">
        <v>8286</v>
      </c>
      <c r="S1411" t="str">
        <f t="shared" si="136"/>
        <v>publishing</v>
      </c>
      <c r="T1411" t="str">
        <f t="shared" si="137"/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>
        <f t="shared" si="132"/>
        <v>0</v>
      </c>
      <c r="O1412" s="7">
        <f t="shared" si="133"/>
        <v>1</v>
      </c>
      <c r="P1412" s="11">
        <f t="shared" si="134"/>
        <v>42479.318518518514</v>
      </c>
      <c r="Q1412" s="11">
        <f t="shared" si="135"/>
        <v>42524.318518518514</v>
      </c>
      <c r="R1412" t="s">
        <v>8286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>
        <f t="shared" si="132"/>
        <v>0</v>
      </c>
      <c r="O1413" s="7">
        <f t="shared" si="133"/>
        <v>2.3333333333333335</v>
      </c>
      <c r="P1413" s="11">
        <f t="shared" si="134"/>
        <v>42013.059027777781</v>
      </c>
      <c r="Q1413" s="11">
        <f t="shared" si="135"/>
        <v>42041.059027777781</v>
      </c>
      <c r="R1413" t="s">
        <v>8286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>
        <f t="shared" si="132"/>
        <v>5</v>
      </c>
      <c r="O1414" s="7">
        <f t="shared" si="133"/>
        <v>24.615384615384617</v>
      </c>
      <c r="P1414" s="11">
        <f t="shared" si="134"/>
        <v>41947.063645833332</v>
      </c>
      <c r="Q1414" s="11">
        <f t="shared" si="135"/>
        <v>41977.063645833332</v>
      </c>
      <c r="R1414" t="s">
        <v>8286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>
        <f t="shared" si="132"/>
        <v>5</v>
      </c>
      <c r="O1415" s="7">
        <f t="shared" si="133"/>
        <v>100</v>
      </c>
      <c r="P1415" s="11">
        <f t="shared" si="134"/>
        <v>42360.437152777777</v>
      </c>
      <c r="Q1415" s="11">
        <f t="shared" si="135"/>
        <v>42420.437152777777</v>
      </c>
      <c r="R1415" t="s">
        <v>8286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>
        <f t="shared" si="132"/>
        <v>0</v>
      </c>
      <c r="O1416" s="7">
        <f t="shared" si="133"/>
        <v>1</v>
      </c>
      <c r="P1416" s="11">
        <f t="shared" si="134"/>
        <v>42708.25309027778</v>
      </c>
      <c r="Q1416" s="11">
        <f t="shared" si="135"/>
        <v>42738.25309027778</v>
      </c>
      <c r="R1416" t="s">
        <v>8286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>
        <f t="shared" si="132"/>
        <v>18</v>
      </c>
      <c r="O1417" s="7">
        <f t="shared" si="133"/>
        <v>88.888888888888886</v>
      </c>
      <c r="P1417" s="11">
        <f t="shared" si="134"/>
        <v>42192.675821759258</v>
      </c>
      <c r="Q1417" s="11">
        <f t="shared" si="135"/>
        <v>42232.675821759258</v>
      </c>
      <c r="R1417" t="s">
        <v>8286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>
        <f t="shared" si="132"/>
        <v>0</v>
      </c>
      <c r="O1418" s="7">
        <f t="shared" si="133"/>
        <v>0</v>
      </c>
      <c r="P1418" s="11">
        <f t="shared" si="134"/>
        <v>42299.926145833335</v>
      </c>
      <c r="Q1418" s="11">
        <f t="shared" si="135"/>
        <v>42329.967812499999</v>
      </c>
      <c r="R1418" t="s">
        <v>8286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>
        <f t="shared" si="132"/>
        <v>1</v>
      </c>
      <c r="O1419" s="7">
        <f t="shared" si="133"/>
        <v>27.5</v>
      </c>
      <c r="P1419" s="11">
        <f t="shared" si="134"/>
        <v>42232.15016203704</v>
      </c>
      <c r="Q1419" s="11">
        <f t="shared" si="135"/>
        <v>42262.46597222222</v>
      </c>
      <c r="R1419" t="s">
        <v>8286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>
        <f t="shared" si="132"/>
        <v>0</v>
      </c>
      <c r="O1420" s="7">
        <f t="shared" si="133"/>
        <v>6</v>
      </c>
      <c r="P1420" s="11">
        <f t="shared" si="134"/>
        <v>42395.456412037034</v>
      </c>
      <c r="Q1420" s="11">
        <f t="shared" si="135"/>
        <v>42425.456412037034</v>
      </c>
      <c r="R1420" t="s">
        <v>8286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>
        <f t="shared" si="132"/>
        <v>7</v>
      </c>
      <c r="O1421" s="7">
        <f t="shared" si="133"/>
        <v>44.5</v>
      </c>
      <c r="P1421" s="11">
        <f t="shared" si="134"/>
        <v>42622.456238425926</v>
      </c>
      <c r="Q1421" s="11">
        <f t="shared" si="135"/>
        <v>42652.456238425926</v>
      </c>
      <c r="R1421" t="s">
        <v>8286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>
        <f t="shared" si="132"/>
        <v>3</v>
      </c>
      <c r="O1422" s="7">
        <f t="shared" si="133"/>
        <v>1</v>
      </c>
      <c r="P1422" s="11">
        <f t="shared" si="134"/>
        <v>42524.667662037042</v>
      </c>
      <c r="Q1422" s="11">
        <f t="shared" si="135"/>
        <v>42549.667662037042</v>
      </c>
      <c r="R1422" t="s">
        <v>8286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>
        <f t="shared" si="132"/>
        <v>0</v>
      </c>
      <c r="O1423" s="7">
        <f t="shared" si="133"/>
        <v>100</v>
      </c>
      <c r="P1423" s="11">
        <f t="shared" si="134"/>
        <v>42013.915613425925</v>
      </c>
      <c r="Q1423" s="11">
        <f t="shared" si="135"/>
        <v>42043.915613425925</v>
      </c>
      <c r="R1423" t="s">
        <v>8286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>
        <f t="shared" si="132"/>
        <v>0</v>
      </c>
      <c r="O1424" s="7">
        <f t="shared" si="133"/>
        <v>13</v>
      </c>
      <c r="P1424" s="11">
        <f t="shared" si="134"/>
        <v>42604.239629629628</v>
      </c>
      <c r="Q1424" s="11">
        <f t="shared" si="135"/>
        <v>42634.239629629628</v>
      </c>
      <c r="R1424" t="s">
        <v>8286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>
        <f t="shared" si="132"/>
        <v>0</v>
      </c>
      <c r="O1425" s="7">
        <f t="shared" si="133"/>
        <v>100</v>
      </c>
      <c r="P1425" s="11">
        <f t="shared" si="134"/>
        <v>42340.360312500001</v>
      </c>
      <c r="Q1425" s="11">
        <f t="shared" si="135"/>
        <v>42370.360312500001</v>
      </c>
      <c r="R1425" t="s">
        <v>8286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>
        <f t="shared" si="132"/>
        <v>20</v>
      </c>
      <c r="O1426" s="7">
        <f t="shared" si="133"/>
        <v>109.07142857142857</v>
      </c>
      <c r="P1426" s="11">
        <f t="shared" si="134"/>
        <v>42676.717615740738</v>
      </c>
      <c r="Q1426" s="11">
        <f t="shared" si="135"/>
        <v>42689.759282407409</v>
      </c>
      <c r="R1426" t="s">
        <v>8286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>
        <f t="shared" si="132"/>
        <v>0</v>
      </c>
      <c r="O1427" s="7">
        <f t="shared" si="133"/>
        <v>0</v>
      </c>
      <c r="P1427" s="11">
        <f t="shared" si="134"/>
        <v>42093.131469907406</v>
      </c>
      <c r="Q1427" s="11">
        <f t="shared" si="135"/>
        <v>42123.131469907406</v>
      </c>
      <c r="R1427" t="s">
        <v>8286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>
        <f t="shared" si="132"/>
        <v>0</v>
      </c>
      <c r="O1428" s="7">
        <f t="shared" si="133"/>
        <v>0</v>
      </c>
      <c r="P1428" s="11">
        <f t="shared" si="134"/>
        <v>42180.390277777777</v>
      </c>
      <c r="Q1428" s="11">
        <f t="shared" si="135"/>
        <v>42240.390277777777</v>
      </c>
      <c r="R1428" t="s">
        <v>8286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>
        <f t="shared" si="132"/>
        <v>8</v>
      </c>
      <c r="O1429" s="7">
        <f t="shared" si="133"/>
        <v>104.75</v>
      </c>
      <c r="P1429" s="11">
        <f t="shared" si="134"/>
        <v>42601.851678240739</v>
      </c>
      <c r="Q1429" s="11">
        <f t="shared" si="135"/>
        <v>42631.851678240739</v>
      </c>
      <c r="R1429" t="s">
        <v>8286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>
        <f t="shared" si="132"/>
        <v>5</v>
      </c>
      <c r="O1430" s="7">
        <f t="shared" si="133"/>
        <v>15</v>
      </c>
      <c r="P1430" s="11">
        <f t="shared" si="134"/>
        <v>42432.379826388889</v>
      </c>
      <c r="Q1430" s="11">
        <f t="shared" si="135"/>
        <v>42462.338159722218</v>
      </c>
      <c r="R1430" t="s">
        <v>8286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>
        <f t="shared" si="132"/>
        <v>0</v>
      </c>
      <c r="O1431" s="7">
        <f t="shared" si="133"/>
        <v>0</v>
      </c>
      <c r="P1431" s="11">
        <f t="shared" si="134"/>
        <v>42074.060671296298</v>
      </c>
      <c r="Q1431" s="11">
        <f t="shared" si="135"/>
        <v>42104.060671296298</v>
      </c>
      <c r="R1431" t="s">
        <v>8286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>
        <f t="shared" si="132"/>
        <v>8</v>
      </c>
      <c r="O1432" s="7">
        <f t="shared" si="133"/>
        <v>80.599999999999994</v>
      </c>
      <c r="P1432" s="11">
        <f t="shared" si="134"/>
        <v>41961.813518518524</v>
      </c>
      <c r="Q1432" s="11">
        <f t="shared" si="135"/>
        <v>41992.813518518524</v>
      </c>
      <c r="R1432" t="s">
        <v>8286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>
        <f t="shared" si="132"/>
        <v>32</v>
      </c>
      <c r="O1433" s="7">
        <f t="shared" si="133"/>
        <v>115.55319148936171</v>
      </c>
      <c r="P1433" s="11">
        <f t="shared" si="134"/>
        <v>42304.210833333331</v>
      </c>
      <c r="Q1433" s="11">
        <f t="shared" si="135"/>
        <v>42334.252500000002</v>
      </c>
      <c r="R1433" t="s">
        <v>8286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>
        <f t="shared" si="132"/>
        <v>0</v>
      </c>
      <c r="O1434" s="7">
        <f t="shared" si="133"/>
        <v>0</v>
      </c>
      <c r="P1434" s="11">
        <f t="shared" si="134"/>
        <v>42175.780416666668</v>
      </c>
      <c r="Q1434" s="11">
        <f t="shared" si="135"/>
        <v>42205.780416666668</v>
      </c>
      <c r="R1434" t="s">
        <v>8286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>
        <f t="shared" si="132"/>
        <v>7</v>
      </c>
      <c r="O1435" s="7">
        <f t="shared" si="133"/>
        <v>80.5</v>
      </c>
      <c r="P1435" s="11">
        <f t="shared" si="134"/>
        <v>42673.625868055555</v>
      </c>
      <c r="Q1435" s="11">
        <f t="shared" si="135"/>
        <v>42714.458333333328</v>
      </c>
      <c r="R1435" t="s">
        <v>8286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>
        <f t="shared" si="132"/>
        <v>10</v>
      </c>
      <c r="O1436" s="7">
        <f t="shared" si="133"/>
        <v>744.5454545454545</v>
      </c>
      <c r="P1436" s="11">
        <f t="shared" si="134"/>
        <v>42142.767106481479</v>
      </c>
      <c r="Q1436" s="11">
        <f t="shared" si="135"/>
        <v>42163.625</v>
      </c>
      <c r="R1436" t="s">
        <v>8286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>
        <f t="shared" si="132"/>
        <v>0</v>
      </c>
      <c r="O1437" s="7">
        <f t="shared" si="133"/>
        <v>7.5</v>
      </c>
      <c r="P1437" s="11">
        <f t="shared" si="134"/>
        <v>42258.780324074076</v>
      </c>
      <c r="Q1437" s="11">
        <f t="shared" si="135"/>
        <v>42288.780324074076</v>
      </c>
      <c r="R1437" t="s">
        <v>8286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>
        <f t="shared" si="132"/>
        <v>1</v>
      </c>
      <c r="O1438" s="7">
        <f t="shared" si="133"/>
        <v>38.5</v>
      </c>
      <c r="P1438" s="11">
        <f t="shared" si="134"/>
        <v>42391.35019675926</v>
      </c>
      <c r="Q1438" s="11">
        <f t="shared" si="135"/>
        <v>42421.35019675926</v>
      </c>
      <c r="R1438" t="s">
        <v>8286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>
        <f t="shared" si="132"/>
        <v>27</v>
      </c>
      <c r="O1439" s="7">
        <f t="shared" si="133"/>
        <v>36.68181818181818</v>
      </c>
      <c r="P1439" s="11">
        <f t="shared" si="134"/>
        <v>41796.531701388885</v>
      </c>
      <c r="Q1439" s="11">
        <f t="shared" si="135"/>
        <v>41833.207638888889</v>
      </c>
      <c r="R1439" t="s">
        <v>8286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>
        <f t="shared" si="132"/>
        <v>3</v>
      </c>
      <c r="O1440" s="7">
        <f t="shared" si="133"/>
        <v>75</v>
      </c>
      <c r="P1440" s="11">
        <f t="shared" si="134"/>
        <v>42457.871516203704</v>
      </c>
      <c r="Q1440" s="11">
        <f t="shared" si="135"/>
        <v>42487.579861111109</v>
      </c>
      <c r="R1440" t="s">
        <v>8286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>
        <f t="shared" si="132"/>
        <v>7</v>
      </c>
      <c r="O1441" s="7">
        <f t="shared" si="133"/>
        <v>30</v>
      </c>
      <c r="P1441" s="11">
        <f t="shared" si="134"/>
        <v>42040.829872685186</v>
      </c>
      <c r="Q1441" s="11">
        <f t="shared" si="135"/>
        <v>42070.829872685186</v>
      </c>
      <c r="R1441" t="s">
        <v>8286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>
        <f t="shared" si="132"/>
        <v>0</v>
      </c>
      <c r="O1442" s="7">
        <f t="shared" si="133"/>
        <v>1</v>
      </c>
      <c r="P1442" s="11">
        <f t="shared" si="134"/>
        <v>42486.748414351852</v>
      </c>
      <c r="Q1442" s="11">
        <f t="shared" si="135"/>
        <v>42516.748414351852</v>
      </c>
      <c r="R1442" t="s">
        <v>8286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>
        <f t="shared" si="132"/>
        <v>1</v>
      </c>
      <c r="O1443" s="7">
        <f t="shared" si="133"/>
        <v>673.33333333333337</v>
      </c>
      <c r="P1443" s="11">
        <f t="shared" si="134"/>
        <v>42198.765844907408</v>
      </c>
      <c r="Q1443" s="11">
        <f t="shared" si="135"/>
        <v>42258.765844907408</v>
      </c>
      <c r="R1443" t="s">
        <v>8286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>
        <f t="shared" si="132"/>
        <v>0</v>
      </c>
      <c r="O1444" s="7">
        <f t="shared" si="133"/>
        <v>0</v>
      </c>
      <c r="P1444" s="11">
        <f t="shared" si="134"/>
        <v>42485.64534722222</v>
      </c>
      <c r="Q1444" s="11">
        <f t="shared" si="135"/>
        <v>42515.64534722222</v>
      </c>
      <c r="R1444" t="s">
        <v>8286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>
        <f t="shared" si="132"/>
        <v>0</v>
      </c>
      <c r="O1445" s="7">
        <f t="shared" si="133"/>
        <v>0</v>
      </c>
      <c r="P1445" s="11">
        <f t="shared" si="134"/>
        <v>42707.926030092596</v>
      </c>
      <c r="Q1445" s="11">
        <f t="shared" si="135"/>
        <v>42737.926030092596</v>
      </c>
      <c r="R1445" t="s">
        <v>8286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>
        <f t="shared" si="132"/>
        <v>0</v>
      </c>
      <c r="O1446" s="7">
        <f t="shared" si="133"/>
        <v>0</v>
      </c>
      <c r="P1446" s="11">
        <f t="shared" si="134"/>
        <v>42199.873402777783</v>
      </c>
      <c r="Q1446" s="11">
        <f t="shared" si="135"/>
        <v>42259.873402777783</v>
      </c>
      <c r="R1446" t="s">
        <v>8286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>
        <f t="shared" si="132"/>
        <v>0</v>
      </c>
      <c r="O1447" s="7">
        <f t="shared" si="133"/>
        <v>0</v>
      </c>
      <c r="P1447" s="11">
        <f t="shared" si="134"/>
        <v>42139.542303240742</v>
      </c>
      <c r="Q1447" s="11">
        <f t="shared" si="135"/>
        <v>42169.542303240742</v>
      </c>
      <c r="R1447" t="s">
        <v>8286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>
        <f t="shared" si="132"/>
        <v>0</v>
      </c>
      <c r="O1448" s="7">
        <f t="shared" si="133"/>
        <v>0</v>
      </c>
      <c r="P1448" s="11">
        <f t="shared" si="134"/>
        <v>42461.447662037041</v>
      </c>
      <c r="Q1448" s="11">
        <f t="shared" si="135"/>
        <v>42481.447662037041</v>
      </c>
      <c r="R1448" t="s">
        <v>8286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>
        <f t="shared" si="132"/>
        <v>0</v>
      </c>
      <c r="O1449" s="7">
        <f t="shared" si="133"/>
        <v>25</v>
      </c>
      <c r="P1449" s="11">
        <f t="shared" si="134"/>
        <v>42529.730717592596</v>
      </c>
      <c r="Q1449" s="11">
        <f t="shared" si="135"/>
        <v>42559.730717592596</v>
      </c>
      <c r="R1449" t="s">
        <v>8286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>
        <f t="shared" si="132"/>
        <v>0</v>
      </c>
      <c r="O1450" s="7">
        <f t="shared" si="133"/>
        <v>0</v>
      </c>
      <c r="P1450" s="11">
        <f t="shared" si="134"/>
        <v>42115.936550925922</v>
      </c>
      <c r="Q1450" s="11">
        <f t="shared" si="135"/>
        <v>42146.225694444445</v>
      </c>
      <c r="R1450" t="s">
        <v>8286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>
        <f t="shared" si="132"/>
        <v>0</v>
      </c>
      <c r="O1451" s="7">
        <f t="shared" si="133"/>
        <v>0</v>
      </c>
      <c r="P1451" s="11">
        <f t="shared" si="134"/>
        <v>42086.811400462961</v>
      </c>
      <c r="Q1451" s="11">
        <f t="shared" si="135"/>
        <v>42134.811400462961</v>
      </c>
      <c r="R1451" t="s">
        <v>8286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>
        <f t="shared" si="132"/>
        <v>0</v>
      </c>
      <c r="O1452" s="7">
        <f t="shared" si="133"/>
        <v>1</v>
      </c>
      <c r="P1452" s="11">
        <f t="shared" si="134"/>
        <v>42390.171261574069</v>
      </c>
      <c r="Q1452" s="11">
        <f t="shared" si="135"/>
        <v>42420.171261574069</v>
      </c>
      <c r="R1452" t="s">
        <v>8286</v>
      </c>
      <c r="S1452" t="str">
        <f t="shared" si="136"/>
        <v>publishing</v>
      </c>
      <c r="T1452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>
        <f t="shared" si="132"/>
        <v>0</v>
      </c>
      <c r="O1453" s="7">
        <f t="shared" si="133"/>
        <v>1</v>
      </c>
      <c r="P1453" s="11">
        <f t="shared" si="134"/>
        <v>41931.959016203706</v>
      </c>
      <c r="Q1453" s="11">
        <f t="shared" si="135"/>
        <v>41962.00068287037</v>
      </c>
      <c r="R1453" t="s">
        <v>8286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>
        <f t="shared" si="132"/>
        <v>0</v>
      </c>
      <c r="O1454" s="7">
        <f t="shared" si="133"/>
        <v>0</v>
      </c>
      <c r="P1454" s="11">
        <f t="shared" si="134"/>
        <v>41818.703275462962</v>
      </c>
      <c r="Q1454" s="11">
        <f t="shared" si="135"/>
        <v>41848.703275462962</v>
      </c>
      <c r="R1454" t="s">
        <v>8286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>
        <f t="shared" si="132"/>
        <v>0</v>
      </c>
      <c r="O1455" s="7">
        <f t="shared" si="133"/>
        <v>0</v>
      </c>
      <c r="P1455" s="11">
        <f t="shared" si="134"/>
        <v>42795.696145833332</v>
      </c>
      <c r="Q1455" s="11">
        <f t="shared" si="135"/>
        <v>42840.654479166667</v>
      </c>
      <c r="R1455" t="s">
        <v>8286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>
        <f t="shared" si="132"/>
        <v>1</v>
      </c>
      <c r="O1456" s="7">
        <f t="shared" si="133"/>
        <v>15</v>
      </c>
      <c r="P1456" s="11">
        <f t="shared" si="134"/>
        <v>42463.866666666669</v>
      </c>
      <c r="Q1456" s="11">
        <f t="shared" si="135"/>
        <v>42484.915972222225</v>
      </c>
      <c r="R1456" t="s">
        <v>8286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>
        <f t="shared" si="132"/>
        <v>11</v>
      </c>
      <c r="O1457" s="7">
        <f t="shared" si="133"/>
        <v>225</v>
      </c>
      <c r="P1457" s="11">
        <f t="shared" si="134"/>
        <v>41832.672685185185</v>
      </c>
      <c r="Q1457" s="11">
        <f t="shared" si="135"/>
        <v>41887.568749999999</v>
      </c>
      <c r="R1457" t="s">
        <v>8286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>
        <f t="shared" si="132"/>
        <v>3</v>
      </c>
      <c r="O1458" s="7">
        <f t="shared" si="133"/>
        <v>48.333333333333336</v>
      </c>
      <c r="P1458" s="11">
        <f t="shared" si="134"/>
        <v>42708.668576388889</v>
      </c>
      <c r="Q1458" s="11">
        <f t="shared" si="135"/>
        <v>42738.668576388889</v>
      </c>
      <c r="R1458" t="s">
        <v>8286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>
        <f t="shared" si="132"/>
        <v>0</v>
      </c>
      <c r="O1459" s="7">
        <f t="shared" si="133"/>
        <v>0</v>
      </c>
      <c r="P1459" s="11">
        <f t="shared" si="134"/>
        <v>42289.89634259259</v>
      </c>
      <c r="Q1459" s="11">
        <f t="shared" si="135"/>
        <v>42319.938009259262</v>
      </c>
      <c r="R1459" t="s">
        <v>8286</v>
      </c>
      <c r="S1459" t="str">
        <f t="shared" si="136"/>
        <v>publishing</v>
      </c>
      <c r="T1459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>
        <f t="shared" si="132"/>
        <v>0</v>
      </c>
      <c r="O1460" s="7">
        <f t="shared" si="133"/>
        <v>0</v>
      </c>
      <c r="P1460" s="11">
        <f t="shared" si="134"/>
        <v>41831.705555555556</v>
      </c>
      <c r="Q1460" s="11">
        <f t="shared" si="135"/>
        <v>41862.166666666664</v>
      </c>
      <c r="R1460" t="s">
        <v>8286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>
        <f t="shared" si="132"/>
        <v>0</v>
      </c>
      <c r="O1461" s="7">
        <f t="shared" si="133"/>
        <v>0</v>
      </c>
      <c r="P1461" s="11">
        <f t="shared" si="134"/>
        <v>42312.204814814817</v>
      </c>
      <c r="Q1461" s="11">
        <f t="shared" si="135"/>
        <v>42340.725694444445</v>
      </c>
      <c r="R1461" t="s">
        <v>8286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>
        <f t="shared" si="132"/>
        <v>0</v>
      </c>
      <c r="O1462" s="7">
        <f t="shared" si="133"/>
        <v>0</v>
      </c>
      <c r="P1462" s="11">
        <f t="shared" si="134"/>
        <v>41915.896967592591</v>
      </c>
      <c r="Q1462" s="11">
        <f t="shared" si="135"/>
        <v>41973.989583333328</v>
      </c>
      <c r="R1462" t="s">
        <v>8286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>
        <f t="shared" si="132"/>
        <v>101</v>
      </c>
      <c r="O1463" s="7">
        <f t="shared" si="133"/>
        <v>44.66673529411765</v>
      </c>
      <c r="P1463" s="11">
        <f t="shared" si="134"/>
        <v>41899.645300925928</v>
      </c>
      <c r="Q1463" s="11">
        <f t="shared" si="135"/>
        <v>41933</v>
      </c>
      <c r="R1463" t="s">
        <v>8287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>
        <f t="shared" si="132"/>
        <v>109</v>
      </c>
      <c r="O1464" s="7">
        <f t="shared" si="133"/>
        <v>28.937999999999999</v>
      </c>
      <c r="P1464" s="11">
        <f t="shared" si="134"/>
        <v>41344.662858796299</v>
      </c>
      <c r="Q1464" s="11">
        <f t="shared" si="135"/>
        <v>41374.662858796299</v>
      </c>
      <c r="R1464" t="s">
        <v>8287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>
        <f t="shared" si="132"/>
        <v>148</v>
      </c>
      <c r="O1465" s="7">
        <f t="shared" si="133"/>
        <v>35.44</v>
      </c>
      <c r="P1465" s="11">
        <f t="shared" si="134"/>
        <v>41326.911319444444</v>
      </c>
      <c r="Q1465" s="11">
        <f t="shared" si="135"/>
        <v>41371.869652777779</v>
      </c>
      <c r="R1465" t="s">
        <v>8287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>
        <f t="shared" si="132"/>
        <v>163</v>
      </c>
      <c r="O1466" s="7">
        <f t="shared" si="133"/>
        <v>34.871794871794869</v>
      </c>
      <c r="P1466" s="11">
        <f t="shared" si="134"/>
        <v>41291.661550925928</v>
      </c>
      <c r="Q1466" s="11">
        <f t="shared" si="135"/>
        <v>41321.661550925928</v>
      </c>
      <c r="R1466" t="s">
        <v>8287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>
        <f t="shared" si="132"/>
        <v>456</v>
      </c>
      <c r="O1467" s="7">
        <f t="shared" si="133"/>
        <v>52.622732513451197</v>
      </c>
      <c r="P1467" s="11">
        <f t="shared" si="134"/>
        <v>40959.734398148146</v>
      </c>
      <c r="Q1467" s="11">
        <f t="shared" si="135"/>
        <v>40990.125</v>
      </c>
      <c r="R1467" t="s">
        <v>8287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>
        <f t="shared" si="132"/>
        <v>108</v>
      </c>
      <c r="O1468" s="7">
        <f t="shared" si="133"/>
        <v>69.598266129032254</v>
      </c>
      <c r="P1468" s="11">
        <f t="shared" si="134"/>
        <v>42340.172060185185</v>
      </c>
      <c r="Q1468" s="11">
        <f t="shared" si="135"/>
        <v>42381.208333333328</v>
      </c>
      <c r="R1468" t="s">
        <v>8287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>
        <f t="shared" si="132"/>
        <v>115</v>
      </c>
      <c r="O1469" s="7">
        <f t="shared" si="133"/>
        <v>76.72</v>
      </c>
      <c r="P1469" s="11">
        <f t="shared" si="134"/>
        <v>40933.80190972222</v>
      </c>
      <c r="Q1469" s="11">
        <f t="shared" si="135"/>
        <v>40993.760243055556</v>
      </c>
      <c r="R1469" t="s">
        <v>8287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>
        <f t="shared" si="132"/>
        <v>102</v>
      </c>
      <c r="O1470" s="7">
        <f t="shared" si="133"/>
        <v>33.191126279863482</v>
      </c>
      <c r="P1470" s="11">
        <f t="shared" si="134"/>
        <v>40646.014456018514</v>
      </c>
      <c r="Q1470" s="11">
        <f t="shared" si="135"/>
        <v>40706.014456018514</v>
      </c>
      <c r="R1470" t="s">
        <v>8287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>
        <f t="shared" si="132"/>
        <v>108</v>
      </c>
      <c r="O1471" s="7">
        <f t="shared" si="133"/>
        <v>149.46417445482865</v>
      </c>
      <c r="P1471" s="11">
        <f t="shared" si="134"/>
        <v>41290.598483796297</v>
      </c>
      <c r="Q1471" s="11">
        <f t="shared" si="135"/>
        <v>41320.598483796297</v>
      </c>
      <c r="R1471" t="s">
        <v>8287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>
        <f t="shared" si="132"/>
        <v>125</v>
      </c>
      <c r="O1472" s="7">
        <f t="shared" si="133"/>
        <v>23.172839506172838</v>
      </c>
      <c r="P1472" s="11">
        <f t="shared" si="134"/>
        <v>41250.827118055553</v>
      </c>
      <c r="Q1472" s="11">
        <f t="shared" si="135"/>
        <v>41271.827118055553</v>
      </c>
      <c r="R1472" t="s">
        <v>8287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>
        <f t="shared" si="132"/>
        <v>104</v>
      </c>
      <c r="O1473" s="7">
        <f t="shared" si="133"/>
        <v>96.877551020408163</v>
      </c>
      <c r="P1473" s="11">
        <f t="shared" si="134"/>
        <v>42073.957569444443</v>
      </c>
      <c r="Q1473" s="11">
        <f t="shared" si="135"/>
        <v>42103.957569444443</v>
      </c>
      <c r="R1473" t="s">
        <v>8287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>
        <f t="shared" ref="N1474:N1537" si="138">ROUND((E1474/D1474)*100,0)</f>
        <v>139</v>
      </c>
      <c r="O1474" s="7">
        <f t="shared" ref="O1474:O1537" si="139">IF(E1474&lt;&gt;0,E1474/L1474,0)</f>
        <v>103.20238095238095</v>
      </c>
      <c r="P1474" s="11">
        <f t="shared" ref="P1474:P1537" si="140">(J1474/86400)+DATE(1970,1,1)</f>
        <v>41533.542858796296</v>
      </c>
      <c r="Q1474" s="11">
        <f t="shared" ref="Q1474:Q1537" si="141">(I1474/86400)+DATE(1970,1,1)</f>
        <v>41563.542858796296</v>
      </c>
      <c r="R1474" t="s">
        <v>8287</v>
      </c>
      <c r="S1474" t="str">
        <f t="shared" ref="S1474:S1537" si="142">LEFT(R1474,SEARCH("/",R1474)-1)</f>
        <v>publishing</v>
      </c>
      <c r="T1474" t="str">
        <f t="shared" ref="T1474:T1537" si="143">RIGHT(R1474,LEN(R1474)-SEARCH("/",R1474))</f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>
        <f t="shared" si="138"/>
        <v>121</v>
      </c>
      <c r="O1475" s="7">
        <f t="shared" si="139"/>
        <v>38.462553191489363</v>
      </c>
      <c r="P1475" s="11">
        <f t="shared" si="140"/>
        <v>40939.979618055557</v>
      </c>
      <c r="Q1475" s="11">
        <f t="shared" si="141"/>
        <v>40969.979618055557</v>
      </c>
      <c r="R1475" t="s">
        <v>8287</v>
      </c>
      <c r="S1475" t="str">
        <f t="shared" si="142"/>
        <v>publishing</v>
      </c>
      <c r="T1475" t="str">
        <f t="shared" si="143"/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>
        <f t="shared" si="138"/>
        <v>112</v>
      </c>
      <c r="O1476" s="7">
        <f t="shared" si="139"/>
        <v>44.315789473684212</v>
      </c>
      <c r="P1476" s="11">
        <f t="shared" si="140"/>
        <v>41500.72791666667</v>
      </c>
      <c r="Q1476" s="11">
        <f t="shared" si="141"/>
        <v>41530.72791666667</v>
      </c>
      <c r="R1476" t="s">
        <v>8287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>
        <f t="shared" si="138"/>
        <v>189</v>
      </c>
      <c r="O1477" s="7">
        <f t="shared" si="139"/>
        <v>64.173356009070289</v>
      </c>
      <c r="P1477" s="11">
        <f t="shared" si="140"/>
        <v>41960.722951388889</v>
      </c>
      <c r="Q1477" s="11">
        <f t="shared" si="141"/>
        <v>41993.207638888889</v>
      </c>
      <c r="R1477" t="s">
        <v>8287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>
        <f t="shared" si="138"/>
        <v>662</v>
      </c>
      <c r="O1478" s="7">
        <f t="shared" si="139"/>
        <v>43.333275109170302</v>
      </c>
      <c r="P1478" s="11">
        <f t="shared" si="140"/>
        <v>40766.041921296295</v>
      </c>
      <c r="Q1478" s="11">
        <f t="shared" si="141"/>
        <v>40796.041921296295</v>
      </c>
      <c r="R1478" t="s">
        <v>8287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>
        <f t="shared" si="138"/>
        <v>111</v>
      </c>
      <c r="O1479" s="7">
        <f t="shared" si="139"/>
        <v>90.495934959349597</v>
      </c>
      <c r="P1479" s="11">
        <f t="shared" si="140"/>
        <v>40840.615787037037</v>
      </c>
      <c r="Q1479" s="11">
        <f t="shared" si="141"/>
        <v>40900.125</v>
      </c>
      <c r="R1479" t="s">
        <v>8287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>
        <f t="shared" si="138"/>
        <v>1182</v>
      </c>
      <c r="O1480" s="7">
        <f t="shared" si="139"/>
        <v>29.187190495010373</v>
      </c>
      <c r="P1480" s="11">
        <f t="shared" si="140"/>
        <v>41394.871678240743</v>
      </c>
      <c r="Q1480" s="11">
        <f t="shared" si="141"/>
        <v>41408.871678240743</v>
      </c>
      <c r="R1480" t="s">
        <v>8287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>
        <f t="shared" si="138"/>
        <v>137</v>
      </c>
      <c r="O1481" s="7">
        <f t="shared" si="139"/>
        <v>30.95774647887324</v>
      </c>
      <c r="P1481" s="11">
        <f t="shared" si="140"/>
        <v>41754.745243055557</v>
      </c>
      <c r="Q1481" s="11">
        <f t="shared" si="141"/>
        <v>41769.165972222225</v>
      </c>
      <c r="R1481" t="s">
        <v>8287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>
        <f t="shared" si="138"/>
        <v>117</v>
      </c>
      <c r="O1482" s="7">
        <f t="shared" si="139"/>
        <v>92.157795275590544</v>
      </c>
      <c r="P1482" s="11">
        <f t="shared" si="140"/>
        <v>41464.934016203704</v>
      </c>
      <c r="Q1482" s="11">
        <f t="shared" si="141"/>
        <v>41481.708333333336</v>
      </c>
      <c r="R1482" t="s">
        <v>8287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>
        <f t="shared" si="138"/>
        <v>2</v>
      </c>
      <c r="O1483" s="7">
        <f t="shared" si="139"/>
        <v>17.5</v>
      </c>
      <c r="P1483" s="11">
        <f t="shared" si="140"/>
        <v>41550.922974537039</v>
      </c>
      <c r="Q1483" s="11">
        <f t="shared" si="141"/>
        <v>41580.922974537039</v>
      </c>
      <c r="R1483" t="s">
        <v>8274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>
        <f t="shared" si="138"/>
        <v>0</v>
      </c>
      <c r="O1484" s="7">
        <f t="shared" si="139"/>
        <v>5</v>
      </c>
      <c r="P1484" s="11">
        <f t="shared" si="140"/>
        <v>41136.858055555553</v>
      </c>
      <c r="Q1484" s="11">
        <f t="shared" si="141"/>
        <v>41159.327083333337</v>
      </c>
      <c r="R1484" t="s">
        <v>8274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>
        <f t="shared" si="138"/>
        <v>1</v>
      </c>
      <c r="O1485" s="7">
        <f t="shared" si="139"/>
        <v>25</v>
      </c>
      <c r="P1485" s="11">
        <f t="shared" si="140"/>
        <v>42548.192997685182</v>
      </c>
      <c r="Q1485" s="11">
        <f t="shared" si="141"/>
        <v>42573.192997685182</v>
      </c>
      <c r="R1485" t="s">
        <v>8274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>
        <f t="shared" si="138"/>
        <v>0</v>
      </c>
      <c r="O1486" s="7">
        <f t="shared" si="139"/>
        <v>0</v>
      </c>
      <c r="P1486" s="11">
        <f t="shared" si="140"/>
        <v>41053.200960648144</v>
      </c>
      <c r="Q1486" s="11">
        <f t="shared" si="141"/>
        <v>41111.618750000001</v>
      </c>
      <c r="R1486" t="s">
        <v>8274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>
        <f t="shared" si="138"/>
        <v>2</v>
      </c>
      <c r="O1487" s="7">
        <f t="shared" si="139"/>
        <v>50</v>
      </c>
      <c r="P1487" s="11">
        <f t="shared" si="140"/>
        <v>42130.795983796299</v>
      </c>
      <c r="Q1487" s="11">
        <f t="shared" si="141"/>
        <v>42175.795983796299</v>
      </c>
      <c r="R1487" t="s">
        <v>8274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>
        <f t="shared" si="138"/>
        <v>0</v>
      </c>
      <c r="O1488" s="7">
        <f t="shared" si="139"/>
        <v>16</v>
      </c>
      <c r="P1488" s="11">
        <f t="shared" si="140"/>
        <v>42032.168530092589</v>
      </c>
      <c r="Q1488" s="11">
        <f t="shared" si="141"/>
        <v>42062.168530092589</v>
      </c>
      <c r="R1488" t="s">
        <v>8274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>
        <f t="shared" si="138"/>
        <v>0</v>
      </c>
      <c r="O1489" s="7">
        <f t="shared" si="139"/>
        <v>0</v>
      </c>
      <c r="P1489" s="11">
        <f t="shared" si="140"/>
        <v>42554.917488425926</v>
      </c>
      <c r="Q1489" s="11">
        <f t="shared" si="141"/>
        <v>42584.917488425926</v>
      </c>
      <c r="R1489" t="s">
        <v>8274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>
        <f t="shared" si="138"/>
        <v>2</v>
      </c>
      <c r="O1490" s="7">
        <f t="shared" si="139"/>
        <v>60</v>
      </c>
      <c r="P1490" s="11">
        <f t="shared" si="140"/>
        <v>41614.563194444447</v>
      </c>
      <c r="Q1490" s="11">
        <f t="shared" si="141"/>
        <v>41644.563194444447</v>
      </c>
      <c r="R1490" t="s">
        <v>8274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>
        <f t="shared" si="138"/>
        <v>0</v>
      </c>
      <c r="O1491" s="7">
        <f t="shared" si="139"/>
        <v>0</v>
      </c>
      <c r="P1491" s="11">
        <f t="shared" si="140"/>
        <v>41198.611712962964</v>
      </c>
      <c r="Q1491" s="11">
        <f t="shared" si="141"/>
        <v>41228.653379629628</v>
      </c>
      <c r="R1491" t="s">
        <v>8274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>
        <f t="shared" si="138"/>
        <v>31</v>
      </c>
      <c r="O1492" s="7">
        <f t="shared" si="139"/>
        <v>47.10526315789474</v>
      </c>
      <c r="P1492" s="11">
        <f t="shared" si="140"/>
        <v>41520.561041666668</v>
      </c>
      <c r="Q1492" s="11">
        <f t="shared" si="141"/>
        <v>41549.561041666668</v>
      </c>
      <c r="R1492" t="s">
        <v>8274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>
        <f t="shared" si="138"/>
        <v>8</v>
      </c>
      <c r="O1493" s="7">
        <f t="shared" si="139"/>
        <v>100</v>
      </c>
      <c r="P1493" s="11">
        <f t="shared" si="140"/>
        <v>41991.713460648149</v>
      </c>
      <c r="Q1493" s="11">
        <f t="shared" si="141"/>
        <v>42050.651388888888</v>
      </c>
      <c r="R1493" t="s">
        <v>8274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>
        <f t="shared" si="138"/>
        <v>1</v>
      </c>
      <c r="O1494" s="7">
        <f t="shared" si="139"/>
        <v>15</v>
      </c>
      <c r="P1494" s="11">
        <f t="shared" si="140"/>
        <v>40682.884791666671</v>
      </c>
      <c r="Q1494" s="11">
        <f t="shared" si="141"/>
        <v>40712.884791666671</v>
      </c>
      <c r="R1494" t="s">
        <v>8274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>
        <f t="shared" si="138"/>
        <v>0</v>
      </c>
      <c r="O1495" s="7">
        <f t="shared" si="139"/>
        <v>0</v>
      </c>
      <c r="P1495" s="11">
        <f t="shared" si="140"/>
        <v>41411.866608796292</v>
      </c>
      <c r="Q1495" s="11">
        <f t="shared" si="141"/>
        <v>41441.866608796292</v>
      </c>
      <c r="R1495" t="s">
        <v>8274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>
        <f t="shared" si="138"/>
        <v>9</v>
      </c>
      <c r="O1496" s="7">
        <f t="shared" si="139"/>
        <v>40.454545454545453</v>
      </c>
      <c r="P1496" s="11">
        <f t="shared" si="140"/>
        <v>42067.722372685181</v>
      </c>
      <c r="Q1496" s="11">
        <f t="shared" si="141"/>
        <v>42097.651388888888</v>
      </c>
      <c r="R1496" t="s">
        <v>8274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>
        <f t="shared" si="138"/>
        <v>0</v>
      </c>
      <c r="O1497" s="7">
        <f t="shared" si="139"/>
        <v>0</v>
      </c>
      <c r="P1497" s="11">
        <f t="shared" si="140"/>
        <v>40752.789710648147</v>
      </c>
      <c r="Q1497" s="11">
        <f t="shared" si="141"/>
        <v>40782.789710648147</v>
      </c>
      <c r="R1497" t="s">
        <v>8274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>
        <f t="shared" si="138"/>
        <v>0</v>
      </c>
      <c r="O1498" s="7">
        <f t="shared" si="139"/>
        <v>0</v>
      </c>
      <c r="P1498" s="11">
        <f t="shared" si="140"/>
        <v>41838.475219907406</v>
      </c>
      <c r="Q1498" s="11">
        <f t="shared" si="141"/>
        <v>41898.475219907406</v>
      </c>
      <c r="R1498" t="s">
        <v>8274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>
        <f t="shared" si="138"/>
        <v>0</v>
      </c>
      <c r="O1499" s="7">
        <f t="shared" si="139"/>
        <v>1</v>
      </c>
      <c r="P1499" s="11">
        <f t="shared" si="140"/>
        <v>41444.64261574074</v>
      </c>
      <c r="Q1499" s="11">
        <f t="shared" si="141"/>
        <v>41486.821527777778</v>
      </c>
      <c r="R1499" t="s">
        <v>8274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>
        <f t="shared" si="138"/>
        <v>2</v>
      </c>
      <c r="O1500" s="7">
        <f t="shared" si="139"/>
        <v>19</v>
      </c>
      <c r="P1500" s="11">
        <f t="shared" si="140"/>
        <v>41840.983541666668</v>
      </c>
      <c r="Q1500" s="11">
        <f t="shared" si="141"/>
        <v>41885.983541666668</v>
      </c>
      <c r="R1500" t="s">
        <v>8274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>
        <f t="shared" si="138"/>
        <v>0</v>
      </c>
      <c r="O1501" s="7">
        <f t="shared" si="139"/>
        <v>5</v>
      </c>
      <c r="P1501" s="11">
        <f t="shared" si="140"/>
        <v>42527.007326388892</v>
      </c>
      <c r="Q1501" s="11">
        <f t="shared" si="141"/>
        <v>42587.007326388892</v>
      </c>
      <c r="R1501" t="s">
        <v>8274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>
        <f t="shared" si="138"/>
        <v>25</v>
      </c>
      <c r="O1502" s="7">
        <f t="shared" si="139"/>
        <v>46.733333333333334</v>
      </c>
      <c r="P1502" s="11">
        <f t="shared" si="140"/>
        <v>41365.904594907406</v>
      </c>
      <c r="Q1502" s="11">
        <f t="shared" si="141"/>
        <v>41395.904594907406</v>
      </c>
      <c r="R1502" t="s">
        <v>8274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>
        <f t="shared" si="138"/>
        <v>166</v>
      </c>
      <c r="O1503" s="7">
        <f t="shared" si="139"/>
        <v>97.731073446327684</v>
      </c>
      <c r="P1503" s="11">
        <f t="shared" si="140"/>
        <v>42163.583599537036</v>
      </c>
      <c r="Q1503" s="11">
        <f t="shared" si="141"/>
        <v>42193.583599537036</v>
      </c>
      <c r="R1503" t="s">
        <v>8284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>
        <f t="shared" si="138"/>
        <v>101</v>
      </c>
      <c r="O1504" s="7">
        <f t="shared" si="139"/>
        <v>67.835866261398181</v>
      </c>
      <c r="P1504" s="11">
        <f t="shared" si="140"/>
        <v>42426.542592592596</v>
      </c>
      <c r="Q1504" s="11">
        <f t="shared" si="141"/>
        <v>42454.916666666672</v>
      </c>
      <c r="R1504" t="s">
        <v>8284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>
        <f t="shared" si="138"/>
        <v>108</v>
      </c>
      <c r="O1505" s="7">
        <f t="shared" si="139"/>
        <v>56.98492957746479</v>
      </c>
      <c r="P1505" s="11">
        <f t="shared" si="140"/>
        <v>42606.347233796296</v>
      </c>
      <c r="Q1505" s="11">
        <f t="shared" si="141"/>
        <v>42666.347233796296</v>
      </c>
      <c r="R1505" t="s">
        <v>8284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>
        <f t="shared" si="138"/>
        <v>278</v>
      </c>
      <c r="O1506" s="7">
        <f t="shared" si="139"/>
        <v>67.159851301115239</v>
      </c>
      <c r="P1506" s="11">
        <f t="shared" si="140"/>
        <v>41772.657685185186</v>
      </c>
      <c r="Q1506" s="11">
        <f t="shared" si="141"/>
        <v>41800.356249999997</v>
      </c>
      <c r="R1506" t="s">
        <v>8284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>
        <f t="shared" si="138"/>
        <v>104</v>
      </c>
      <c r="O1507" s="7">
        <f t="shared" si="139"/>
        <v>48.037681159420288</v>
      </c>
      <c r="P1507" s="11">
        <f t="shared" si="140"/>
        <v>42414.44332175926</v>
      </c>
      <c r="Q1507" s="11">
        <f t="shared" si="141"/>
        <v>42451.834027777775</v>
      </c>
      <c r="R1507" t="s">
        <v>8284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>
        <f t="shared" si="138"/>
        <v>111</v>
      </c>
      <c r="O1508" s="7">
        <f t="shared" si="139"/>
        <v>38.860465116279073</v>
      </c>
      <c r="P1508" s="11">
        <f t="shared" si="140"/>
        <v>41814.785925925928</v>
      </c>
      <c r="Q1508" s="11">
        <f t="shared" si="141"/>
        <v>41844.785925925928</v>
      </c>
      <c r="R1508" t="s">
        <v>8284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>
        <f t="shared" si="138"/>
        <v>215</v>
      </c>
      <c r="O1509" s="7">
        <f t="shared" si="139"/>
        <v>78.181818181818187</v>
      </c>
      <c r="P1509" s="11">
        <f t="shared" si="140"/>
        <v>40254.450335648144</v>
      </c>
      <c r="Q1509" s="11">
        <f t="shared" si="141"/>
        <v>40313.340277777781</v>
      </c>
      <c r="R1509" t="s">
        <v>8284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>
        <f t="shared" si="138"/>
        <v>111</v>
      </c>
      <c r="O1510" s="7">
        <f t="shared" si="139"/>
        <v>97.113744075829388</v>
      </c>
      <c r="P1510" s="11">
        <f t="shared" si="140"/>
        <v>41786.614363425928</v>
      </c>
      <c r="Q1510" s="11">
        <f t="shared" si="141"/>
        <v>41817.614363425928</v>
      </c>
      <c r="R1510" t="s">
        <v>8284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>
        <f t="shared" si="138"/>
        <v>124</v>
      </c>
      <c r="O1511" s="7">
        <f t="shared" si="139"/>
        <v>110.39397959183674</v>
      </c>
      <c r="P1511" s="11">
        <f t="shared" si="140"/>
        <v>42751.533391203702</v>
      </c>
      <c r="Q1511" s="11">
        <f t="shared" si="141"/>
        <v>42780.957638888889</v>
      </c>
      <c r="R1511" t="s">
        <v>8284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>
        <f t="shared" si="138"/>
        <v>101</v>
      </c>
      <c r="O1512" s="7">
        <f t="shared" si="139"/>
        <v>39.91506172839506</v>
      </c>
      <c r="P1512" s="11">
        <f t="shared" si="140"/>
        <v>41809.385162037041</v>
      </c>
      <c r="Q1512" s="11">
        <f t="shared" si="141"/>
        <v>41839.385162037041</v>
      </c>
      <c r="R1512" t="s">
        <v>8284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>
        <f t="shared" si="138"/>
        <v>112</v>
      </c>
      <c r="O1513" s="7">
        <f t="shared" si="139"/>
        <v>75.975728155339809</v>
      </c>
      <c r="P1513" s="11">
        <f t="shared" si="140"/>
        <v>42296.583379629628</v>
      </c>
      <c r="Q1513" s="11">
        <f t="shared" si="141"/>
        <v>42326.625046296293</v>
      </c>
      <c r="R1513" t="s">
        <v>8284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>
        <f t="shared" si="138"/>
        <v>559</v>
      </c>
      <c r="O1514" s="7">
        <f t="shared" si="139"/>
        <v>58.379104477611939</v>
      </c>
      <c r="P1514" s="11">
        <f t="shared" si="140"/>
        <v>42741.684479166666</v>
      </c>
      <c r="Q1514" s="11">
        <f t="shared" si="141"/>
        <v>42771.684479166666</v>
      </c>
      <c r="R1514" t="s">
        <v>8284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>
        <f t="shared" si="138"/>
        <v>150</v>
      </c>
      <c r="O1515" s="7">
        <f t="shared" si="139"/>
        <v>55.82093023255814</v>
      </c>
      <c r="P1515" s="11">
        <f t="shared" si="140"/>
        <v>41806.637337962966</v>
      </c>
      <c r="Q1515" s="11">
        <f t="shared" si="141"/>
        <v>41836.637337962966</v>
      </c>
      <c r="R1515" t="s">
        <v>8284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>
        <f t="shared" si="138"/>
        <v>106</v>
      </c>
      <c r="O1516" s="7">
        <f t="shared" si="139"/>
        <v>151.24431818181819</v>
      </c>
      <c r="P1516" s="11">
        <f t="shared" si="140"/>
        <v>42234.597685185188</v>
      </c>
      <c r="Q1516" s="11">
        <f t="shared" si="141"/>
        <v>42274.597685185188</v>
      </c>
      <c r="R1516" t="s">
        <v>8284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>
        <f t="shared" si="138"/>
        <v>157</v>
      </c>
      <c r="O1517" s="7">
        <f t="shared" si="139"/>
        <v>849.67027027027029</v>
      </c>
      <c r="P1517" s="11">
        <f t="shared" si="140"/>
        <v>42415.253437499996</v>
      </c>
      <c r="Q1517" s="11">
        <f t="shared" si="141"/>
        <v>42445.211770833332</v>
      </c>
      <c r="R1517" t="s">
        <v>8284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>
        <f t="shared" si="138"/>
        <v>109</v>
      </c>
      <c r="O1518" s="7">
        <f t="shared" si="139"/>
        <v>159.24137931034483</v>
      </c>
      <c r="P1518" s="11">
        <f t="shared" si="140"/>
        <v>42619.466342592597</v>
      </c>
      <c r="Q1518" s="11">
        <f t="shared" si="141"/>
        <v>42649.583333333328</v>
      </c>
      <c r="R1518" t="s">
        <v>8284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>
        <f t="shared" si="138"/>
        <v>162</v>
      </c>
      <c r="O1519" s="7">
        <f t="shared" si="139"/>
        <v>39.507317073170732</v>
      </c>
      <c r="P1519" s="11">
        <f t="shared" si="140"/>
        <v>41948.56658564815</v>
      </c>
      <c r="Q1519" s="11">
        <f t="shared" si="141"/>
        <v>41979.25</v>
      </c>
      <c r="R1519" t="s">
        <v>8284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>
        <f t="shared" si="138"/>
        <v>205</v>
      </c>
      <c r="O1520" s="7">
        <f t="shared" si="139"/>
        <v>130.52966101694915</v>
      </c>
      <c r="P1520" s="11">
        <f t="shared" si="140"/>
        <v>41760.8200462963</v>
      </c>
      <c r="Q1520" s="11">
        <f t="shared" si="141"/>
        <v>41790.8200462963</v>
      </c>
      <c r="R1520" t="s">
        <v>8284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>
        <f t="shared" si="138"/>
        <v>103</v>
      </c>
      <c r="O1521" s="7">
        <f t="shared" si="139"/>
        <v>64.156896551724131</v>
      </c>
      <c r="P1521" s="11">
        <f t="shared" si="140"/>
        <v>41782.741701388892</v>
      </c>
      <c r="Q1521" s="11">
        <f t="shared" si="141"/>
        <v>41810.915972222225</v>
      </c>
      <c r="R1521" t="s">
        <v>8284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>
        <f t="shared" si="138"/>
        <v>103</v>
      </c>
      <c r="O1522" s="7">
        <f t="shared" si="139"/>
        <v>111.52694610778443</v>
      </c>
      <c r="P1522" s="11">
        <f t="shared" si="140"/>
        <v>41955.857789351852</v>
      </c>
      <c r="Q1522" s="11">
        <f t="shared" si="141"/>
        <v>41992.166666666672</v>
      </c>
      <c r="R1522" t="s">
        <v>8284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>
        <f t="shared" si="138"/>
        <v>107</v>
      </c>
      <c r="O1523" s="7">
        <f t="shared" si="139"/>
        <v>170.44680851063831</v>
      </c>
      <c r="P1523" s="11">
        <f t="shared" si="140"/>
        <v>42493.167719907404</v>
      </c>
      <c r="Q1523" s="11">
        <f t="shared" si="141"/>
        <v>42528.167719907404</v>
      </c>
      <c r="R1523" t="s">
        <v>8284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>
        <f t="shared" si="138"/>
        <v>139</v>
      </c>
      <c r="O1524" s="7">
        <f t="shared" si="139"/>
        <v>133.7391592920354</v>
      </c>
      <c r="P1524" s="11">
        <f t="shared" si="140"/>
        <v>41899.830312500002</v>
      </c>
      <c r="Q1524" s="11">
        <f t="shared" si="141"/>
        <v>41929.830312500002</v>
      </c>
      <c r="R1524" t="s">
        <v>8284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>
        <f t="shared" si="138"/>
        <v>125</v>
      </c>
      <c r="O1525" s="7">
        <f t="shared" si="139"/>
        <v>95.834024896265561</v>
      </c>
      <c r="P1525" s="11">
        <f t="shared" si="140"/>
        <v>41964.751342592594</v>
      </c>
      <c r="Q1525" s="11">
        <f t="shared" si="141"/>
        <v>41996</v>
      </c>
      <c r="R1525" t="s">
        <v>8284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>
        <f t="shared" si="138"/>
        <v>207</v>
      </c>
      <c r="O1526" s="7">
        <f t="shared" si="139"/>
        <v>221.78571428571428</v>
      </c>
      <c r="P1526" s="11">
        <f t="shared" si="140"/>
        <v>42756.501041666663</v>
      </c>
      <c r="Q1526" s="11">
        <f t="shared" si="141"/>
        <v>42786.501041666663</v>
      </c>
      <c r="R1526" t="s">
        <v>8284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>
        <f t="shared" si="138"/>
        <v>174</v>
      </c>
      <c r="O1527" s="7">
        <f t="shared" si="139"/>
        <v>32.315357142857138</v>
      </c>
      <c r="P1527" s="11">
        <f t="shared" si="140"/>
        <v>42570.702986111108</v>
      </c>
      <c r="Q1527" s="11">
        <f t="shared" si="141"/>
        <v>42600.702986111108</v>
      </c>
      <c r="R1527" t="s">
        <v>8284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>
        <f t="shared" si="138"/>
        <v>120</v>
      </c>
      <c r="O1528" s="7">
        <f t="shared" si="139"/>
        <v>98.839285714285708</v>
      </c>
      <c r="P1528" s="11">
        <f t="shared" si="140"/>
        <v>42339.276006944448</v>
      </c>
      <c r="Q1528" s="11">
        <f t="shared" si="141"/>
        <v>42388.276006944448</v>
      </c>
      <c r="R1528" t="s">
        <v>8284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>
        <f t="shared" si="138"/>
        <v>110</v>
      </c>
      <c r="O1529" s="7">
        <f t="shared" si="139"/>
        <v>55.222142857142863</v>
      </c>
      <c r="P1529" s="11">
        <f t="shared" si="140"/>
        <v>42780.600532407407</v>
      </c>
      <c r="Q1529" s="11">
        <f t="shared" si="141"/>
        <v>42808.558865740742</v>
      </c>
      <c r="R1529" t="s">
        <v>8284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>
        <f t="shared" si="138"/>
        <v>282</v>
      </c>
      <c r="O1530" s="7">
        <f t="shared" si="139"/>
        <v>52.793750000000003</v>
      </c>
      <c r="P1530" s="11">
        <f t="shared" si="140"/>
        <v>42736.732893518521</v>
      </c>
      <c r="Q1530" s="11">
        <f t="shared" si="141"/>
        <v>42767</v>
      </c>
      <c r="R1530" t="s">
        <v>8284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>
        <f t="shared" si="138"/>
        <v>101</v>
      </c>
      <c r="O1531" s="7">
        <f t="shared" si="139"/>
        <v>135.66666666666666</v>
      </c>
      <c r="P1531" s="11">
        <f t="shared" si="140"/>
        <v>42052.628703703704</v>
      </c>
      <c r="Q1531" s="11">
        <f t="shared" si="141"/>
        <v>42082.587037037039</v>
      </c>
      <c r="R1531" t="s">
        <v>8284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>
        <f t="shared" si="138"/>
        <v>135</v>
      </c>
      <c r="O1532" s="7">
        <f t="shared" si="139"/>
        <v>53.991990846681922</v>
      </c>
      <c r="P1532" s="11">
        <f t="shared" si="140"/>
        <v>42275.76730324074</v>
      </c>
      <c r="Q1532" s="11">
        <f t="shared" si="141"/>
        <v>42300.76730324074</v>
      </c>
      <c r="R1532" t="s">
        <v>8284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>
        <f t="shared" si="138"/>
        <v>176</v>
      </c>
      <c r="O1533" s="7">
        <f t="shared" si="139"/>
        <v>56.643835616438359</v>
      </c>
      <c r="P1533" s="11">
        <f t="shared" si="140"/>
        <v>41941.802384259259</v>
      </c>
      <c r="Q1533" s="11">
        <f t="shared" si="141"/>
        <v>41974.125</v>
      </c>
      <c r="R1533" t="s">
        <v>8284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>
        <f t="shared" si="138"/>
        <v>484</v>
      </c>
      <c r="O1534" s="7">
        <f t="shared" si="139"/>
        <v>82.316326530612244</v>
      </c>
      <c r="P1534" s="11">
        <f t="shared" si="140"/>
        <v>42391.475289351853</v>
      </c>
      <c r="Q1534" s="11">
        <f t="shared" si="141"/>
        <v>42415.625</v>
      </c>
      <c r="R1534" t="s">
        <v>8284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>
        <f t="shared" si="138"/>
        <v>145</v>
      </c>
      <c r="O1535" s="7">
        <f t="shared" si="139"/>
        <v>88.26081081081081</v>
      </c>
      <c r="P1535" s="11">
        <f t="shared" si="140"/>
        <v>42443.00204861111</v>
      </c>
      <c r="Q1535" s="11">
        <f t="shared" si="141"/>
        <v>42492.165972222225</v>
      </c>
      <c r="R1535" t="s">
        <v>8284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>
        <f t="shared" si="138"/>
        <v>418</v>
      </c>
      <c r="O1536" s="7">
        <f t="shared" si="139"/>
        <v>84.905149051490511</v>
      </c>
      <c r="P1536" s="11">
        <f t="shared" si="140"/>
        <v>42221.674328703702</v>
      </c>
      <c r="Q1536" s="11">
        <f t="shared" si="141"/>
        <v>42251.674328703702</v>
      </c>
      <c r="R1536" t="s">
        <v>8284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>
        <f t="shared" si="138"/>
        <v>132</v>
      </c>
      <c r="O1537" s="7">
        <f t="shared" si="139"/>
        <v>48.154545454545456</v>
      </c>
      <c r="P1537" s="11">
        <f t="shared" si="140"/>
        <v>42484.829062500001</v>
      </c>
      <c r="Q1537" s="11">
        <f t="shared" si="141"/>
        <v>42513.916666666672</v>
      </c>
      <c r="R1537" t="s">
        <v>8284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>
        <f t="shared" ref="N1538:N1601" si="144">ROUND((E1538/D1538)*100,0)</f>
        <v>250</v>
      </c>
      <c r="O1538" s="7">
        <f t="shared" ref="O1538:O1601" si="145">IF(E1538&lt;&gt;0,E1538/L1538,0)</f>
        <v>66.015406593406595</v>
      </c>
      <c r="P1538" s="11">
        <f t="shared" ref="P1538:P1601" si="146">(J1538/86400)+DATE(1970,1,1)</f>
        <v>42213.802199074074</v>
      </c>
      <c r="Q1538" s="11">
        <f t="shared" ref="Q1538:Q1601" si="147">(I1538/86400)+DATE(1970,1,1)</f>
        <v>42243.802199074074</v>
      </c>
      <c r="R1538" t="s">
        <v>8284</v>
      </c>
      <c r="S1538" t="str">
        <f t="shared" ref="S1538:S1601" si="148">LEFT(R1538,SEARCH("/",R1538)-1)</f>
        <v>photography</v>
      </c>
      <c r="T1538" t="str">
        <f t="shared" ref="T1538:T1601" si="149">RIGHT(R1538,LEN(R1538)-SEARCH("/",R1538))</f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>
        <f t="shared" si="144"/>
        <v>180</v>
      </c>
      <c r="O1539" s="7">
        <f t="shared" si="145"/>
        <v>96.375</v>
      </c>
      <c r="P1539" s="11">
        <f t="shared" si="146"/>
        <v>42552.315127314811</v>
      </c>
      <c r="Q1539" s="11">
        <f t="shared" si="147"/>
        <v>42588.75</v>
      </c>
      <c r="R1539" t="s">
        <v>8284</v>
      </c>
      <c r="S1539" t="str">
        <f t="shared" si="148"/>
        <v>photography</v>
      </c>
      <c r="T1539" t="str">
        <f t="shared" si="149"/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>
        <f t="shared" si="144"/>
        <v>103</v>
      </c>
      <c r="O1540" s="7">
        <f t="shared" si="145"/>
        <v>156.17391304347825</v>
      </c>
      <c r="P1540" s="11">
        <f t="shared" si="146"/>
        <v>41981.782060185185</v>
      </c>
      <c r="Q1540" s="11">
        <f t="shared" si="147"/>
        <v>42026.782060185185</v>
      </c>
      <c r="R1540" t="s">
        <v>8284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>
        <f t="shared" si="144"/>
        <v>136</v>
      </c>
      <c r="O1541" s="7">
        <f t="shared" si="145"/>
        <v>95.764859154929582</v>
      </c>
      <c r="P1541" s="11">
        <f t="shared" si="146"/>
        <v>42705.91920138889</v>
      </c>
      <c r="Q1541" s="11">
        <f t="shared" si="147"/>
        <v>42738.91920138889</v>
      </c>
      <c r="R1541" t="s">
        <v>8284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>
        <f t="shared" si="144"/>
        <v>118</v>
      </c>
      <c r="O1542" s="7">
        <f t="shared" si="145"/>
        <v>180.40816326530611</v>
      </c>
      <c r="P1542" s="11">
        <f t="shared" si="146"/>
        <v>41939.00712962963</v>
      </c>
      <c r="Q1542" s="11">
        <f t="shared" si="147"/>
        <v>41969.052083333328</v>
      </c>
      <c r="R1542" t="s">
        <v>8284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>
        <f t="shared" si="144"/>
        <v>0</v>
      </c>
      <c r="O1543" s="7">
        <f t="shared" si="145"/>
        <v>3</v>
      </c>
      <c r="P1543" s="11">
        <f t="shared" si="146"/>
        <v>41974.712245370371</v>
      </c>
      <c r="Q1543" s="11">
        <f t="shared" si="147"/>
        <v>42004.712245370371</v>
      </c>
      <c r="R1543" t="s">
        <v>8288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>
        <f t="shared" si="144"/>
        <v>4</v>
      </c>
      <c r="O1544" s="7">
        <f t="shared" si="145"/>
        <v>20</v>
      </c>
      <c r="P1544" s="11">
        <f t="shared" si="146"/>
        <v>42170.996527777781</v>
      </c>
      <c r="Q1544" s="11">
        <f t="shared" si="147"/>
        <v>42185.996527777781</v>
      </c>
      <c r="R1544" t="s">
        <v>8288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>
        <f t="shared" si="144"/>
        <v>0</v>
      </c>
      <c r="O1545" s="7">
        <f t="shared" si="145"/>
        <v>10</v>
      </c>
      <c r="P1545" s="11">
        <f t="shared" si="146"/>
        <v>41935.509652777779</v>
      </c>
      <c r="Q1545" s="11">
        <f t="shared" si="147"/>
        <v>41965.551319444443</v>
      </c>
      <c r="R1545" t="s">
        <v>8288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>
        <f t="shared" si="144"/>
        <v>0</v>
      </c>
      <c r="O1546" s="7">
        <f t="shared" si="145"/>
        <v>0</v>
      </c>
      <c r="P1546" s="11">
        <f t="shared" si="146"/>
        <v>42053.051203703704</v>
      </c>
      <c r="Q1546" s="11">
        <f t="shared" si="147"/>
        <v>42095.012499999997</v>
      </c>
      <c r="R1546" t="s">
        <v>8288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>
        <f t="shared" si="144"/>
        <v>0</v>
      </c>
      <c r="O1547" s="7">
        <f t="shared" si="145"/>
        <v>1</v>
      </c>
      <c r="P1547" s="11">
        <f t="shared" si="146"/>
        <v>42031.884652777779</v>
      </c>
      <c r="Q1547" s="11">
        <f t="shared" si="147"/>
        <v>42065.886111111111</v>
      </c>
      <c r="R1547" t="s">
        <v>8288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>
        <f t="shared" si="144"/>
        <v>29</v>
      </c>
      <c r="O1548" s="7">
        <f t="shared" si="145"/>
        <v>26.272727272727273</v>
      </c>
      <c r="P1548" s="11">
        <f t="shared" si="146"/>
        <v>41839.212951388887</v>
      </c>
      <c r="Q1548" s="11">
        <f t="shared" si="147"/>
        <v>41899.212951388887</v>
      </c>
      <c r="R1548" t="s">
        <v>8288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>
        <f t="shared" si="144"/>
        <v>0</v>
      </c>
      <c r="O1549" s="7">
        <f t="shared" si="145"/>
        <v>0</v>
      </c>
      <c r="P1549" s="11">
        <f t="shared" si="146"/>
        <v>42782.426875000005</v>
      </c>
      <c r="Q1549" s="11">
        <f t="shared" si="147"/>
        <v>42789.426875000005</v>
      </c>
      <c r="R1549" t="s">
        <v>8288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>
        <f t="shared" si="144"/>
        <v>9</v>
      </c>
      <c r="O1550" s="7">
        <f t="shared" si="145"/>
        <v>60</v>
      </c>
      <c r="P1550" s="11">
        <f t="shared" si="146"/>
        <v>42286.88217592593</v>
      </c>
      <c r="Q1550" s="11">
        <f t="shared" si="147"/>
        <v>42316.923842592594</v>
      </c>
      <c r="R1550" t="s">
        <v>8288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>
        <f t="shared" si="144"/>
        <v>34</v>
      </c>
      <c r="O1551" s="7">
        <f t="shared" si="145"/>
        <v>28.333333333333332</v>
      </c>
      <c r="P1551" s="11">
        <f t="shared" si="146"/>
        <v>42281.136099537034</v>
      </c>
      <c r="Q1551" s="11">
        <f t="shared" si="147"/>
        <v>42311.177766203706</v>
      </c>
      <c r="R1551" t="s">
        <v>8288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>
        <f t="shared" si="144"/>
        <v>13</v>
      </c>
      <c r="O1552" s="7">
        <f t="shared" si="145"/>
        <v>14.428571428571429</v>
      </c>
      <c r="P1552" s="11">
        <f t="shared" si="146"/>
        <v>42472.449467592596</v>
      </c>
      <c r="Q1552" s="11">
        <f t="shared" si="147"/>
        <v>42502.449467592596</v>
      </c>
      <c r="R1552" t="s">
        <v>8288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>
        <f t="shared" si="144"/>
        <v>0</v>
      </c>
      <c r="O1553" s="7">
        <f t="shared" si="145"/>
        <v>0</v>
      </c>
      <c r="P1553" s="11">
        <f t="shared" si="146"/>
        <v>42121.824525462958</v>
      </c>
      <c r="Q1553" s="11">
        <f t="shared" si="147"/>
        <v>42151.824525462958</v>
      </c>
      <c r="R1553" t="s">
        <v>8288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>
        <f t="shared" si="144"/>
        <v>49</v>
      </c>
      <c r="O1554" s="7">
        <f t="shared" si="145"/>
        <v>132.1875</v>
      </c>
      <c r="P1554" s="11">
        <f t="shared" si="146"/>
        <v>41892.688750000001</v>
      </c>
      <c r="Q1554" s="11">
        <f t="shared" si="147"/>
        <v>41913.165972222225</v>
      </c>
      <c r="R1554" t="s">
        <v>8288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>
        <f t="shared" si="144"/>
        <v>0</v>
      </c>
      <c r="O1555" s="7">
        <f t="shared" si="145"/>
        <v>0</v>
      </c>
      <c r="P1555" s="11">
        <f t="shared" si="146"/>
        <v>42219.282951388886</v>
      </c>
      <c r="Q1555" s="11">
        <f t="shared" si="147"/>
        <v>42249.282951388886</v>
      </c>
      <c r="R1555" t="s">
        <v>8288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>
        <f t="shared" si="144"/>
        <v>0</v>
      </c>
      <c r="O1556" s="7">
        <f t="shared" si="145"/>
        <v>0</v>
      </c>
      <c r="P1556" s="11">
        <f t="shared" si="146"/>
        <v>42188.252199074079</v>
      </c>
      <c r="Q1556" s="11">
        <f t="shared" si="147"/>
        <v>42218.252199074079</v>
      </c>
      <c r="R1556" t="s">
        <v>8288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>
        <f t="shared" si="144"/>
        <v>0</v>
      </c>
      <c r="O1557" s="7">
        <f t="shared" si="145"/>
        <v>0</v>
      </c>
      <c r="P1557" s="11">
        <f t="shared" si="146"/>
        <v>42241.613796296297</v>
      </c>
      <c r="Q1557" s="11">
        <f t="shared" si="147"/>
        <v>42264.708333333328</v>
      </c>
      <c r="R1557" t="s">
        <v>8288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>
        <f t="shared" si="144"/>
        <v>45</v>
      </c>
      <c r="O1558" s="7">
        <f t="shared" si="145"/>
        <v>56.416666666666664</v>
      </c>
      <c r="P1558" s="11">
        <f t="shared" si="146"/>
        <v>42525.153055555551</v>
      </c>
      <c r="Q1558" s="11">
        <f t="shared" si="147"/>
        <v>42555.153055555551</v>
      </c>
      <c r="R1558" t="s">
        <v>8288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>
        <f t="shared" si="144"/>
        <v>4</v>
      </c>
      <c r="O1559" s="7">
        <f t="shared" si="145"/>
        <v>100</v>
      </c>
      <c r="P1559" s="11">
        <f t="shared" si="146"/>
        <v>41871.65315972222</v>
      </c>
      <c r="Q1559" s="11">
        <f t="shared" si="147"/>
        <v>41902.65315972222</v>
      </c>
      <c r="R1559" t="s">
        <v>8288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>
        <f t="shared" si="144"/>
        <v>5</v>
      </c>
      <c r="O1560" s="7">
        <f t="shared" si="145"/>
        <v>11.666666666666666</v>
      </c>
      <c r="P1560" s="11">
        <f t="shared" si="146"/>
        <v>42185.397673611107</v>
      </c>
      <c r="Q1560" s="11">
        <f t="shared" si="147"/>
        <v>42244.508333333331</v>
      </c>
      <c r="R1560" t="s">
        <v>8288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>
        <f t="shared" si="144"/>
        <v>0</v>
      </c>
      <c r="O1561" s="7">
        <f t="shared" si="145"/>
        <v>50</v>
      </c>
      <c r="P1561" s="11">
        <f t="shared" si="146"/>
        <v>42108.053229166668</v>
      </c>
      <c r="Q1561" s="11">
        <f t="shared" si="147"/>
        <v>42123.053229166668</v>
      </c>
      <c r="R1561" t="s">
        <v>8288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>
        <f t="shared" si="144"/>
        <v>4</v>
      </c>
      <c r="O1562" s="7">
        <f t="shared" si="145"/>
        <v>23.5</v>
      </c>
      <c r="P1562" s="11">
        <f t="shared" si="146"/>
        <v>41936.020752314813</v>
      </c>
      <c r="Q1562" s="11">
        <f t="shared" si="147"/>
        <v>41956.062418981484</v>
      </c>
      <c r="R1562" t="s">
        <v>8288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>
        <f t="shared" si="144"/>
        <v>1</v>
      </c>
      <c r="O1563" s="7">
        <f t="shared" si="145"/>
        <v>67</v>
      </c>
      <c r="P1563" s="11">
        <f t="shared" si="146"/>
        <v>41555.041701388887</v>
      </c>
      <c r="Q1563" s="11">
        <f t="shared" si="147"/>
        <v>41585.083368055552</v>
      </c>
      <c r="R1563" t="s">
        <v>8289</v>
      </c>
      <c r="S1563" t="str">
        <f t="shared" si="148"/>
        <v>publishing</v>
      </c>
      <c r="T1563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>
        <f t="shared" si="144"/>
        <v>0</v>
      </c>
      <c r="O1564" s="7">
        <f t="shared" si="145"/>
        <v>0</v>
      </c>
      <c r="P1564" s="11">
        <f t="shared" si="146"/>
        <v>40079.566157407404</v>
      </c>
      <c r="Q1564" s="11">
        <f t="shared" si="147"/>
        <v>40149.034722222219</v>
      </c>
      <c r="R1564" t="s">
        <v>8289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>
        <f t="shared" si="144"/>
        <v>1</v>
      </c>
      <c r="O1565" s="7">
        <f t="shared" si="145"/>
        <v>42.5</v>
      </c>
      <c r="P1565" s="11">
        <f t="shared" si="146"/>
        <v>41652.742488425924</v>
      </c>
      <c r="Q1565" s="11">
        <f t="shared" si="147"/>
        <v>41712.700821759259</v>
      </c>
      <c r="R1565" t="s">
        <v>8289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>
        <f t="shared" si="144"/>
        <v>0</v>
      </c>
      <c r="O1566" s="7">
        <f t="shared" si="145"/>
        <v>10</v>
      </c>
      <c r="P1566" s="11">
        <f t="shared" si="146"/>
        <v>42121.367002314815</v>
      </c>
      <c r="Q1566" s="11">
        <f t="shared" si="147"/>
        <v>42152.836805555555</v>
      </c>
      <c r="R1566" t="s">
        <v>8289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>
        <f t="shared" si="144"/>
        <v>3</v>
      </c>
      <c r="O1567" s="7">
        <f t="shared" si="145"/>
        <v>100</v>
      </c>
      <c r="P1567" s="11">
        <f t="shared" si="146"/>
        <v>40672.729872685188</v>
      </c>
      <c r="Q1567" s="11">
        <f t="shared" si="147"/>
        <v>40702.729872685188</v>
      </c>
      <c r="R1567" t="s">
        <v>8289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>
        <f t="shared" si="144"/>
        <v>21</v>
      </c>
      <c r="O1568" s="7">
        <f t="shared" si="145"/>
        <v>108.05084745762711</v>
      </c>
      <c r="P1568" s="11">
        <f t="shared" si="146"/>
        <v>42549.916712962964</v>
      </c>
      <c r="Q1568" s="11">
        <f t="shared" si="147"/>
        <v>42578.916666666672</v>
      </c>
      <c r="R1568" t="s">
        <v>8289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>
        <f t="shared" si="144"/>
        <v>4</v>
      </c>
      <c r="O1569" s="7">
        <f t="shared" si="145"/>
        <v>26.923076923076923</v>
      </c>
      <c r="P1569" s="11">
        <f t="shared" si="146"/>
        <v>41671.93686342593</v>
      </c>
      <c r="Q1569" s="11">
        <f t="shared" si="147"/>
        <v>41687</v>
      </c>
      <c r="R1569" t="s">
        <v>8289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>
        <f t="shared" si="144"/>
        <v>14</v>
      </c>
      <c r="O1570" s="7">
        <f t="shared" si="145"/>
        <v>155</v>
      </c>
      <c r="P1570" s="11">
        <f t="shared" si="146"/>
        <v>41962.062326388885</v>
      </c>
      <c r="Q1570" s="11">
        <f t="shared" si="147"/>
        <v>41997.062326388885</v>
      </c>
      <c r="R1570" t="s">
        <v>8289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>
        <f t="shared" si="144"/>
        <v>0</v>
      </c>
      <c r="O1571" s="7">
        <f t="shared" si="145"/>
        <v>0</v>
      </c>
      <c r="P1571" s="11">
        <f t="shared" si="146"/>
        <v>41389.679560185185</v>
      </c>
      <c r="Q1571" s="11">
        <f t="shared" si="147"/>
        <v>41419.679560185185</v>
      </c>
      <c r="R1571" t="s">
        <v>8289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>
        <f t="shared" si="144"/>
        <v>41</v>
      </c>
      <c r="O1572" s="7">
        <f t="shared" si="145"/>
        <v>47.769230769230766</v>
      </c>
      <c r="P1572" s="11">
        <f t="shared" si="146"/>
        <v>42438.813449074078</v>
      </c>
      <c r="Q1572" s="11">
        <f t="shared" si="147"/>
        <v>42468.771782407406</v>
      </c>
      <c r="R1572" t="s">
        <v>8289</v>
      </c>
      <c r="S1572" t="str">
        <f t="shared" si="148"/>
        <v>publishing</v>
      </c>
      <c r="T1572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>
        <f t="shared" si="144"/>
        <v>1</v>
      </c>
      <c r="O1573" s="7">
        <f t="shared" si="145"/>
        <v>20</v>
      </c>
      <c r="P1573" s="11">
        <f t="shared" si="146"/>
        <v>42144.769479166665</v>
      </c>
      <c r="Q1573" s="11">
        <f t="shared" si="147"/>
        <v>42174.769479166665</v>
      </c>
      <c r="R1573" t="s">
        <v>8289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>
        <f t="shared" si="144"/>
        <v>5</v>
      </c>
      <c r="O1574" s="7">
        <f t="shared" si="145"/>
        <v>41.666666666666664</v>
      </c>
      <c r="P1574" s="11">
        <f t="shared" si="146"/>
        <v>42404.033090277779</v>
      </c>
      <c r="Q1574" s="11">
        <f t="shared" si="147"/>
        <v>42428.999305555553</v>
      </c>
      <c r="R1574" t="s">
        <v>8289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>
        <f t="shared" si="144"/>
        <v>2</v>
      </c>
      <c r="O1575" s="7">
        <f t="shared" si="145"/>
        <v>74.333333333333329</v>
      </c>
      <c r="P1575" s="11">
        <f t="shared" si="146"/>
        <v>42786.000023148154</v>
      </c>
      <c r="Q1575" s="11">
        <f t="shared" si="147"/>
        <v>42826.165972222225</v>
      </c>
      <c r="R1575" t="s">
        <v>8289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>
        <f t="shared" si="144"/>
        <v>5</v>
      </c>
      <c r="O1576" s="7">
        <f t="shared" si="145"/>
        <v>84.333333333333329</v>
      </c>
      <c r="P1576" s="11">
        <f t="shared" si="146"/>
        <v>42017.927418981482</v>
      </c>
      <c r="Q1576" s="11">
        <f t="shared" si="147"/>
        <v>42052.927418981482</v>
      </c>
      <c r="R1576" t="s">
        <v>8289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>
        <f t="shared" si="144"/>
        <v>23</v>
      </c>
      <c r="O1577" s="7">
        <f t="shared" si="145"/>
        <v>65.457142857142856</v>
      </c>
      <c r="P1577" s="11">
        <f t="shared" si="146"/>
        <v>41799.524259259255</v>
      </c>
      <c r="Q1577" s="11">
        <f t="shared" si="147"/>
        <v>41829.524259259255</v>
      </c>
      <c r="R1577" t="s">
        <v>8289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>
        <f t="shared" si="144"/>
        <v>13</v>
      </c>
      <c r="O1578" s="7">
        <f t="shared" si="145"/>
        <v>65</v>
      </c>
      <c r="P1578" s="11">
        <f t="shared" si="146"/>
        <v>42140.879259259258</v>
      </c>
      <c r="Q1578" s="11">
        <f t="shared" si="147"/>
        <v>42185.879259259258</v>
      </c>
      <c r="R1578" t="s">
        <v>8289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>
        <f t="shared" si="144"/>
        <v>1</v>
      </c>
      <c r="O1579" s="7">
        <f t="shared" si="145"/>
        <v>27.5</v>
      </c>
      <c r="P1579" s="11">
        <f t="shared" si="146"/>
        <v>41054.847777777773</v>
      </c>
      <c r="Q1579" s="11">
        <f t="shared" si="147"/>
        <v>41114.847777777773</v>
      </c>
      <c r="R1579" t="s">
        <v>8289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>
        <f t="shared" si="144"/>
        <v>11</v>
      </c>
      <c r="O1580" s="7">
        <f t="shared" si="145"/>
        <v>51.25</v>
      </c>
      <c r="P1580" s="11">
        <f t="shared" si="146"/>
        <v>40399.065868055557</v>
      </c>
      <c r="Q1580" s="11">
        <f t="shared" si="147"/>
        <v>40423.083333333336</v>
      </c>
      <c r="R1580" t="s">
        <v>8289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>
        <f t="shared" si="144"/>
        <v>1</v>
      </c>
      <c r="O1581" s="7">
        <f t="shared" si="145"/>
        <v>14</v>
      </c>
      <c r="P1581" s="11">
        <f t="shared" si="146"/>
        <v>41481.996423611112</v>
      </c>
      <c r="Q1581" s="11">
        <f t="shared" si="147"/>
        <v>41514.996423611112</v>
      </c>
      <c r="R1581" t="s">
        <v>8289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>
        <f t="shared" si="144"/>
        <v>0</v>
      </c>
      <c r="O1582" s="7">
        <f t="shared" si="145"/>
        <v>0</v>
      </c>
      <c r="P1582" s="11">
        <f t="shared" si="146"/>
        <v>40990.050069444442</v>
      </c>
      <c r="Q1582" s="11">
        <f t="shared" si="147"/>
        <v>41050.050069444442</v>
      </c>
      <c r="R1582" t="s">
        <v>8289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>
        <f t="shared" si="144"/>
        <v>1</v>
      </c>
      <c r="O1583" s="7">
        <f t="shared" si="145"/>
        <v>5</v>
      </c>
      <c r="P1583" s="11">
        <f t="shared" si="146"/>
        <v>42325.448958333334</v>
      </c>
      <c r="Q1583" s="11">
        <f t="shared" si="147"/>
        <v>42357.448958333334</v>
      </c>
      <c r="R1583" t="s">
        <v>8290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>
        <f t="shared" si="144"/>
        <v>9</v>
      </c>
      <c r="O1584" s="7">
        <f t="shared" si="145"/>
        <v>31</v>
      </c>
      <c r="P1584" s="11">
        <f t="shared" si="146"/>
        <v>42246.789965277778</v>
      </c>
      <c r="Q1584" s="11">
        <f t="shared" si="147"/>
        <v>42303.888888888891</v>
      </c>
      <c r="R1584" t="s">
        <v>8290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>
        <f t="shared" si="144"/>
        <v>0</v>
      </c>
      <c r="O1585" s="7">
        <f t="shared" si="145"/>
        <v>15</v>
      </c>
      <c r="P1585" s="11">
        <f t="shared" si="146"/>
        <v>41877.904988425929</v>
      </c>
      <c r="Q1585" s="11">
        <f t="shared" si="147"/>
        <v>41907.904988425929</v>
      </c>
      <c r="R1585" t="s">
        <v>8290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>
        <f t="shared" si="144"/>
        <v>0</v>
      </c>
      <c r="O1586" s="7">
        <f t="shared" si="145"/>
        <v>0</v>
      </c>
      <c r="P1586" s="11">
        <f t="shared" si="146"/>
        <v>41779.649317129632</v>
      </c>
      <c r="Q1586" s="11">
        <f t="shared" si="147"/>
        <v>41789.649317129632</v>
      </c>
      <c r="R1586" t="s">
        <v>8290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>
        <f t="shared" si="144"/>
        <v>79</v>
      </c>
      <c r="O1587" s="7">
        <f t="shared" si="145"/>
        <v>131.66666666666666</v>
      </c>
      <c r="P1587" s="11">
        <f t="shared" si="146"/>
        <v>42707.895462962959</v>
      </c>
      <c r="Q1587" s="11">
        <f t="shared" si="147"/>
        <v>42729.458333333328</v>
      </c>
      <c r="R1587" t="s">
        <v>8290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>
        <f t="shared" si="144"/>
        <v>0</v>
      </c>
      <c r="O1588" s="7">
        <f t="shared" si="145"/>
        <v>0</v>
      </c>
      <c r="P1588" s="11">
        <f t="shared" si="146"/>
        <v>42069.104421296295</v>
      </c>
      <c r="Q1588" s="11">
        <f t="shared" si="147"/>
        <v>42099.062754629631</v>
      </c>
      <c r="R1588" t="s">
        <v>8290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>
        <f t="shared" si="144"/>
        <v>0</v>
      </c>
      <c r="O1589" s="7">
        <f t="shared" si="145"/>
        <v>1</v>
      </c>
      <c r="P1589" s="11">
        <f t="shared" si="146"/>
        <v>41956.950983796298</v>
      </c>
      <c r="Q1589" s="11">
        <f t="shared" si="147"/>
        <v>41986.950983796298</v>
      </c>
      <c r="R1589" t="s">
        <v>8290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>
        <f t="shared" si="144"/>
        <v>0</v>
      </c>
      <c r="O1590" s="7">
        <f t="shared" si="145"/>
        <v>0</v>
      </c>
      <c r="P1590" s="11">
        <f t="shared" si="146"/>
        <v>42005.24998842593</v>
      </c>
      <c r="Q1590" s="11">
        <f t="shared" si="147"/>
        <v>42035.841666666667</v>
      </c>
      <c r="R1590" t="s">
        <v>8290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>
        <f t="shared" si="144"/>
        <v>0</v>
      </c>
      <c r="O1591" s="7">
        <f t="shared" si="145"/>
        <v>0</v>
      </c>
      <c r="P1591" s="11">
        <f t="shared" si="146"/>
        <v>42256.984791666662</v>
      </c>
      <c r="Q1591" s="11">
        <f t="shared" si="147"/>
        <v>42286.984791666662</v>
      </c>
      <c r="R1591" t="s">
        <v>8290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>
        <f t="shared" si="144"/>
        <v>2</v>
      </c>
      <c r="O1592" s="7">
        <f t="shared" si="145"/>
        <v>510</v>
      </c>
      <c r="P1592" s="11">
        <f t="shared" si="146"/>
        <v>42240.857222222221</v>
      </c>
      <c r="Q1592" s="11">
        <f t="shared" si="147"/>
        <v>42270.857222222221</v>
      </c>
      <c r="R1592" t="s">
        <v>8290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>
        <f t="shared" si="144"/>
        <v>29</v>
      </c>
      <c r="O1593" s="7">
        <f t="shared" si="145"/>
        <v>44.478260869565219</v>
      </c>
      <c r="P1593" s="11">
        <f t="shared" si="146"/>
        <v>42433.726168981477</v>
      </c>
      <c r="Q1593" s="11">
        <f t="shared" si="147"/>
        <v>42463.68450231482</v>
      </c>
      <c r="R1593" t="s">
        <v>8290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>
        <f t="shared" si="144"/>
        <v>0</v>
      </c>
      <c r="O1594" s="7">
        <f t="shared" si="145"/>
        <v>0</v>
      </c>
      <c r="P1594" s="11">
        <f t="shared" si="146"/>
        <v>42046.072743055556</v>
      </c>
      <c r="Q1594" s="11">
        <f t="shared" si="147"/>
        <v>42091.031076388885</v>
      </c>
      <c r="R1594" t="s">
        <v>8290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>
        <f t="shared" si="144"/>
        <v>0</v>
      </c>
      <c r="O1595" s="7">
        <f t="shared" si="145"/>
        <v>1</v>
      </c>
      <c r="P1595" s="11">
        <f t="shared" si="146"/>
        <v>42033.845543981486</v>
      </c>
      <c r="Q1595" s="11">
        <f t="shared" si="147"/>
        <v>42063.845543981486</v>
      </c>
      <c r="R1595" t="s">
        <v>8290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>
        <f t="shared" si="144"/>
        <v>21</v>
      </c>
      <c r="O1596" s="7">
        <f t="shared" si="145"/>
        <v>20.5</v>
      </c>
      <c r="P1596" s="11">
        <f t="shared" si="146"/>
        <v>42445.712754629625</v>
      </c>
      <c r="Q1596" s="11">
        <f t="shared" si="147"/>
        <v>42505.681250000001</v>
      </c>
      <c r="R1596" t="s">
        <v>8290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>
        <f t="shared" si="144"/>
        <v>0</v>
      </c>
      <c r="O1597" s="7">
        <f t="shared" si="145"/>
        <v>40</v>
      </c>
      <c r="P1597" s="11">
        <f t="shared" si="146"/>
        <v>41780.050092592595</v>
      </c>
      <c r="Q1597" s="11">
        <f t="shared" si="147"/>
        <v>41808.842361111107</v>
      </c>
      <c r="R1597" t="s">
        <v>8290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>
        <f t="shared" si="144"/>
        <v>2</v>
      </c>
      <c r="O1598" s="7">
        <f t="shared" si="145"/>
        <v>25</v>
      </c>
      <c r="P1598" s="11">
        <f t="shared" si="146"/>
        <v>41941.430196759262</v>
      </c>
      <c r="Q1598" s="11">
        <f t="shared" si="147"/>
        <v>41986.471863425926</v>
      </c>
      <c r="R1598" t="s">
        <v>8290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>
        <f t="shared" si="144"/>
        <v>0</v>
      </c>
      <c r="O1599" s="7">
        <f t="shared" si="145"/>
        <v>0</v>
      </c>
      <c r="P1599" s="11">
        <f t="shared" si="146"/>
        <v>42603.354131944448</v>
      </c>
      <c r="Q1599" s="11">
        <f t="shared" si="147"/>
        <v>42633.354131944448</v>
      </c>
      <c r="R1599" t="s">
        <v>8290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>
        <f t="shared" si="144"/>
        <v>0</v>
      </c>
      <c r="O1600" s="7">
        <f t="shared" si="145"/>
        <v>1</v>
      </c>
      <c r="P1600" s="11">
        <f t="shared" si="146"/>
        <v>42151.667337962965</v>
      </c>
      <c r="Q1600" s="11">
        <f t="shared" si="147"/>
        <v>42211.667337962965</v>
      </c>
      <c r="R1600" t="s">
        <v>8290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>
        <f t="shared" si="144"/>
        <v>0</v>
      </c>
      <c r="O1601" s="7">
        <f t="shared" si="145"/>
        <v>0</v>
      </c>
      <c r="P1601" s="11">
        <f t="shared" si="146"/>
        <v>42438.53907407407</v>
      </c>
      <c r="Q1601" s="11">
        <f t="shared" si="147"/>
        <v>42468.497407407413</v>
      </c>
      <c r="R1601" t="s">
        <v>8290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>
        <f t="shared" ref="N1602:N1665" si="150">ROUND((E1602/D1602)*100,0)</f>
        <v>7</v>
      </c>
      <c r="O1602" s="7">
        <f t="shared" ref="O1602:O1665" si="151">IF(E1602&lt;&gt;0,E1602/L1602,0)</f>
        <v>40.777777777777779</v>
      </c>
      <c r="P1602" s="11">
        <f t="shared" ref="P1602:P1665" si="152">(J1602/86400)+DATE(1970,1,1)</f>
        <v>41791.057314814811</v>
      </c>
      <c r="Q1602" s="11">
        <f t="shared" ref="Q1602:Q1665" si="153">(I1602/86400)+DATE(1970,1,1)</f>
        <v>41835.21597222222</v>
      </c>
      <c r="R1602" t="s">
        <v>8290</v>
      </c>
      <c r="S1602" t="str">
        <f t="shared" ref="S1602:S1665" si="154">LEFT(R1602,SEARCH("/",R1602)-1)</f>
        <v>photography</v>
      </c>
      <c r="T1602" t="str">
        <f t="shared" ref="T1602:T1665" si="155">RIGHT(R1602,LEN(R1602)-SEARCH("/",R1602))</f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>
        <f t="shared" si="150"/>
        <v>108</v>
      </c>
      <c r="O1603" s="7">
        <f t="shared" si="151"/>
        <v>48.325535714285714</v>
      </c>
      <c r="P1603" s="11">
        <f t="shared" si="152"/>
        <v>40638.092974537038</v>
      </c>
      <c r="Q1603" s="11">
        <f t="shared" si="153"/>
        <v>40668.092974537038</v>
      </c>
      <c r="R1603" t="s">
        <v>8275</v>
      </c>
      <c r="S1603" t="str">
        <f t="shared" si="154"/>
        <v>music</v>
      </c>
      <c r="T1603" t="str">
        <f t="shared" si="155"/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>
        <f t="shared" si="150"/>
        <v>100</v>
      </c>
      <c r="O1604" s="7">
        <f t="shared" si="151"/>
        <v>46.953125</v>
      </c>
      <c r="P1604" s="11">
        <f t="shared" si="152"/>
        <v>40788.297650462962</v>
      </c>
      <c r="Q1604" s="11">
        <f t="shared" si="153"/>
        <v>40830.958333333336</v>
      </c>
      <c r="R1604" t="s">
        <v>8275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>
        <f t="shared" si="150"/>
        <v>100</v>
      </c>
      <c r="O1605" s="7">
        <f t="shared" si="151"/>
        <v>66.688666666666663</v>
      </c>
      <c r="P1605" s="11">
        <f t="shared" si="152"/>
        <v>40876.169664351852</v>
      </c>
      <c r="Q1605" s="11">
        <f t="shared" si="153"/>
        <v>40936.169664351852</v>
      </c>
      <c r="R1605" t="s">
        <v>8275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>
        <f t="shared" si="150"/>
        <v>122</v>
      </c>
      <c r="O1606" s="7">
        <f t="shared" si="151"/>
        <v>48.842857142857142</v>
      </c>
      <c r="P1606" s="11">
        <f t="shared" si="152"/>
        <v>40945.845312500001</v>
      </c>
      <c r="Q1606" s="11">
        <f t="shared" si="153"/>
        <v>40985.803645833337</v>
      </c>
      <c r="R1606" t="s">
        <v>8275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>
        <f t="shared" si="150"/>
        <v>101</v>
      </c>
      <c r="O1607" s="7">
        <f t="shared" si="151"/>
        <v>137.30909090909091</v>
      </c>
      <c r="P1607" s="11">
        <f t="shared" si="152"/>
        <v>40747.012881944444</v>
      </c>
      <c r="Q1607" s="11">
        <f t="shared" si="153"/>
        <v>40756.291666666664</v>
      </c>
      <c r="R1607" t="s">
        <v>8275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>
        <f t="shared" si="150"/>
        <v>101</v>
      </c>
      <c r="O1608" s="7">
        <f t="shared" si="151"/>
        <v>87.829673913043479</v>
      </c>
      <c r="P1608" s="11">
        <f t="shared" si="152"/>
        <v>40536.111550925925</v>
      </c>
      <c r="Q1608" s="11">
        <f t="shared" si="153"/>
        <v>40626.069884259261</v>
      </c>
      <c r="R1608" t="s">
        <v>8275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>
        <f t="shared" si="150"/>
        <v>145</v>
      </c>
      <c r="O1609" s="7">
        <f t="shared" si="151"/>
        <v>70.785365853658533</v>
      </c>
      <c r="P1609" s="11">
        <f t="shared" si="152"/>
        <v>41053.80846064815</v>
      </c>
      <c r="Q1609" s="11">
        <f t="shared" si="153"/>
        <v>41074.80846064815</v>
      </c>
      <c r="R1609" t="s">
        <v>8275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>
        <f t="shared" si="150"/>
        <v>101</v>
      </c>
      <c r="O1610" s="7">
        <f t="shared" si="151"/>
        <v>52.826086956521742</v>
      </c>
      <c r="P1610" s="11">
        <f t="shared" si="152"/>
        <v>41607.83085648148</v>
      </c>
      <c r="Q1610" s="11">
        <f t="shared" si="153"/>
        <v>41640.226388888885</v>
      </c>
      <c r="R1610" t="s">
        <v>8275</v>
      </c>
      <c r="S1610" t="str">
        <f t="shared" si="154"/>
        <v>music</v>
      </c>
      <c r="T1610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>
        <f t="shared" si="150"/>
        <v>118</v>
      </c>
      <c r="O1611" s="7">
        <f t="shared" si="151"/>
        <v>443.75</v>
      </c>
      <c r="P1611" s="11">
        <f t="shared" si="152"/>
        <v>40796.001261574071</v>
      </c>
      <c r="Q1611" s="11">
        <f t="shared" si="153"/>
        <v>40849.333333333336</v>
      </c>
      <c r="R1611" t="s">
        <v>8275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>
        <f t="shared" si="150"/>
        <v>272</v>
      </c>
      <c r="O1612" s="7">
        <f t="shared" si="151"/>
        <v>48.544642857142854</v>
      </c>
      <c r="P1612" s="11">
        <f t="shared" si="152"/>
        <v>41228.924884259257</v>
      </c>
      <c r="Q1612" s="11">
        <f t="shared" si="153"/>
        <v>41258.924884259257</v>
      </c>
      <c r="R1612" t="s">
        <v>8275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>
        <f t="shared" si="150"/>
        <v>125</v>
      </c>
      <c r="O1613" s="7">
        <f t="shared" si="151"/>
        <v>37.074074074074076</v>
      </c>
      <c r="P1613" s="11">
        <f t="shared" si="152"/>
        <v>41409.00037037037</v>
      </c>
      <c r="Q1613" s="11">
        <f t="shared" si="153"/>
        <v>41430.00037037037</v>
      </c>
      <c r="R1613" t="s">
        <v>8275</v>
      </c>
      <c r="S1613" t="str">
        <f t="shared" si="154"/>
        <v>music</v>
      </c>
      <c r="T1613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>
        <f t="shared" si="150"/>
        <v>110</v>
      </c>
      <c r="O1614" s="7">
        <f t="shared" si="151"/>
        <v>50</v>
      </c>
      <c r="P1614" s="11">
        <f t="shared" si="152"/>
        <v>41246.874814814815</v>
      </c>
      <c r="Q1614" s="11">
        <f t="shared" si="153"/>
        <v>41276.874814814815</v>
      </c>
      <c r="R1614" t="s">
        <v>8275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>
        <f t="shared" si="150"/>
        <v>102</v>
      </c>
      <c r="O1615" s="7">
        <f t="shared" si="151"/>
        <v>39.03846153846154</v>
      </c>
      <c r="P1615" s="11">
        <f t="shared" si="152"/>
        <v>41082.069467592592</v>
      </c>
      <c r="Q1615" s="11">
        <f t="shared" si="153"/>
        <v>41112.069467592592</v>
      </c>
      <c r="R1615" t="s">
        <v>8275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>
        <f t="shared" si="150"/>
        <v>103</v>
      </c>
      <c r="O1616" s="7">
        <f t="shared" si="151"/>
        <v>66.688311688311686</v>
      </c>
      <c r="P1616" s="11">
        <f t="shared" si="152"/>
        <v>41794.981122685189</v>
      </c>
      <c r="Q1616" s="11">
        <f t="shared" si="153"/>
        <v>41854.708333333336</v>
      </c>
      <c r="R1616" t="s">
        <v>8275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>
        <f t="shared" si="150"/>
        <v>114</v>
      </c>
      <c r="O1617" s="7">
        <f t="shared" si="151"/>
        <v>67.132352941176464</v>
      </c>
      <c r="P1617" s="11">
        <f t="shared" si="152"/>
        <v>40845.050879629627</v>
      </c>
      <c r="Q1617" s="11">
        <f t="shared" si="153"/>
        <v>40890.092546296299</v>
      </c>
      <c r="R1617" t="s">
        <v>8275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>
        <f t="shared" si="150"/>
        <v>104</v>
      </c>
      <c r="O1618" s="7">
        <f t="shared" si="151"/>
        <v>66.369426751592357</v>
      </c>
      <c r="P1618" s="11">
        <f t="shared" si="152"/>
        <v>41194.715520833335</v>
      </c>
      <c r="Q1618" s="11">
        <f t="shared" si="153"/>
        <v>41235.916666666664</v>
      </c>
      <c r="R1618" t="s">
        <v>8275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>
        <f t="shared" si="150"/>
        <v>146</v>
      </c>
      <c r="O1619" s="7">
        <f t="shared" si="151"/>
        <v>64.620253164556956</v>
      </c>
      <c r="P1619" s="11">
        <f t="shared" si="152"/>
        <v>41546.664212962962</v>
      </c>
      <c r="Q1619" s="11">
        <f t="shared" si="153"/>
        <v>41579.791666666664</v>
      </c>
      <c r="R1619" t="s">
        <v>8275</v>
      </c>
      <c r="S1619" t="str">
        <f t="shared" si="154"/>
        <v>music</v>
      </c>
      <c r="T1619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>
        <f t="shared" si="150"/>
        <v>105</v>
      </c>
      <c r="O1620" s="7">
        <f t="shared" si="151"/>
        <v>58.370370370370374</v>
      </c>
      <c r="P1620" s="11">
        <f t="shared" si="152"/>
        <v>41301.654340277775</v>
      </c>
      <c r="Q1620" s="11">
        <f t="shared" si="153"/>
        <v>41341.654340277775</v>
      </c>
      <c r="R1620" t="s">
        <v>8275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>
        <f t="shared" si="150"/>
        <v>133</v>
      </c>
      <c r="O1621" s="7">
        <f t="shared" si="151"/>
        <v>86.956521739130437</v>
      </c>
      <c r="P1621" s="11">
        <f t="shared" si="152"/>
        <v>41876.186180555553</v>
      </c>
      <c r="Q1621" s="11">
        <f t="shared" si="153"/>
        <v>41897.186180555553</v>
      </c>
      <c r="R1621" t="s">
        <v>8275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>
        <f t="shared" si="150"/>
        <v>113</v>
      </c>
      <c r="O1622" s="7">
        <f t="shared" si="151"/>
        <v>66.470588235294116</v>
      </c>
      <c r="P1622" s="11">
        <f t="shared" si="152"/>
        <v>41321.339583333334</v>
      </c>
      <c r="Q1622" s="11">
        <f t="shared" si="153"/>
        <v>41328.339583333334</v>
      </c>
      <c r="R1622" t="s">
        <v>8275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>
        <f t="shared" si="150"/>
        <v>121</v>
      </c>
      <c r="O1623" s="7">
        <f t="shared" si="151"/>
        <v>163.78378378378378</v>
      </c>
      <c r="P1623" s="11">
        <f t="shared" si="152"/>
        <v>41003.60665509259</v>
      </c>
      <c r="Q1623" s="11">
        <f t="shared" si="153"/>
        <v>41057.165972222225</v>
      </c>
      <c r="R1623" t="s">
        <v>8275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>
        <f t="shared" si="150"/>
        <v>102</v>
      </c>
      <c r="O1624" s="7">
        <f t="shared" si="151"/>
        <v>107.98461538461538</v>
      </c>
      <c r="P1624" s="11">
        <f t="shared" si="152"/>
        <v>41950.294837962967</v>
      </c>
      <c r="Q1624" s="11">
        <f t="shared" si="153"/>
        <v>41990.332638888889</v>
      </c>
      <c r="R1624" t="s">
        <v>8275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>
        <f t="shared" si="150"/>
        <v>101</v>
      </c>
      <c r="O1625" s="7">
        <f t="shared" si="151"/>
        <v>42.111111111111114</v>
      </c>
      <c r="P1625" s="11">
        <f t="shared" si="152"/>
        <v>41453.688530092593</v>
      </c>
      <c r="Q1625" s="11">
        <f t="shared" si="153"/>
        <v>41513.688530092593</v>
      </c>
      <c r="R1625" t="s">
        <v>8275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>
        <f t="shared" si="150"/>
        <v>118</v>
      </c>
      <c r="O1626" s="7">
        <f t="shared" si="151"/>
        <v>47.2</v>
      </c>
      <c r="P1626" s="11">
        <f t="shared" si="152"/>
        <v>41243.367303240739</v>
      </c>
      <c r="Q1626" s="11">
        <f t="shared" si="153"/>
        <v>41283.367303240739</v>
      </c>
      <c r="R1626" t="s">
        <v>8275</v>
      </c>
      <c r="S1626" t="str">
        <f t="shared" si="154"/>
        <v>music</v>
      </c>
      <c r="T1626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>
        <f t="shared" si="150"/>
        <v>155</v>
      </c>
      <c r="O1627" s="7">
        <f t="shared" si="151"/>
        <v>112.01923076923077</v>
      </c>
      <c r="P1627" s="11">
        <f t="shared" si="152"/>
        <v>41135.699687500004</v>
      </c>
      <c r="Q1627" s="11">
        <f t="shared" si="153"/>
        <v>41163.699687500004</v>
      </c>
      <c r="R1627" t="s">
        <v>8275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>
        <f t="shared" si="150"/>
        <v>101</v>
      </c>
      <c r="O1628" s="7">
        <f t="shared" si="151"/>
        <v>74.953703703703709</v>
      </c>
      <c r="P1628" s="11">
        <f t="shared" si="152"/>
        <v>41579.847997685181</v>
      </c>
      <c r="Q1628" s="11">
        <f t="shared" si="153"/>
        <v>41609.889664351853</v>
      </c>
      <c r="R1628" t="s">
        <v>8275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>
        <f t="shared" si="150"/>
        <v>117</v>
      </c>
      <c r="O1629" s="7">
        <f t="shared" si="151"/>
        <v>61.578947368421055</v>
      </c>
      <c r="P1629" s="11">
        <f t="shared" si="152"/>
        <v>41205.707048611112</v>
      </c>
      <c r="Q1629" s="11">
        <f t="shared" si="153"/>
        <v>41239.207638888889</v>
      </c>
      <c r="R1629" t="s">
        <v>8275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>
        <f t="shared" si="150"/>
        <v>101</v>
      </c>
      <c r="O1630" s="7">
        <f t="shared" si="151"/>
        <v>45.875</v>
      </c>
      <c r="P1630" s="11">
        <f t="shared" si="152"/>
        <v>41774.737060185187</v>
      </c>
      <c r="Q1630" s="11">
        <f t="shared" si="153"/>
        <v>41807.737060185187</v>
      </c>
      <c r="R1630" t="s">
        <v>8275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>
        <f t="shared" si="150"/>
        <v>104</v>
      </c>
      <c r="O1631" s="7">
        <f t="shared" si="151"/>
        <v>75.853658536585371</v>
      </c>
      <c r="P1631" s="11">
        <f t="shared" si="152"/>
        <v>41645.867280092592</v>
      </c>
      <c r="Q1631" s="11">
        <f t="shared" si="153"/>
        <v>41690.867280092592</v>
      </c>
      <c r="R1631" t="s">
        <v>8275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>
        <f t="shared" si="150"/>
        <v>265</v>
      </c>
      <c r="O1632" s="7">
        <f t="shared" si="151"/>
        <v>84.206349206349202</v>
      </c>
      <c r="P1632" s="11">
        <f t="shared" si="152"/>
        <v>40939.837673611109</v>
      </c>
      <c r="Q1632" s="11">
        <f t="shared" si="153"/>
        <v>40970.290972222225</v>
      </c>
      <c r="R1632" t="s">
        <v>8275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>
        <f t="shared" si="150"/>
        <v>156</v>
      </c>
      <c r="O1633" s="7">
        <f t="shared" si="151"/>
        <v>117.22556390977444</v>
      </c>
      <c r="P1633" s="11">
        <f t="shared" si="152"/>
        <v>41164.859502314815</v>
      </c>
      <c r="Q1633" s="11">
        <f t="shared" si="153"/>
        <v>41194.859502314815</v>
      </c>
      <c r="R1633" t="s">
        <v>8275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>
        <f t="shared" si="150"/>
        <v>102</v>
      </c>
      <c r="O1634" s="7">
        <f t="shared" si="151"/>
        <v>86.489361702127653</v>
      </c>
      <c r="P1634" s="11">
        <f t="shared" si="152"/>
        <v>40750.340902777782</v>
      </c>
      <c r="Q1634" s="11">
        <f t="shared" si="153"/>
        <v>40810.340902777782</v>
      </c>
      <c r="R1634" t="s">
        <v>8275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>
        <f t="shared" si="150"/>
        <v>100</v>
      </c>
      <c r="O1635" s="7">
        <f t="shared" si="151"/>
        <v>172.41379310344828</v>
      </c>
      <c r="P1635" s="11">
        <f t="shared" si="152"/>
        <v>40896.883750000001</v>
      </c>
      <c r="Q1635" s="11">
        <f t="shared" si="153"/>
        <v>40924.208333333336</v>
      </c>
      <c r="R1635" t="s">
        <v>8275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>
        <f t="shared" si="150"/>
        <v>101</v>
      </c>
      <c r="O1636" s="7">
        <f t="shared" si="151"/>
        <v>62.8125</v>
      </c>
      <c r="P1636" s="11">
        <f t="shared" si="152"/>
        <v>40658.189826388887</v>
      </c>
      <c r="Q1636" s="11">
        <f t="shared" si="153"/>
        <v>40696.249305555553</v>
      </c>
      <c r="R1636" t="s">
        <v>8275</v>
      </c>
      <c r="S1636" t="str">
        <f t="shared" si="154"/>
        <v>music</v>
      </c>
      <c r="T1636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>
        <f t="shared" si="150"/>
        <v>125</v>
      </c>
      <c r="O1637" s="7">
        <f t="shared" si="151"/>
        <v>67.729729729729726</v>
      </c>
      <c r="P1637" s="11">
        <f t="shared" si="152"/>
        <v>42502.868761574078</v>
      </c>
      <c r="Q1637" s="11">
        <f t="shared" si="153"/>
        <v>42562.868761574078</v>
      </c>
      <c r="R1637" t="s">
        <v>8275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>
        <f t="shared" si="150"/>
        <v>104</v>
      </c>
      <c r="O1638" s="7">
        <f t="shared" si="151"/>
        <v>53.5632183908046</v>
      </c>
      <c r="P1638" s="11">
        <f t="shared" si="152"/>
        <v>40663.08666666667</v>
      </c>
      <c r="Q1638" s="11">
        <f t="shared" si="153"/>
        <v>40706.166666666664</v>
      </c>
      <c r="R1638" t="s">
        <v>8275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>
        <f t="shared" si="150"/>
        <v>104</v>
      </c>
      <c r="O1639" s="7">
        <f t="shared" si="151"/>
        <v>34.6</v>
      </c>
      <c r="P1639" s="11">
        <f t="shared" si="152"/>
        <v>40122.751620370371</v>
      </c>
      <c r="Q1639" s="11">
        <f t="shared" si="153"/>
        <v>40178.985416666663</v>
      </c>
      <c r="R1639" t="s">
        <v>8275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>
        <f t="shared" si="150"/>
        <v>105</v>
      </c>
      <c r="O1640" s="7">
        <f t="shared" si="151"/>
        <v>38.888888888888886</v>
      </c>
      <c r="P1640" s="11">
        <f t="shared" si="152"/>
        <v>41288.68712962963</v>
      </c>
      <c r="Q1640" s="11">
        <f t="shared" si="153"/>
        <v>41333.892361111109</v>
      </c>
      <c r="R1640" t="s">
        <v>8275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>
        <f t="shared" si="150"/>
        <v>100</v>
      </c>
      <c r="O1641" s="7">
        <f t="shared" si="151"/>
        <v>94.736842105263165</v>
      </c>
      <c r="P1641" s="11">
        <f t="shared" si="152"/>
        <v>40941.652372685188</v>
      </c>
      <c r="Q1641" s="11">
        <f t="shared" si="153"/>
        <v>40971.652372685188</v>
      </c>
      <c r="R1641" t="s">
        <v>8275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>
        <f t="shared" si="150"/>
        <v>170</v>
      </c>
      <c r="O1642" s="7">
        <f t="shared" si="151"/>
        <v>39.967058823529413</v>
      </c>
      <c r="P1642" s="11">
        <f t="shared" si="152"/>
        <v>40379.23096064815</v>
      </c>
      <c r="Q1642" s="11">
        <f t="shared" si="153"/>
        <v>40393.082638888889</v>
      </c>
      <c r="R1642" t="s">
        <v>8275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>
        <f t="shared" si="150"/>
        <v>101</v>
      </c>
      <c r="O1643" s="7">
        <f t="shared" si="151"/>
        <v>97.5</v>
      </c>
      <c r="P1643" s="11">
        <f t="shared" si="152"/>
        <v>41962.596574074079</v>
      </c>
      <c r="Q1643" s="11">
        <f t="shared" si="153"/>
        <v>41992.596574074079</v>
      </c>
      <c r="R1643" t="s">
        <v>8291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>
        <f t="shared" si="150"/>
        <v>100</v>
      </c>
      <c r="O1644" s="7">
        <f t="shared" si="151"/>
        <v>42.857142857142854</v>
      </c>
      <c r="P1644" s="11">
        <f t="shared" si="152"/>
        <v>40688.024618055555</v>
      </c>
      <c r="Q1644" s="11">
        <f t="shared" si="153"/>
        <v>40708.024618055555</v>
      </c>
      <c r="R1644" t="s">
        <v>8291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>
        <f t="shared" si="150"/>
        <v>125</v>
      </c>
      <c r="O1645" s="7">
        <f t="shared" si="151"/>
        <v>168.51351351351352</v>
      </c>
      <c r="P1645" s="11">
        <f t="shared" si="152"/>
        <v>41146.824212962965</v>
      </c>
      <c r="Q1645" s="11">
        <f t="shared" si="153"/>
        <v>41176.824212962965</v>
      </c>
      <c r="R1645" t="s">
        <v>8291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>
        <f t="shared" si="150"/>
        <v>110</v>
      </c>
      <c r="O1646" s="7">
        <f t="shared" si="151"/>
        <v>85.546875</v>
      </c>
      <c r="P1646" s="11">
        <f t="shared" si="152"/>
        <v>41175.05972222222</v>
      </c>
      <c r="Q1646" s="11">
        <f t="shared" si="153"/>
        <v>41235.101388888885</v>
      </c>
      <c r="R1646" t="s">
        <v>8291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>
        <f t="shared" si="150"/>
        <v>111</v>
      </c>
      <c r="O1647" s="7">
        <f t="shared" si="151"/>
        <v>554</v>
      </c>
      <c r="P1647" s="11">
        <f t="shared" si="152"/>
        <v>41521.617361111115</v>
      </c>
      <c r="Q1647" s="11">
        <f t="shared" si="153"/>
        <v>41535.617361111115</v>
      </c>
      <c r="R1647" t="s">
        <v>8291</v>
      </c>
      <c r="S1647" t="str">
        <f t="shared" si="154"/>
        <v>music</v>
      </c>
      <c r="T164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>
        <f t="shared" si="150"/>
        <v>110</v>
      </c>
      <c r="O1648" s="7">
        <f t="shared" si="151"/>
        <v>26.554216867469879</v>
      </c>
      <c r="P1648" s="11">
        <f t="shared" si="152"/>
        <v>41833.450266203705</v>
      </c>
      <c r="Q1648" s="11">
        <f t="shared" si="153"/>
        <v>41865.757638888885</v>
      </c>
      <c r="R1648" t="s">
        <v>8291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>
        <f t="shared" si="150"/>
        <v>105</v>
      </c>
      <c r="O1649" s="7">
        <f t="shared" si="151"/>
        <v>113.82608695652173</v>
      </c>
      <c r="P1649" s="11">
        <f t="shared" si="152"/>
        <v>41039.409456018519</v>
      </c>
      <c r="Q1649" s="11">
        <f t="shared" si="153"/>
        <v>41069.409456018519</v>
      </c>
      <c r="R1649" t="s">
        <v>8291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>
        <f t="shared" si="150"/>
        <v>125</v>
      </c>
      <c r="O1650" s="7">
        <f t="shared" si="151"/>
        <v>32.011111111111113</v>
      </c>
      <c r="P1650" s="11">
        <f t="shared" si="152"/>
        <v>40592.704652777778</v>
      </c>
      <c r="Q1650" s="11">
        <f t="shared" si="153"/>
        <v>40622.662986111114</v>
      </c>
      <c r="R1650" t="s">
        <v>8291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>
        <f t="shared" si="150"/>
        <v>101</v>
      </c>
      <c r="O1651" s="7">
        <f t="shared" si="151"/>
        <v>47.189259259259259</v>
      </c>
      <c r="P1651" s="11">
        <f t="shared" si="152"/>
        <v>41737.684664351851</v>
      </c>
      <c r="Q1651" s="11">
        <f t="shared" si="153"/>
        <v>41782.684664351851</v>
      </c>
      <c r="R1651" t="s">
        <v>8291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>
        <f t="shared" si="150"/>
        <v>142</v>
      </c>
      <c r="O1652" s="7">
        <f t="shared" si="151"/>
        <v>88.46875</v>
      </c>
      <c r="P1652" s="11">
        <f t="shared" si="152"/>
        <v>41526.435613425929</v>
      </c>
      <c r="Q1652" s="11">
        <f t="shared" si="153"/>
        <v>41556.435613425929</v>
      </c>
      <c r="R1652" t="s">
        <v>8291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>
        <f t="shared" si="150"/>
        <v>101</v>
      </c>
      <c r="O1653" s="7">
        <f t="shared" si="151"/>
        <v>100.75</v>
      </c>
      <c r="P1653" s="11">
        <f t="shared" si="152"/>
        <v>40625.900694444441</v>
      </c>
      <c r="Q1653" s="11">
        <f t="shared" si="153"/>
        <v>40659.290972222225</v>
      </c>
      <c r="R1653" t="s">
        <v>8291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>
        <f t="shared" si="150"/>
        <v>101</v>
      </c>
      <c r="O1654" s="7">
        <f t="shared" si="151"/>
        <v>64.714285714285708</v>
      </c>
      <c r="P1654" s="11">
        <f t="shared" si="152"/>
        <v>41572.492974537039</v>
      </c>
      <c r="Q1654" s="11">
        <f t="shared" si="153"/>
        <v>41602.534641203703</v>
      </c>
      <c r="R1654" t="s">
        <v>8291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>
        <f t="shared" si="150"/>
        <v>174</v>
      </c>
      <c r="O1655" s="7">
        <f t="shared" si="151"/>
        <v>51.854285714285716</v>
      </c>
      <c r="P1655" s="11">
        <f t="shared" si="152"/>
        <v>40626.834444444445</v>
      </c>
      <c r="Q1655" s="11">
        <f t="shared" si="153"/>
        <v>40657.834444444445</v>
      </c>
      <c r="R1655" t="s">
        <v>8291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>
        <f t="shared" si="150"/>
        <v>120</v>
      </c>
      <c r="O1656" s="7">
        <f t="shared" si="151"/>
        <v>38.794117647058826</v>
      </c>
      <c r="P1656" s="11">
        <f t="shared" si="152"/>
        <v>40987.890740740739</v>
      </c>
      <c r="Q1656" s="11">
        <f t="shared" si="153"/>
        <v>41017.890740740739</v>
      </c>
      <c r="R1656" t="s">
        <v>8291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>
        <f t="shared" si="150"/>
        <v>143</v>
      </c>
      <c r="O1657" s="7">
        <f t="shared" si="151"/>
        <v>44.645833333333336</v>
      </c>
      <c r="P1657" s="11">
        <f t="shared" si="152"/>
        <v>40974.791898148149</v>
      </c>
      <c r="Q1657" s="11">
        <f t="shared" si="153"/>
        <v>41004.750231481477</v>
      </c>
      <c r="R1657" t="s">
        <v>8291</v>
      </c>
      <c r="S1657" t="str">
        <f t="shared" si="154"/>
        <v>music</v>
      </c>
      <c r="T165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>
        <f t="shared" si="150"/>
        <v>100</v>
      </c>
      <c r="O1658" s="7">
        <f t="shared" si="151"/>
        <v>156.77333333333334</v>
      </c>
      <c r="P1658" s="11">
        <f t="shared" si="152"/>
        <v>41226.928842592592</v>
      </c>
      <c r="Q1658" s="11">
        <f t="shared" si="153"/>
        <v>41256.928842592592</v>
      </c>
      <c r="R1658" t="s">
        <v>8291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>
        <f t="shared" si="150"/>
        <v>105</v>
      </c>
      <c r="O1659" s="7">
        <f t="shared" si="151"/>
        <v>118.70339366515837</v>
      </c>
      <c r="P1659" s="11">
        <f t="shared" si="152"/>
        <v>41023.782037037039</v>
      </c>
      <c r="Q1659" s="11">
        <f t="shared" si="153"/>
        <v>41053.782037037039</v>
      </c>
      <c r="R1659" t="s">
        <v>8291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>
        <f t="shared" si="150"/>
        <v>132</v>
      </c>
      <c r="O1660" s="7">
        <f t="shared" si="151"/>
        <v>74.149532710280369</v>
      </c>
      <c r="P1660" s="11">
        <f t="shared" si="152"/>
        <v>41223.22184027778</v>
      </c>
      <c r="Q1660" s="11">
        <f t="shared" si="153"/>
        <v>41261.597222222219</v>
      </c>
      <c r="R1660" t="s">
        <v>8291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>
        <f t="shared" si="150"/>
        <v>113</v>
      </c>
      <c r="O1661" s="7">
        <f t="shared" si="151"/>
        <v>12.533333333333333</v>
      </c>
      <c r="P1661" s="11">
        <f t="shared" si="152"/>
        <v>41596.913437499999</v>
      </c>
      <c r="Q1661" s="11">
        <f t="shared" si="153"/>
        <v>41625.5</v>
      </c>
      <c r="R1661" t="s">
        <v>8291</v>
      </c>
      <c r="S1661" t="str">
        <f t="shared" si="154"/>
        <v>music</v>
      </c>
      <c r="T1661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>
        <f t="shared" si="150"/>
        <v>1254</v>
      </c>
      <c r="O1662" s="7">
        <f t="shared" si="151"/>
        <v>27.861111111111111</v>
      </c>
      <c r="P1662" s="11">
        <f t="shared" si="152"/>
        <v>42459.693865740745</v>
      </c>
      <c r="Q1662" s="11">
        <f t="shared" si="153"/>
        <v>42490.915972222225</v>
      </c>
      <c r="R1662" t="s">
        <v>8291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>
        <f t="shared" si="150"/>
        <v>103</v>
      </c>
      <c r="O1663" s="7">
        <f t="shared" si="151"/>
        <v>80.178217821782184</v>
      </c>
      <c r="P1663" s="11">
        <f t="shared" si="152"/>
        <v>42343.998043981483</v>
      </c>
      <c r="Q1663" s="11">
        <f t="shared" si="153"/>
        <v>42386.875</v>
      </c>
      <c r="R1663" t="s">
        <v>8291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>
        <f t="shared" si="150"/>
        <v>103</v>
      </c>
      <c r="O1664" s="7">
        <f t="shared" si="151"/>
        <v>132.43548387096774</v>
      </c>
      <c r="P1664" s="11">
        <f t="shared" si="152"/>
        <v>40848.198333333334</v>
      </c>
      <c r="Q1664" s="11">
        <f t="shared" si="153"/>
        <v>40908.239999999998</v>
      </c>
      <c r="R1664" t="s">
        <v>8291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>
        <f t="shared" si="150"/>
        <v>108</v>
      </c>
      <c r="O1665" s="7">
        <f t="shared" si="151"/>
        <v>33.75</v>
      </c>
      <c r="P1665" s="11">
        <f t="shared" si="152"/>
        <v>42006.02207175926</v>
      </c>
      <c r="Q1665" s="11">
        <f t="shared" si="153"/>
        <v>42036.02207175926</v>
      </c>
      <c r="R1665" t="s">
        <v>8291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>
        <f t="shared" ref="N1666:N1729" si="156">ROUND((E1666/D1666)*100,0)</f>
        <v>122</v>
      </c>
      <c r="O1666" s="7">
        <f t="shared" ref="O1666:O1729" si="157">IF(E1666&lt;&gt;0,E1666/L1666,0)</f>
        <v>34.384494382022467</v>
      </c>
      <c r="P1666" s="11">
        <f t="shared" ref="P1666:P1729" si="158">(J1666/86400)+DATE(1970,1,1)</f>
        <v>40939.761782407411</v>
      </c>
      <c r="Q1666" s="11">
        <f t="shared" ref="Q1666:Q1729" si="159">(I1666/86400)+DATE(1970,1,1)</f>
        <v>40984.165972222225</v>
      </c>
      <c r="R1666" t="s">
        <v>8291</v>
      </c>
      <c r="S1666" t="str">
        <f t="shared" ref="S1666:S1729" si="160">LEFT(R1666,SEARCH("/",R1666)-1)</f>
        <v>music</v>
      </c>
      <c r="T1666" t="str">
        <f t="shared" ref="T1666:T1729" si="161">RIGHT(R1666,LEN(R1666)-SEARCH("/",R1666))</f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>
        <f t="shared" si="156"/>
        <v>119</v>
      </c>
      <c r="O1667" s="7">
        <f t="shared" si="157"/>
        <v>44.956989247311824</v>
      </c>
      <c r="P1667" s="11">
        <f t="shared" si="158"/>
        <v>40564.649456018517</v>
      </c>
      <c r="Q1667" s="11">
        <f t="shared" si="159"/>
        <v>40596.125</v>
      </c>
      <c r="R1667" t="s">
        <v>8291</v>
      </c>
      <c r="S1667" t="str">
        <f t="shared" si="160"/>
        <v>music</v>
      </c>
      <c r="T1667" t="str">
        <f t="shared" si="161"/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>
        <f t="shared" si="156"/>
        <v>161</v>
      </c>
      <c r="O1668" s="7">
        <f t="shared" si="157"/>
        <v>41.04081632653061</v>
      </c>
      <c r="P1668" s="11">
        <f t="shared" si="158"/>
        <v>41331.253159722226</v>
      </c>
      <c r="Q1668" s="11">
        <f t="shared" si="159"/>
        <v>41361.211493055554</v>
      </c>
      <c r="R1668" t="s">
        <v>8291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>
        <f t="shared" si="156"/>
        <v>127</v>
      </c>
      <c r="O1669" s="7">
        <f t="shared" si="157"/>
        <v>52.597560975609753</v>
      </c>
      <c r="P1669" s="11">
        <f t="shared" si="158"/>
        <v>41682.0705787037</v>
      </c>
      <c r="Q1669" s="11">
        <f t="shared" si="159"/>
        <v>41709.290972222225</v>
      </c>
      <c r="R1669" t="s">
        <v>8291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>
        <f t="shared" si="156"/>
        <v>103</v>
      </c>
      <c r="O1670" s="7">
        <f t="shared" si="157"/>
        <v>70.784482758620683</v>
      </c>
      <c r="P1670" s="11">
        <f t="shared" si="158"/>
        <v>40845.149756944447</v>
      </c>
      <c r="Q1670" s="11">
        <f t="shared" si="159"/>
        <v>40875.191423611112</v>
      </c>
      <c r="R1670" t="s">
        <v>8291</v>
      </c>
      <c r="S1670" t="str">
        <f t="shared" si="160"/>
        <v>music</v>
      </c>
      <c r="T1670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>
        <f t="shared" si="156"/>
        <v>140</v>
      </c>
      <c r="O1671" s="7">
        <f t="shared" si="157"/>
        <v>53.75</v>
      </c>
      <c r="P1671" s="11">
        <f t="shared" si="158"/>
        <v>42461.885138888887</v>
      </c>
      <c r="Q1671" s="11">
        <f t="shared" si="159"/>
        <v>42521.885138888887</v>
      </c>
      <c r="R1671" t="s">
        <v>8291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>
        <f t="shared" si="156"/>
        <v>103</v>
      </c>
      <c r="O1672" s="7">
        <f t="shared" si="157"/>
        <v>44.608695652173914</v>
      </c>
      <c r="P1672" s="11">
        <f t="shared" si="158"/>
        <v>40313.930543981478</v>
      </c>
      <c r="Q1672" s="11">
        <f t="shared" si="159"/>
        <v>40364.166666666664</v>
      </c>
      <c r="R1672" t="s">
        <v>8291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>
        <f t="shared" si="156"/>
        <v>101</v>
      </c>
      <c r="O1673" s="7">
        <f t="shared" si="157"/>
        <v>26.148961038961041</v>
      </c>
      <c r="P1673" s="11">
        <f t="shared" si="158"/>
        <v>42553.54414351852</v>
      </c>
      <c r="Q1673" s="11">
        <f t="shared" si="159"/>
        <v>42583.54414351852</v>
      </c>
      <c r="R1673" t="s">
        <v>8291</v>
      </c>
      <c r="S1673" t="str">
        <f t="shared" si="160"/>
        <v>music</v>
      </c>
      <c r="T1673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>
        <f t="shared" si="156"/>
        <v>113</v>
      </c>
      <c r="O1674" s="7">
        <f t="shared" si="157"/>
        <v>39.183673469387756</v>
      </c>
      <c r="P1674" s="11">
        <f t="shared" si="158"/>
        <v>41034.656597222223</v>
      </c>
      <c r="Q1674" s="11">
        <f t="shared" si="159"/>
        <v>41064.656597222223</v>
      </c>
      <c r="R1674" t="s">
        <v>8291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>
        <f t="shared" si="156"/>
        <v>128</v>
      </c>
      <c r="O1675" s="7">
        <f t="shared" si="157"/>
        <v>45.593220338983052</v>
      </c>
      <c r="P1675" s="11">
        <f t="shared" si="158"/>
        <v>42039.878379629634</v>
      </c>
      <c r="Q1675" s="11">
        <f t="shared" si="159"/>
        <v>42069.878379629634</v>
      </c>
      <c r="R1675" t="s">
        <v>8291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>
        <f t="shared" si="156"/>
        <v>202</v>
      </c>
      <c r="O1676" s="7">
        <f t="shared" si="157"/>
        <v>89.247787610619469</v>
      </c>
      <c r="P1676" s="11">
        <f t="shared" si="158"/>
        <v>42569.605393518519</v>
      </c>
      <c r="Q1676" s="11">
        <f t="shared" si="159"/>
        <v>42600.290972222225</v>
      </c>
      <c r="R1676" t="s">
        <v>8291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>
        <f t="shared" si="156"/>
        <v>137</v>
      </c>
      <c r="O1677" s="7">
        <f t="shared" si="157"/>
        <v>40.416470588235299</v>
      </c>
      <c r="P1677" s="11">
        <f t="shared" si="158"/>
        <v>40802.733101851853</v>
      </c>
      <c r="Q1677" s="11">
        <f t="shared" si="159"/>
        <v>40832.918749999997</v>
      </c>
      <c r="R1677" t="s">
        <v>8291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>
        <f t="shared" si="156"/>
        <v>115</v>
      </c>
      <c r="O1678" s="7">
        <f t="shared" si="157"/>
        <v>82.38095238095238</v>
      </c>
      <c r="P1678" s="11">
        <f t="shared" si="158"/>
        <v>40973.726238425923</v>
      </c>
      <c r="Q1678" s="11">
        <f t="shared" si="159"/>
        <v>41020.165972222225</v>
      </c>
      <c r="R1678" t="s">
        <v>8291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>
        <f t="shared" si="156"/>
        <v>112</v>
      </c>
      <c r="O1679" s="7">
        <f t="shared" si="157"/>
        <v>159.52380952380952</v>
      </c>
      <c r="P1679" s="11">
        <f t="shared" si="158"/>
        <v>42416.407129629632</v>
      </c>
      <c r="Q1679" s="11">
        <f t="shared" si="159"/>
        <v>42476.249305555553</v>
      </c>
      <c r="R1679" t="s">
        <v>8291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>
        <f t="shared" si="156"/>
        <v>118</v>
      </c>
      <c r="O1680" s="7">
        <f t="shared" si="157"/>
        <v>36.244897959183675</v>
      </c>
      <c r="P1680" s="11">
        <f t="shared" si="158"/>
        <v>41662.854988425926</v>
      </c>
      <c r="Q1680" s="11">
        <f t="shared" si="159"/>
        <v>41676.854988425926</v>
      </c>
      <c r="R1680" t="s">
        <v>8291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>
        <f t="shared" si="156"/>
        <v>175</v>
      </c>
      <c r="O1681" s="7">
        <f t="shared" si="157"/>
        <v>62.5</v>
      </c>
      <c r="P1681" s="11">
        <f t="shared" si="158"/>
        <v>40723.068807870368</v>
      </c>
      <c r="Q1681" s="11">
        <f t="shared" si="159"/>
        <v>40746.068807870368</v>
      </c>
      <c r="R1681" t="s">
        <v>8291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>
        <f t="shared" si="156"/>
        <v>118</v>
      </c>
      <c r="O1682" s="7">
        <f t="shared" si="157"/>
        <v>47</v>
      </c>
      <c r="P1682" s="11">
        <f t="shared" si="158"/>
        <v>41802.757719907408</v>
      </c>
      <c r="Q1682" s="11">
        <f t="shared" si="159"/>
        <v>41832.757719907408</v>
      </c>
      <c r="R1682" t="s">
        <v>8291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>
        <f t="shared" si="156"/>
        <v>101</v>
      </c>
      <c r="O1683" s="7">
        <f t="shared" si="157"/>
        <v>74.575090497737563</v>
      </c>
      <c r="P1683" s="11">
        <f t="shared" si="158"/>
        <v>42774.121342592596</v>
      </c>
      <c r="Q1683" s="11">
        <f t="shared" si="159"/>
        <v>42823.083333333328</v>
      </c>
      <c r="R1683" t="s">
        <v>8292</v>
      </c>
      <c r="S1683" t="str">
        <f t="shared" si="160"/>
        <v>music</v>
      </c>
      <c r="T1683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>
        <f t="shared" si="156"/>
        <v>0</v>
      </c>
      <c r="O1684" s="7">
        <f t="shared" si="157"/>
        <v>0</v>
      </c>
      <c r="P1684" s="11">
        <f t="shared" si="158"/>
        <v>42779.21365740741</v>
      </c>
      <c r="Q1684" s="11">
        <f t="shared" si="159"/>
        <v>42839.171990740739</v>
      </c>
      <c r="R1684" t="s">
        <v>8292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>
        <f t="shared" si="156"/>
        <v>22</v>
      </c>
      <c r="O1685" s="7">
        <f t="shared" si="157"/>
        <v>76</v>
      </c>
      <c r="P1685" s="11">
        <f t="shared" si="158"/>
        <v>42808.781689814816</v>
      </c>
      <c r="Q1685" s="11">
        <f t="shared" si="159"/>
        <v>42832.781689814816</v>
      </c>
      <c r="R1685" t="s">
        <v>8292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>
        <f t="shared" si="156"/>
        <v>109</v>
      </c>
      <c r="O1686" s="7">
        <f t="shared" si="157"/>
        <v>86.43564356435644</v>
      </c>
      <c r="P1686" s="11">
        <f t="shared" si="158"/>
        <v>42783.815289351856</v>
      </c>
      <c r="Q1686" s="11">
        <f t="shared" si="159"/>
        <v>42811.773622685185</v>
      </c>
      <c r="R1686" t="s">
        <v>8292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>
        <f t="shared" si="156"/>
        <v>103</v>
      </c>
      <c r="O1687" s="7">
        <f t="shared" si="157"/>
        <v>24</v>
      </c>
      <c r="P1687" s="11">
        <f t="shared" si="158"/>
        <v>42788.2502662037</v>
      </c>
      <c r="Q1687" s="11">
        <f t="shared" si="159"/>
        <v>42818.208599537036</v>
      </c>
      <c r="R1687" t="s">
        <v>8292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>
        <f t="shared" si="156"/>
        <v>0</v>
      </c>
      <c r="O1688" s="7">
        <f t="shared" si="157"/>
        <v>18</v>
      </c>
      <c r="P1688" s="11">
        <f t="shared" si="158"/>
        <v>42792.843969907408</v>
      </c>
      <c r="Q1688" s="11">
        <f t="shared" si="159"/>
        <v>42852.802303240736</v>
      </c>
      <c r="R1688" t="s">
        <v>8292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>
        <f t="shared" si="156"/>
        <v>31</v>
      </c>
      <c r="O1689" s="7">
        <f t="shared" si="157"/>
        <v>80.128205128205124</v>
      </c>
      <c r="P1689" s="11">
        <f t="shared" si="158"/>
        <v>42802.046817129631</v>
      </c>
      <c r="Q1689" s="11">
        <f t="shared" si="159"/>
        <v>42835.84375</v>
      </c>
      <c r="R1689" t="s">
        <v>8292</v>
      </c>
      <c r="S1689" t="str">
        <f t="shared" si="160"/>
        <v>music</v>
      </c>
      <c r="T1689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>
        <f t="shared" si="156"/>
        <v>44</v>
      </c>
      <c r="O1690" s="7">
        <f t="shared" si="157"/>
        <v>253.14285714285714</v>
      </c>
      <c r="P1690" s="11">
        <f t="shared" si="158"/>
        <v>42804.534652777773</v>
      </c>
      <c r="Q1690" s="11">
        <f t="shared" si="159"/>
        <v>42834.492986111116</v>
      </c>
      <c r="R1690" t="s">
        <v>8292</v>
      </c>
      <c r="S1690" t="str">
        <f t="shared" si="160"/>
        <v>music</v>
      </c>
      <c r="T1690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>
        <f t="shared" si="156"/>
        <v>100</v>
      </c>
      <c r="O1691" s="7">
        <f t="shared" si="157"/>
        <v>171.42857142857142</v>
      </c>
      <c r="P1691" s="11">
        <f t="shared" si="158"/>
        <v>42780.942476851851</v>
      </c>
      <c r="Q1691" s="11">
        <f t="shared" si="159"/>
        <v>42810.900810185187</v>
      </c>
      <c r="R1691" t="s">
        <v>8292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>
        <f t="shared" si="156"/>
        <v>25</v>
      </c>
      <c r="O1692" s="7">
        <f t="shared" si="157"/>
        <v>57.727272727272727</v>
      </c>
      <c r="P1692" s="11">
        <f t="shared" si="158"/>
        <v>42801.43104166667</v>
      </c>
      <c r="Q1692" s="11">
        <f t="shared" si="159"/>
        <v>42831.389374999999</v>
      </c>
      <c r="R1692" t="s">
        <v>8292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>
        <f t="shared" si="156"/>
        <v>33</v>
      </c>
      <c r="O1693" s="7">
        <f t="shared" si="157"/>
        <v>264.26315789473682</v>
      </c>
      <c r="P1693" s="11">
        <f t="shared" si="158"/>
        <v>42795.701481481483</v>
      </c>
      <c r="Q1693" s="11">
        <f t="shared" si="159"/>
        <v>42828.041666666672</v>
      </c>
      <c r="R1693" t="s">
        <v>8292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>
        <f t="shared" si="156"/>
        <v>48</v>
      </c>
      <c r="O1694" s="7">
        <f t="shared" si="157"/>
        <v>159.33333333333334</v>
      </c>
      <c r="P1694" s="11">
        <f t="shared" si="158"/>
        <v>42788.151238425926</v>
      </c>
      <c r="Q1694" s="11">
        <f t="shared" si="159"/>
        <v>42820.999305555553</v>
      </c>
      <c r="R1694" t="s">
        <v>8292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>
        <f t="shared" si="156"/>
        <v>9</v>
      </c>
      <c r="O1695" s="7">
        <f t="shared" si="157"/>
        <v>35</v>
      </c>
      <c r="P1695" s="11">
        <f t="shared" si="158"/>
        <v>42803.920277777783</v>
      </c>
      <c r="Q1695" s="11">
        <f t="shared" si="159"/>
        <v>42834.833333333328</v>
      </c>
      <c r="R1695" t="s">
        <v>8292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>
        <f t="shared" si="156"/>
        <v>0</v>
      </c>
      <c r="O1696" s="7">
        <f t="shared" si="157"/>
        <v>5</v>
      </c>
      <c r="P1696" s="11">
        <f t="shared" si="158"/>
        <v>42791.669837962967</v>
      </c>
      <c r="Q1696" s="11">
        <f t="shared" si="159"/>
        <v>42821.191666666666</v>
      </c>
      <c r="R1696" t="s">
        <v>8292</v>
      </c>
      <c r="S1696" t="str">
        <f t="shared" si="160"/>
        <v>music</v>
      </c>
      <c r="T1696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>
        <f t="shared" si="156"/>
        <v>12</v>
      </c>
      <c r="O1697" s="7">
        <f t="shared" si="157"/>
        <v>61.086956521739133</v>
      </c>
      <c r="P1697" s="11">
        <f t="shared" si="158"/>
        <v>42801.031412037039</v>
      </c>
      <c r="Q1697" s="11">
        <f t="shared" si="159"/>
        <v>42835.041666666672</v>
      </c>
      <c r="R1697" t="s">
        <v>8292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>
        <f t="shared" si="156"/>
        <v>0</v>
      </c>
      <c r="O1698" s="7">
        <f t="shared" si="157"/>
        <v>0</v>
      </c>
      <c r="P1698" s="11">
        <f t="shared" si="158"/>
        <v>42796.069571759261</v>
      </c>
      <c r="Q1698" s="11">
        <f t="shared" si="159"/>
        <v>42826.027905092589</v>
      </c>
      <c r="R1698" t="s">
        <v>8292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>
        <f t="shared" si="156"/>
        <v>20</v>
      </c>
      <c r="O1699" s="7">
        <f t="shared" si="157"/>
        <v>114.81818181818181</v>
      </c>
      <c r="P1699" s="11">
        <f t="shared" si="158"/>
        <v>42805.032962962963</v>
      </c>
      <c r="Q1699" s="11">
        <f t="shared" si="159"/>
        <v>42834.991296296299</v>
      </c>
      <c r="R1699" t="s">
        <v>8292</v>
      </c>
      <c r="S1699" t="str">
        <f t="shared" si="160"/>
        <v>music</v>
      </c>
      <c r="T1699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>
        <f t="shared" si="156"/>
        <v>0</v>
      </c>
      <c r="O1700" s="7">
        <f t="shared" si="157"/>
        <v>0</v>
      </c>
      <c r="P1700" s="11">
        <f t="shared" si="158"/>
        <v>42796.207870370374</v>
      </c>
      <c r="Q1700" s="11">
        <f t="shared" si="159"/>
        <v>42820.147916666669</v>
      </c>
      <c r="R1700" t="s">
        <v>8292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>
        <f t="shared" si="156"/>
        <v>4</v>
      </c>
      <c r="O1701" s="7">
        <f t="shared" si="157"/>
        <v>54</v>
      </c>
      <c r="P1701" s="11">
        <f t="shared" si="158"/>
        <v>42806.863946759258</v>
      </c>
      <c r="Q1701" s="11">
        <f t="shared" si="159"/>
        <v>42836.863946759258</v>
      </c>
      <c r="R1701" t="s">
        <v>8292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>
        <f t="shared" si="156"/>
        <v>26</v>
      </c>
      <c r="O1702" s="7">
        <f t="shared" si="157"/>
        <v>65.974683544303801</v>
      </c>
      <c r="P1702" s="11">
        <f t="shared" si="158"/>
        <v>42796.071643518517</v>
      </c>
      <c r="Q1702" s="11">
        <f t="shared" si="159"/>
        <v>42826.166666666672</v>
      </c>
      <c r="R1702" t="s">
        <v>8292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>
        <f t="shared" si="156"/>
        <v>0</v>
      </c>
      <c r="O1703" s="7">
        <f t="shared" si="157"/>
        <v>5</v>
      </c>
      <c r="P1703" s="11">
        <f t="shared" si="158"/>
        <v>41989.664409722223</v>
      </c>
      <c r="Q1703" s="11">
        <f t="shared" si="159"/>
        <v>42019.664409722223</v>
      </c>
      <c r="R1703" t="s">
        <v>8292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>
        <f t="shared" si="156"/>
        <v>0</v>
      </c>
      <c r="O1704" s="7">
        <f t="shared" si="157"/>
        <v>1</v>
      </c>
      <c r="P1704" s="11">
        <f t="shared" si="158"/>
        <v>42063.869791666672</v>
      </c>
      <c r="Q1704" s="11">
        <f t="shared" si="159"/>
        <v>42093.828125</v>
      </c>
      <c r="R1704" t="s">
        <v>8292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>
        <f t="shared" si="156"/>
        <v>1</v>
      </c>
      <c r="O1705" s="7">
        <f t="shared" si="157"/>
        <v>25.5</v>
      </c>
      <c r="P1705" s="11">
        <f t="shared" si="158"/>
        <v>42187.281678240739</v>
      </c>
      <c r="Q1705" s="11">
        <f t="shared" si="159"/>
        <v>42247.281678240739</v>
      </c>
      <c r="R1705" t="s">
        <v>8292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>
        <f t="shared" si="156"/>
        <v>65</v>
      </c>
      <c r="O1706" s="7">
        <f t="shared" si="157"/>
        <v>118.36363636363636</v>
      </c>
      <c r="P1706" s="11">
        <f t="shared" si="158"/>
        <v>42021.139733796299</v>
      </c>
      <c r="Q1706" s="11">
        <f t="shared" si="159"/>
        <v>42051.139733796299</v>
      </c>
      <c r="R1706" t="s">
        <v>8292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>
        <f t="shared" si="156"/>
        <v>0</v>
      </c>
      <c r="O1707" s="7">
        <f t="shared" si="157"/>
        <v>0</v>
      </c>
      <c r="P1707" s="11">
        <f t="shared" si="158"/>
        <v>42245.016736111109</v>
      </c>
      <c r="Q1707" s="11">
        <f t="shared" si="159"/>
        <v>42256.666666666672</v>
      </c>
      <c r="R1707" t="s">
        <v>8292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>
        <f t="shared" si="156"/>
        <v>0</v>
      </c>
      <c r="O1708" s="7">
        <f t="shared" si="157"/>
        <v>0</v>
      </c>
      <c r="P1708" s="11">
        <f t="shared" si="158"/>
        <v>42179.306388888886</v>
      </c>
      <c r="Q1708" s="11">
        <f t="shared" si="159"/>
        <v>42239.306388888886</v>
      </c>
      <c r="R1708" t="s">
        <v>8292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>
        <f t="shared" si="156"/>
        <v>10</v>
      </c>
      <c r="O1709" s="7">
        <f t="shared" si="157"/>
        <v>54.111111111111114</v>
      </c>
      <c r="P1709" s="11">
        <f t="shared" si="158"/>
        <v>42427.721006944441</v>
      </c>
      <c r="Q1709" s="11">
        <f t="shared" si="159"/>
        <v>42457.679340277777</v>
      </c>
      <c r="R1709" t="s">
        <v>8292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>
        <f t="shared" si="156"/>
        <v>0</v>
      </c>
      <c r="O1710" s="7">
        <f t="shared" si="157"/>
        <v>0</v>
      </c>
      <c r="P1710" s="11">
        <f t="shared" si="158"/>
        <v>42451.866967592592</v>
      </c>
      <c r="Q1710" s="11">
        <f t="shared" si="159"/>
        <v>42491.866967592592</v>
      </c>
      <c r="R1710" t="s">
        <v>8292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>
        <f t="shared" si="156"/>
        <v>5</v>
      </c>
      <c r="O1711" s="7">
        <f t="shared" si="157"/>
        <v>21.25</v>
      </c>
      <c r="P1711" s="11">
        <f t="shared" si="158"/>
        <v>41841.563819444447</v>
      </c>
      <c r="Q1711" s="11">
        <f t="shared" si="159"/>
        <v>41882.818749999999</v>
      </c>
      <c r="R1711" t="s">
        <v>8292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>
        <f t="shared" si="156"/>
        <v>1</v>
      </c>
      <c r="O1712" s="7">
        <f t="shared" si="157"/>
        <v>34</v>
      </c>
      <c r="P1712" s="11">
        <f t="shared" si="158"/>
        <v>42341.591296296298</v>
      </c>
      <c r="Q1712" s="11">
        <f t="shared" si="159"/>
        <v>42387.541666666672</v>
      </c>
      <c r="R1712" t="s">
        <v>8292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>
        <f t="shared" si="156"/>
        <v>11</v>
      </c>
      <c r="O1713" s="7">
        <f t="shared" si="157"/>
        <v>525</v>
      </c>
      <c r="P1713" s="11">
        <f t="shared" si="158"/>
        <v>41852.646226851852</v>
      </c>
      <c r="Q1713" s="11">
        <f t="shared" si="159"/>
        <v>41883.646226851852</v>
      </c>
      <c r="R1713" t="s">
        <v>8292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>
        <f t="shared" si="156"/>
        <v>0</v>
      </c>
      <c r="O1714" s="7">
        <f t="shared" si="157"/>
        <v>0</v>
      </c>
      <c r="P1714" s="11">
        <f t="shared" si="158"/>
        <v>42125.913807870369</v>
      </c>
      <c r="Q1714" s="11">
        <f t="shared" si="159"/>
        <v>42185.913807870369</v>
      </c>
      <c r="R1714" t="s">
        <v>8292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>
        <f t="shared" si="156"/>
        <v>2</v>
      </c>
      <c r="O1715" s="7">
        <f t="shared" si="157"/>
        <v>50</v>
      </c>
      <c r="P1715" s="11">
        <f t="shared" si="158"/>
        <v>41887.801064814819</v>
      </c>
      <c r="Q1715" s="11">
        <f t="shared" si="159"/>
        <v>41917.801064814819</v>
      </c>
      <c r="R1715" t="s">
        <v>8292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>
        <f t="shared" si="156"/>
        <v>8</v>
      </c>
      <c r="O1716" s="7">
        <f t="shared" si="157"/>
        <v>115.70588235294117</v>
      </c>
      <c r="P1716" s="11">
        <f t="shared" si="158"/>
        <v>42095.918530092589</v>
      </c>
      <c r="Q1716" s="11">
        <f t="shared" si="159"/>
        <v>42125.918530092589</v>
      </c>
      <c r="R1716" t="s">
        <v>8292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>
        <f t="shared" si="156"/>
        <v>0</v>
      </c>
      <c r="O1717" s="7">
        <f t="shared" si="157"/>
        <v>5.5</v>
      </c>
      <c r="P1717" s="11">
        <f t="shared" si="158"/>
        <v>42064.217418981483</v>
      </c>
      <c r="Q1717" s="11">
        <f t="shared" si="159"/>
        <v>42094.140277777777</v>
      </c>
      <c r="R1717" t="s">
        <v>8292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>
        <f t="shared" si="156"/>
        <v>8</v>
      </c>
      <c r="O1718" s="7">
        <f t="shared" si="157"/>
        <v>50</v>
      </c>
      <c r="P1718" s="11">
        <f t="shared" si="158"/>
        <v>42673.577534722222</v>
      </c>
      <c r="Q1718" s="11">
        <f t="shared" si="159"/>
        <v>42713.619201388894</v>
      </c>
      <c r="R1718" t="s">
        <v>8292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>
        <f t="shared" si="156"/>
        <v>43</v>
      </c>
      <c r="O1719" s="7">
        <f t="shared" si="157"/>
        <v>34.024390243902438</v>
      </c>
      <c r="P1719" s="11">
        <f t="shared" si="158"/>
        <v>42460.981921296298</v>
      </c>
      <c r="Q1719" s="11">
        <f t="shared" si="159"/>
        <v>42481.166666666672</v>
      </c>
      <c r="R1719" t="s">
        <v>8292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>
        <f t="shared" si="156"/>
        <v>0</v>
      </c>
      <c r="O1720" s="7">
        <f t="shared" si="157"/>
        <v>37.5</v>
      </c>
      <c r="P1720" s="11">
        <f t="shared" si="158"/>
        <v>42460.610520833332</v>
      </c>
      <c r="Q1720" s="11">
        <f t="shared" si="159"/>
        <v>42504.207638888889</v>
      </c>
      <c r="R1720" t="s">
        <v>8292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>
        <f t="shared" si="156"/>
        <v>1</v>
      </c>
      <c r="O1721" s="7">
        <f t="shared" si="157"/>
        <v>11.666666666666666</v>
      </c>
      <c r="P1721" s="11">
        <f t="shared" si="158"/>
        <v>41869.534618055557</v>
      </c>
      <c r="Q1721" s="11">
        <f t="shared" si="159"/>
        <v>41899.534618055557</v>
      </c>
      <c r="R1721" t="s">
        <v>8292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>
        <f t="shared" si="156"/>
        <v>6</v>
      </c>
      <c r="O1722" s="7">
        <f t="shared" si="157"/>
        <v>28.125</v>
      </c>
      <c r="P1722" s="11">
        <f t="shared" si="158"/>
        <v>41922.783229166671</v>
      </c>
      <c r="Q1722" s="11">
        <f t="shared" si="159"/>
        <v>41952.824895833335</v>
      </c>
      <c r="R1722" t="s">
        <v>8292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>
        <f t="shared" si="156"/>
        <v>0</v>
      </c>
      <c r="O1723" s="7">
        <f t="shared" si="157"/>
        <v>0</v>
      </c>
      <c r="P1723" s="11">
        <f t="shared" si="158"/>
        <v>42319.461377314816</v>
      </c>
      <c r="Q1723" s="11">
        <f t="shared" si="159"/>
        <v>42349.461377314816</v>
      </c>
      <c r="R1723" t="s">
        <v>8292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>
        <f t="shared" si="156"/>
        <v>0</v>
      </c>
      <c r="O1724" s="7">
        <f t="shared" si="157"/>
        <v>1</v>
      </c>
      <c r="P1724" s="11">
        <f t="shared" si="158"/>
        <v>42425.960983796293</v>
      </c>
      <c r="Q1724" s="11">
        <f t="shared" si="159"/>
        <v>42463.006944444445</v>
      </c>
      <c r="R1724" t="s">
        <v>8292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>
        <f t="shared" si="156"/>
        <v>7</v>
      </c>
      <c r="O1725" s="7">
        <f t="shared" si="157"/>
        <v>216.66666666666666</v>
      </c>
      <c r="P1725" s="11">
        <f t="shared" si="158"/>
        <v>42129.82540509259</v>
      </c>
      <c r="Q1725" s="11">
        <f t="shared" si="159"/>
        <v>42186.25</v>
      </c>
      <c r="R1725" t="s">
        <v>8292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>
        <f t="shared" si="156"/>
        <v>1</v>
      </c>
      <c r="O1726" s="7">
        <f t="shared" si="157"/>
        <v>8.75</v>
      </c>
      <c r="P1726" s="11">
        <f t="shared" si="158"/>
        <v>41912.932430555556</v>
      </c>
      <c r="Q1726" s="11">
        <f t="shared" si="159"/>
        <v>41942.932430555556</v>
      </c>
      <c r="R1726" t="s">
        <v>8292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>
        <f t="shared" si="156"/>
        <v>10</v>
      </c>
      <c r="O1727" s="7">
        <f t="shared" si="157"/>
        <v>62.222222222222221</v>
      </c>
      <c r="P1727" s="11">
        <f t="shared" si="158"/>
        <v>41845.968159722222</v>
      </c>
      <c r="Q1727" s="11">
        <f t="shared" si="159"/>
        <v>41875.968159722222</v>
      </c>
      <c r="R1727" t="s">
        <v>8292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>
        <f t="shared" si="156"/>
        <v>34</v>
      </c>
      <c r="O1728" s="7">
        <f t="shared" si="157"/>
        <v>137.25</v>
      </c>
      <c r="P1728" s="11">
        <f t="shared" si="158"/>
        <v>41788.919722222221</v>
      </c>
      <c r="Q1728" s="11">
        <f t="shared" si="159"/>
        <v>41817.919722222221</v>
      </c>
      <c r="R1728" t="s">
        <v>8292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>
        <f t="shared" si="156"/>
        <v>0</v>
      </c>
      <c r="O1729" s="7">
        <f t="shared" si="157"/>
        <v>1</v>
      </c>
      <c r="P1729" s="11">
        <f t="shared" si="158"/>
        <v>42044.927974537037</v>
      </c>
      <c r="Q1729" s="11">
        <f t="shared" si="159"/>
        <v>42099.458333333328</v>
      </c>
      <c r="R1729" t="s">
        <v>8292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>
        <f t="shared" ref="N1730:N1793" si="162">ROUND((E1730/D1730)*100,0)</f>
        <v>68</v>
      </c>
      <c r="O1730" s="7">
        <f t="shared" ref="O1730:O1793" si="163">IF(E1730&lt;&gt;0,E1730/L1730,0)</f>
        <v>122.14285714285714</v>
      </c>
      <c r="P1730" s="11">
        <f t="shared" ref="P1730:P1793" si="164">(J1730/86400)+DATE(1970,1,1)</f>
        <v>42268.625856481478</v>
      </c>
      <c r="Q1730" s="11">
        <f t="shared" ref="Q1730:Q1793" si="165">(I1730/86400)+DATE(1970,1,1)</f>
        <v>42298.625856481478</v>
      </c>
      <c r="R1730" t="s">
        <v>8292</v>
      </c>
      <c r="S1730" t="str">
        <f t="shared" ref="S1730:S1793" si="166">LEFT(R1730,SEARCH("/",R1730)-1)</f>
        <v>music</v>
      </c>
      <c r="T1730" t="str">
        <f t="shared" ref="T1730:T1793" si="167">RIGHT(R1730,LEN(R1730)-SEARCH("/",R1730))</f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>
        <f t="shared" si="162"/>
        <v>0</v>
      </c>
      <c r="O1731" s="7">
        <f t="shared" si="163"/>
        <v>0</v>
      </c>
      <c r="P1731" s="11">
        <f t="shared" si="164"/>
        <v>42471.052152777775</v>
      </c>
      <c r="Q1731" s="11">
        <f t="shared" si="165"/>
        <v>42531.052152777775</v>
      </c>
      <c r="R1731" t="s">
        <v>8292</v>
      </c>
      <c r="S1731" t="str">
        <f t="shared" si="166"/>
        <v>music</v>
      </c>
      <c r="T1731" t="str">
        <f t="shared" si="167"/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>
        <f t="shared" si="162"/>
        <v>0</v>
      </c>
      <c r="O1732" s="7">
        <f t="shared" si="163"/>
        <v>0</v>
      </c>
      <c r="P1732" s="11">
        <f t="shared" si="164"/>
        <v>42272.087766203702</v>
      </c>
      <c r="Q1732" s="11">
        <f t="shared" si="165"/>
        <v>42302.087766203702</v>
      </c>
      <c r="R1732" t="s">
        <v>8292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>
        <f t="shared" si="162"/>
        <v>0</v>
      </c>
      <c r="O1733" s="7">
        <f t="shared" si="163"/>
        <v>0</v>
      </c>
      <c r="P1733" s="11">
        <f t="shared" si="164"/>
        <v>42152.906851851847</v>
      </c>
      <c r="Q1733" s="11">
        <f t="shared" si="165"/>
        <v>42166.625</v>
      </c>
      <c r="R1733" t="s">
        <v>8292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>
        <f t="shared" si="162"/>
        <v>0</v>
      </c>
      <c r="O1734" s="7">
        <f t="shared" si="163"/>
        <v>0</v>
      </c>
      <c r="P1734" s="11">
        <f t="shared" si="164"/>
        <v>42325.683807870373</v>
      </c>
      <c r="Q1734" s="11">
        <f t="shared" si="165"/>
        <v>42385.208333333328</v>
      </c>
      <c r="R1734" t="s">
        <v>8292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>
        <f t="shared" si="162"/>
        <v>0</v>
      </c>
      <c r="O1735" s="7">
        <f t="shared" si="163"/>
        <v>0</v>
      </c>
      <c r="P1735" s="11">
        <f t="shared" si="164"/>
        <v>42614.675625000003</v>
      </c>
      <c r="Q1735" s="11">
        <f t="shared" si="165"/>
        <v>42626.895833333328</v>
      </c>
      <c r="R1735" t="s">
        <v>8292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>
        <f t="shared" si="162"/>
        <v>0</v>
      </c>
      <c r="O1736" s="7">
        <f t="shared" si="163"/>
        <v>1</v>
      </c>
      <c r="P1736" s="11">
        <f t="shared" si="164"/>
        <v>42102.036527777775</v>
      </c>
      <c r="Q1736" s="11">
        <f t="shared" si="165"/>
        <v>42132.036527777775</v>
      </c>
      <c r="R1736" t="s">
        <v>8292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>
        <f t="shared" si="162"/>
        <v>11</v>
      </c>
      <c r="O1737" s="7">
        <f t="shared" si="163"/>
        <v>55</v>
      </c>
      <c r="P1737" s="11">
        <f t="shared" si="164"/>
        <v>42559.81417824074</v>
      </c>
      <c r="Q1737" s="11">
        <f t="shared" si="165"/>
        <v>42589.81417824074</v>
      </c>
      <c r="R1737" t="s">
        <v>8292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>
        <f t="shared" si="162"/>
        <v>1</v>
      </c>
      <c r="O1738" s="7">
        <f t="shared" si="163"/>
        <v>22</v>
      </c>
      <c r="P1738" s="11">
        <f t="shared" si="164"/>
        <v>42286.861493055556</v>
      </c>
      <c r="Q1738" s="11">
        <f t="shared" si="165"/>
        <v>42316.90315972222</v>
      </c>
      <c r="R1738" t="s">
        <v>8292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>
        <f t="shared" si="162"/>
        <v>21</v>
      </c>
      <c r="O1739" s="7">
        <f t="shared" si="163"/>
        <v>56.666666666666664</v>
      </c>
      <c r="P1739" s="11">
        <f t="shared" si="164"/>
        <v>42175.948981481481</v>
      </c>
      <c r="Q1739" s="11">
        <f t="shared" si="165"/>
        <v>42205.948981481481</v>
      </c>
      <c r="R1739" t="s">
        <v>8292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>
        <f t="shared" si="162"/>
        <v>0</v>
      </c>
      <c r="O1740" s="7">
        <f t="shared" si="163"/>
        <v>20</v>
      </c>
      <c r="P1740" s="11">
        <f t="shared" si="164"/>
        <v>41884.874328703707</v>
      </c>
      <c r="Q1740" s="11">
        <f t="shared" si="165"/>
        <v>41914.874328703707</v>
      </c>
      <c r="R1740" t="s">
        <v>8292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>
        <f t="shared" si="162"/>
        <v>0</v>
      </c>
      <c r="O1741" s="7">
        <f t="shared" si="163"/>
        <v>1</v>
      </c>
      <c r="P1741" s="11">
        <f t="shared" si="164"/>
        <v>42435.874212962968</v>
      </c>
      <c r="Q1741" s="11">
        <f t="shared" si="165"/>
        <v>42494.832546296297</v>
      </c>
      <c r="R1741" t="s">
        <v>8292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>
        <f t="shared" si="162"/>
        <v>0</v>
      </c>
      <c r="O1742" s="7">
        <f t="shared" si="163"/>
        <v>0</v>
      </c>
      <c r="P1742" s="11">
        <f t="shared" si="164"/>
        <v>42171.817384259259</v>
      </c>
      <c r="Q1742" s="11">
        <f t="shared" si="165"/>
        <v>42201.817384259259</v>
      </c>
      <c r="R1742" t="s">
        <v>8292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>
        <f t="shared" si="162"/>
        <v>111</v>
      </c>
      <c r="O1743" s="7">
        <f t="shared" si="163"/>
        <v>25.576923076923077</v>
      </c>
      <c r="P1743" s="11">
        <f t="shared" si="164"/>
        <v>42120.628136574072</v>
      </c>
      <c r="Q1743" s="11">
        <f t="shared" si="165"/>
        <v>42165.628136574072</v>
      </c>
      <c r="R1743" t="s">
        <v>8284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>
        <f t="shared" si="162"/>
        <v>109</v>
      </c>
      <c r="O1744" s="7">
        <f t="shared" si="163"/>
        <v>63.970588235294116</v>
      </c>
      <c r="P1744" s="11">
        <f t="shared" si="164"/>
        <v>42710.876967592594</v>
      </c>
      <c r="Q1744" s="11">
        <f t="shared" si="165"/>
        <v>42742.875</v>
      </c>
      <c r="R1744" t="s">
        <v>8284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>
        <f t="shared" si="162"/>
        <v>100</v>
      </c>
      <c r="O1745" s="7">
        <f t="shared" si="163"/>
        <v>89.925373134328353</v>
      </c>
      <c r="P1745" s="11">
        <f t="shared" si="164"/>
        <v>42586.925636574073</v>
      </c>
      <c r="Q1745" s="11">
        <f t="shared" si="165"/>
        <v>42609.165972222225</v>
      </c>
      <c r="R1745" t="s">
        <v>8284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>
        <f t="shared" si="162"/>
        <v>118</v>
      </c>
      <c r="O1746" s="7">
        <f t="shared" si="163"/>
        <v>93.071428571428569</v>
      </c>
      <c r="P1746" s="11">
        <f t="shared" si="164"/>
        <v>42026.605057870373</v>
      </c>
      <c r="Q1746" s="11">
        <f t="shared" si="165"/>
        <v>42071.563391203701</v>
      </c>
      <c r="R1746" t="s">
        <v>8284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>
        <f t="shared" si="162"/>
        <v>114</v>
      </c>
      <c r="O1747" s="7">
        <f t="shared" si="163"/>
        <v>89.674157303370791</v>
      </c>
      <c r="P1747" s="11">
        <f t="shared" si="164"/>
        <v>42690.259699074071</v>
      </c>
      <c r="Q1747" s="11">
        <f t="shared" si="165"/>
        <v>42726.083333333328</v>
      </c>
      <c r="R1747" t="s">
        <v>8284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>
        <f t="shared" si="162"/>
        <v>148</v>
      </c>
      <c r="O1748" s="7">
        <f t="shared" si="163"/>
        <v>207.61682242990653</v>
      </c>
      <c r="P1748" s="11">
        <f t="shared" si="164"/>
        <v>42668.176701388889</v>
      </c>
      <c r="Q1748" s="11">
        <f t="shared" si="165"/>
        <v>42698.083333333328</v>
      </c>
      <c r="R1748" t="s">
        <v>8284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>
        <f t="shared" si="162"/>
        <v>105</v>
      </c>
      <c r="O1749" s="7">
        <f t="shared" si="163"/>
        <v>59.408805031446541</v>
      </c>
      <c r="P1749" s="11">
        <f t="shared" si="164"/>
        <v>42292.435532407406</v>
      </c>
      <c r="Q1749" s="11">
        <f t="shared" si="165"/>
        <v>42321.625</v>
      </c>
      <c r="R1749" t="s">
        <v>8284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>
        <f t="shared" si="162"/>
        <v>130</v>
      </c>
      <c r="O1750" s="7">
        <f t="shared" si="163"/>
        <v>358.97237569060775</v>
      </c>
      <c r="P1750" s="11">
        <f t="shared" si="164"/>
        <v>42219.950729166667</v>
      </c>
      <c r="Q1750" s="11">
        <f t="shared" si="165"/>
        <v>42249.950729166667</v>
      </c>
      <c r="R1750" t="s">
        <v>8284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>
        <f t="shared" si="162"/>
        <v>123</v>
      </c>
      <c r="O1751" s="7">
        <f t="shared" si="163"/>
        <v>94.736641221374043</v>
      </c>
      <c r="P1751" s="11">
        <f t="shared" si="164"/>
        <v>42758.975937499999</v>
      </c>
      <c r="Q1751" s="11">
        <f t="shared" si="165"/>
        <v>42795.791666666672</v>
      </c>
      <c r="R1751" t="s">
        <v>8284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>
        <f t="shared" si="162"/>
        <v>202</v>
      </c>
      <c r="O1752" s="7">
        <f t="shared" si="163"/>
        <v>80.647999999999996</v>
      </c>
      <c r="P1752" s="11">
        <f t="shared" si="164"/>
        <v>42454.836851851855</v>
      </c>
      <c r="Q1752" s="11">
        <f t="shared" si="165"/>
        <v>42479.836851851855</v>
      </c>
      <c r="R1752" t="s">
        <v>8284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>
        <f t="shared" si="162"/>
        <v>103</v>
      </c>
      <c r="O1753" s="7">
        <f t="shared" si="163"/>
        <v>168.68852459016392</v>
      </c>
      <c r="P1753" s="11">
        <f t="shared" si="164"/>
        <v>42052.7815162037</v>
      </c>
      <c r="Q1753" s="11">
        <f t="shared" si="165"/>
        <v>42082.739849537036</v>
      </c>
      <c r="R1753" t="s">
        <v>8284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>
        <f t="shared" si="162"/>
        <v>260</v>
      </c>
      <c r="O1754" s="7">
        <f t="shared" si="163"/>
        <v>34.68888888888889</v>
      </c>
      <c r="P1754" s="11">
        <f t="shared" si="164"/>
        <v>42627.253263888888</v>
      </c>
      <c r="Q1754" s="11">
        <f t="shared" si="165"/>
        <v>42657.253263888888</v>
      </c>
      <c r="R1754" t="s">
        <v>8284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>
        <f t="shared" si="162"/>
        <v>108</v>
      </c>
      <c r="O1755" s="7">
        <f t="shared" si="163"/>
        <v>462.85714285714283</v>
      </c>
      <c r="P1755" s="11">
        <f t="shared" si="164"/>
        <v>42420.74962962963</v>
      </c>
      <c r="Q1755" s="11">
        <f t="shared" si="165"/>
        <v>42450.707962962959</v>
      </c>
      <c r="R1755" t="s">
        <v>8284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>
        <f t="shared" si="162"/>
        <v>111</v>
      </c>
      <c r="O1756" s="7">
        <f t="shared" si="163"/>
        <v>104.38888888888889</v>
      </c>
      <c r="P1756" s="11">
        <f t="shared" si="164"/>
        <v>42067.876770833333</v>
      </c>
      <c r="Q1756" s="11">
        <f t="shared" si="165"/>
        <v>42097.835104166668</v>
      </c>
      <c r="R1756" t="s">
        <v>8284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>
        <f t="shared" si="162"/>
        <v>120</v>
      </c>
      <c r="O1757" s="7">
        <f t="shared" si="163"/>
        <v>7.5</v>
      </c>
      <c r="P1757" s="11">
        <f t="shared" si="164"/>
        <v>42252.788900462961</v>
      </c>
      <c r="Q1757" s="11">
        <f t="shared" si="165"/>
        <v>42282.788900462961</v>
      </c>
      <c r="R1757" t="s">
        <v>8284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>
        <f t="shared" si="162"/>
        <v>103</v>
      </c>
      <c r="O1758" s="7">
        <f t="shared" si="163"/>
        <v>47.13</v>
      </c>
      <c r="P1758" s="11">
        <f t="shared" si="164"/>
        <v>42571.167465277773</v>
      </c>
      <c r="Q1758" s="11">
        <f t="shared" si="165"/>
        <v>42611.167465277773</v>
      </c>
      <c r="R1758" t="s">
        <v>8284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>
        <f t="shared" si="162"/>
        <v>116</v>
      </c>
      <c r="O1759" s="7">
        <f t="shared" si="163"/>
        <v>414.28571428571428</v>
      </c>
      <c r="P1759" s="11">
        <f t="shared" si="164"/>
        <v>42733.827349537038</v>
      </c>
      <c r="Q1759" s="11">
        <f t="shared" si="165"/>
        <v>42763.811805555553</v>
      </c>
      <c r="R1759" t="s">
        <v>8284</v>
      </c>
      <c r="S1759" t="str">
        <f t="shared" si="166"/>
        <v>photography</v>
      </c>
      <c r="T1759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>
        <f t="shared" si="162"/>
        <v>115</v>
      </c>
      <c r="O1760" s="7">
        <f t="shared" si="163"/>
        <v>42.481481481481481</v>
      </c>
      <c r="P1760" s="11">
        <f t="shared" si="164"/>
        <v>42505.955925925926</v>
      </c>
      <c r="Q1760" s="11">
        <f t="shared" si="165"/>
        <v>42565.955925925926</v>
      </c>
      <c r="R1760" t="s">
        <v>8284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>
        <f t="shared" si="162"/>
        <v>107</v>
      </c>
      <c r="O1761" s="7">
        <f t="shared" si="163"/>
        <v>108.77551020408163</v>
      </c>
      <c r="P1761" s="11">
        <f t="shared" si="164"/>
        <v>42068.829039351855</v>
      </c>
      <c r="Q1761" s="11">
        <f t="shared" si="165"/>
        <v>42088.787372685183</v>
      </c>
      <c r="R1761" t="s">
        <v>8284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>
        <f t="shared" si="162"/>
        <v>165</v>
      </c>
      <c r="O1762" s="7">
        <f t="shared" si="163"/>
        <v>81.098039215686271</v>
      </c>
      <c r="P1762" s="11">
        <f t="shared" si="164"/>
        <v>42405.67260416667</v>
      </c>
      <c r="Q1762" s="11">
        <f t="shared" si="165"/>
        <v>42425.67260416667</v>
      </c>
      <c r="R1762" t="s">
        <v>8284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>
        <f t="shared" si="162"/>
        <v>155</v>
      </c>
      <c r="O1763" s="7">
        <f t="shared" si="163"/>
        <v>51.666666666666664</v>
      </c>
      <c r="P1763" s="11">
        <f t="shared" si="164"/>
        <v>42209.567824074074</v>
      </c>
      <c r="Q1763" s="11">
        <f t="shared" si="165"/>
        <v>42259.567824074074</v>
      </c>
      <c r="R1763" t="s">
        <v>8284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>
        <f t="shared" si="162"/>
        <v>885</v>
      </c>
      <c r="O1764" s="7">
        <f t="shared" si="163"/>
        <v>35.4</v>
      </c>
      <c r="P1764" s="11">
        <f t="shared" si="164"/>
        <v>42410.982002314813</v>
      </c>
      <c r="Q1764" s="11">
        <f t="shared" si="165"/>
        <v>42440.982002314813</v>
      </c>
      <c r="R1764" t="s">
        <v>8284</v>
      </c>
      <c r="S1764" t="str">
        <f t="shared" si="166"/>
        <v>photography</v>
      </c>
      <c r="T1764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>
        <f t="shared" si="162"/>
        <v>102</v>
      </c>
      <c r="O1765" s="7">
        <f t="shared" si="163"/>
        <v>103.63559322033899</v>
      </c>
      <c r="P1765" s="11">
        <f t="shared" si="164"/>
        <v>42636.868518518517</v>
      </c>
      <c r="Q1765" s="11">
        <f t="shared" si="165"/>
        <v>42666.868518518517</v>
      </c>
      <c r="R1765" t="s">
        <v>8284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>
        <f t="shared" si="162"/>
        <v>20</v>
      </c>
      <c r="O1766" s="7">
        <f t="shared" si="163"/>
        <v>55.282051282051285</v>
      </c>
      <c r="P1766" s="11">
        <f t="shared" si="164"/>
        <v>41825.485868055555</v>
      </c>
      <c r="Q1766" s="11">
        <f t="shared" si="165"/>
        <v>41854.485868055555</v>
      </c>
      <c r="R1766" t="s">
        <v>8284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>
        <f t="shared" si="162"/>
        <v>59</v>
      </c>
      <c r="O1767" s="7">
        <f t="shared" si="163"/>
        <v>72.16970873786407</v>
      </c>
      <c r="P1767" s="11">
        <f t="shared" si="164"/>
        <v>41834.980462962965</v>
      </c>
      <c r="Q1767" s="11">
        <f t="shared" si="165"/>
        <v>41864.980462962965</v>
      </c>
      <c r="R1767" t="s">
        <v>8284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>
        <f t="shared" si="162"/>
        <v>0</v>
      </c>
      <c r="O1768" s="7">
        <f t="shared" si="163"/>
        <v>0</v>
      </c>
      <c r="P1768" s="11">
        <f t="shared" si="164"/>
        <v>41855.859814814816</v>
      </c>
      <c r="Q1768" s="11">
        <f t="shared" si="165"/>
        <v>41876.859814814816</v>
      </c>
      <c r="R1768" t="s">
        <v>8284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>
        <f t="shared" si="162"/>
        <v>46</v>
      </c>
      <c r="O1769" s="7">
        <f t="shared" si="163"/>
        <v>58.615384615384613</v>
      </c>
      <c r="P1769" s="11">
        <f t="shared" si="164"/>
        <v>41824.658379629633</v>
      </c>
      <c r="Q1769" s="11">
        <f t="shared" si="165"/>
        <v>41854.658379629633</v>
      </c>
      <c r="R1769" t="s">
        <v>8284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>
        <f t="shared" si="162"/>
        <v>4</v>
      </c>
      <c r="O1770" s="7">
        <f t="shared" si="163"/>
        <v>12.466666666666667</v>
      </c>
      <c r="P1770" s="11">
        <f t="shared" si="164"/>
        <v>41849.560694444444</v>
      </c>
      <c r="Q1770" s="11">
        <f t="shared" si="165"/>
        <v>41909.560694444444</v>
      </c>
      <c r="R1770" t="s">
        <v>8284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>
        <f t="shared" si="162"/>
        <v>3</v>
      </c>
      <c r="O1771" s="7">
        <f t="shared" si="163"/>
        <v>49.136363636363633</v>
      </c>
      <c r="P1771" s="11">
        <f t="shared" si="164"/>
        <v>41987.818969907406</v>
      </c>
      <c r="Q1771" s="11">
        <f t="shared" si="165"/>
        <v>42017.818969907406</v>
      </c>
      <c r="R1771" t="s">
        <v>8284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>
        <f t="shared" si="162"/>
        <v>57</v>
      </c>
      <c r="O1772" s="7">
        <f t="shared" si="163"/>
        <v>150.5</v>
      </c>
      <c r="P1772" s="11">
        <f t="shared" si="164"/>
        <v>41891.780023148152</v>
      </c>
      <c r="Q1772" s="11">
        <f t="shared" si="165"/>
        <v>41926.780023148152</v>
      </c>
      <c r="R1772" t="s">
        <v>8284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>
        <f t="shared" si="162"/>
        <v>21</v>
      </c>
      <c r="O1773" s="7">
        <f t="shared" si="163"/>
        <v>35.799999999999997</v>
      </c>
      <c r="P1773" s="11">
        <f t="shared" si="164"/>
        <v>41905.979629629626</v>
      </c>
      <c r="Q1773" s="11">
        <f t="shared" si="165"/>
        <v>41935.979629629626</v>
      </c>
      <c r="R1773" t="s">
        <v>8284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>
        <f t="shared" si="162"/>
        <v>16</v>
      </c>
      <c r="O1774" s="7">
        <f t="shared" si="163"/>
        <v>45.157894736842103</v>
      </c>
      <c r="P1774" s="11">
        <f t="shared" si="164"/>
        <v>41766.718009259261</v>
      </c>
      <c r="Q1774" s="11">
        <f t="shared" si="165"/>
        <v>41826.718009259261</v>
      </c>
      <c r="R1774" t="s">
        <v>8284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>
        <f t="shared" si="162"/>
        <v>6</v>
      </c>
      <c r="O1775" s="7">
        <f t="shared" si="163"/>
        <v>98.78947368421052</v>
      </c>
      <c r="P1775" s="11">
        <f t="shared" si="164"/>
        <v>41978.760393518518</v>
      </c>
      <c r="Q1775" s="11">
        <f t="shared" si="165"/>
        <v>42023.760393518518</v>
      </c>
      <c r="R1775" t="s">
        <v>8284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>
        <f t="shared" si="162"/>
        <v>46</v>
      </c>
      <c r="O1776" s="7">
        <f t="shared" si="163"/>
        <v>88.307692307692307</v>
      </c>
      <c r="P1776" s="11">
        <f t="shared" si="164"/>
        <v>41930.218657407408</v>
      </c>
      <c r="Q1776" s="11">
        <f t="shared" si="165"/>
        <v>41972.624305555553</v>
      </c>
      <c r="R1776" t="s">
        <v>8284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>
        <f t="shared" si="162"/>
        <v>65</v>
      </c>
      <c r="O1777" s="7">
        <f t="shared" si="163"/>
        <v>170.62903225806451</v>
      </c>
      <c r="P1777" s="11">
        <f t="shared" si="164"/>
        <v>41891.976388888885</v>
      </c>
      <c r="Q1777" s="11">
        <f t="shared" si="165"/>
        <v>41936.976388888885</v>
      </c>
      <c r="R1777" t="s">
        <v>8284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>
        <f t="shared" si="162"/>
        <v>7</v>
      </c>
      <c r="O1778" s="7">
        <f t="shared" si="163"/>
        <v>83.75</v>
      </c>
      <c r="P1778" s="11">
        <f t="shared" si="164"/>
        <v>41905.95684027778</v>
      </c>
      <c r="Q1778" s="11">
        <f t="shared" si="165"/>
        <v>41941.95684027778</v>
      </c>
      <c r="R1778" t="s">
        <v>8284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>
        <f t="shared" si="162"/>
        <v>14</v>
      </c>
      <c r="O1779" s="7">
        <f t="shared" si="163"/>
        <v>65.099999999999994</v>
      </c>
      <c r="P1779" s="11">
        <f t="shared" si="164"/>
        <v>42025.357094907406</v>
      </c>
      <c r="Q1779" s="11">
        <f t="shared" si="165"/>
        <v>42055.357094907406</v>
      </c>
      <c r="R1779" t="s">
        <v>8284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>
        <f t="shared" si="162"/>
        <v>2</v>
      </c>
      <c r="O1780" s="7">
        <f t="shared" si="163"/>
        <v>66.333333333333329</v>
      </c>
      <c r="P1780" s="11">
        <f t="shared" si="164"/>
        <v>42045.86336805555</v>
      </c>
      <c r="Q1780" s="11">
        <f t="shared" si="165"/>
        <v>42090.821701388893</v>
      </c>
      <c r="R1780" t="s">
        <v>8284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>
        <f t="shared" si="162"/>
        <v>36</v>
      </c>
      <c r="O1781" s="7">
        <f t="shared" si="163"/>
        <v>104.89473684210526</v>
      </c>
      <c r="P1781" s="11">
        <f t="shared" si="164"/>
        <v>42585.691898148143</v>
      </c>
      <c r="Q1781" s="11">
        <f t="shared" si="165"/>
        <v>42615.691898148143</v>
      </c>
      <c r="R1781" t="s">
        <v>8284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>
        <f t="shared" si="162"/>
        <v>40</v>
      </c>
      <c r="O1782" s="7">
        <f t="shared" si="163"/>
        <v>78.440789473684205</v>
      </c>
      <c r="P1782" s="11">
        <f t="shared" si="164"/>
        <v>42493.600810185184</v>
      </c>
      <c r="Q1782" s="11">
        <f t="shared" si="165"/>
        <v>42553.600810185184</v>
      </c>
      <c r="R1782" t="s">
        <v>8284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>
        <f t="shared" si="162"/>
        <v>26</v>
      </c>
      <c r="O1783" s="7">
        <f t="shared" si="163"/>
        <v>59.041666666666664</v>
      </c>
      <c r="P1783" s="11">
        <f t="shared" si="164"/>
        <v>42597.617418981477</v>
      </c>
      <c r="Q1783" s="11">
        <f t="shared" si="165"/>
        <v>42628.617418981477</v>
      </c>
      <c r="R1783" t="s">
        <v>8284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>
        <f t="shared" si="162"/>
        <v>15</v>
      </c>
      <c r="O1784" s="7">
        <f t="shared" si="163"/>
        <v>71.34210526315789</v>
      </c>
      <c r="P1784" s="11">
        <f t="shared" si="164"/>
        <v>42388.575104166666</v>
      </c>
      <c r="Q1784" s="11">
        <f t="shared" si="165"/>
        <v>42421.575104166666</v>
      </c>
      <c r="R1784" t="s">
        <v>8284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>
        <f t="shared" si="162"/>
        <v>24</v>
      </c>
      <c r="O1785" s="7">
        <f t="shared" si="163"/>
        <v>51.227027027027027</v>
      </c>
      <c r="P1785" s="11">
        <f t="shared" si="164"/>
        <v>42115.949976851851</v>
      </c>
      <c r="Q1785" s="11">
        <f t="shared" si="165"/>
        <v>42145.949976851851</v>
      </c>
      <c r="R1785" t="s">
        <v>8284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>
        <f t="shared" si="162"/>
        <v>40</v>
      </c>
      <c r="O1786" s="7">
        <f t="shared" si="163"/>
        <v>60.242424242424242</v>
      </c>
      <c r="P1786" s="11">
        <f t="shared" si="164"/>
        <v>42003.655555555553</v>
      </c>
      <c r="Q1786" s="11">
        <f t="shared" si="165"/>
        <v>42035.142361111109</v>
      </c>
      <c r="R1786" t="s">
        <v>8284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>
        <f t="shared" si="162"/>
        <v>20</v>
      </c>
      <c r="O1787" s="7">
        <f t="shared" si="163"/>
        <v>44.935185185185183</v>
      </c>
      <c r="P1787" s="11">
        <f t="shared" si="164"/>
        <v>41897.134895833333</v>
      </c>
      <c r="Q1787" s="11">
        <f t="shared" si="165"/>
        <v>41928</v>
      </c>
      <c r="R1787" t="s">
        <v>8284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>
        <f t="shared" si="162"/>
        <v>48</v>
      </c>
      <c r="O1788" s="7">
        <f t="shared" si="163"/>
        <v>31.206896551724139</v>
      </c>
      <c r="P1788" s="11">
        <f t="shared" si="164"/>
        <v>41958.550659722227</v>
      </c>
      <c r="Q1788" s="11">
        <f t="shared" si="165"/>
        <v>41988.550659722227</v>
      </c>
      <c r="R1788" t="s">
        <v>8284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>
        <f t="shared" si="162"/>
        <v>15</v>
      </c>
      <c r="O1789" s="7">
        <f t="shared" si="163"/>
        <v>63.875</v>
      </c>
      <c r="P1789" s="11">
        <f t="shared" si="164"/>
        <v>42068.65552083333</v>
      </c>
      <c r="Q1789" s="11">
        <f t="shared" si="165"/>
        <v>42098.613854166666</v>
      </c>
      <c r="R1789" t="s">
        <v>8284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>
        <f t="shared" si="162"/>
        <v>1</v>
      </c>
      <c r="O1790" s="7">
        <f t="shared" si="163"/>
        <v>19</v>
      </c>
      <c r="P1790" s="11">
        <f t="shared" si="164"/>
        <v>41913.94840277778</v>
      </c>
      <c r="Q1790" s="11">
        <f t="shared" si="165"/>
        <v>41943.94840277778</v>
      </c>
      <c r="R1790" t="s">
        <v>8284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>
        <f t="shared" si="162"/>
        <v>1</v>
      </c>
      <c r="O1791" s="7">
        <f t="shared" si="163"/>
        <v>10</v>
      </c>
      <c r="P1791" s="11">
        <f t="shared" si="164"/>
        <v>41956.250034722223</v>
      </c>
      <c r="Q1791" s="11">
        <f t="shared" si="165"/>
        <v>42016.250034722223</v>
      </c>
      <c r="R1791" t="s">
        <v>8284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>
        <f t="shared" si="162"/>
        <v>5</v>
      </c>
      <c r="O1792" s="7">
        <f t="shared" si="163"/>
        <v>109.06666666666666</v>
      </c>
      <c r="P1792" s="11">
        <f t="shared" si="164"/>
        <v>42010.674513888887</v>
      </c>
      <c r="Q1792" s="11">
        <f t="shared" si="165"/>
        <v>42040.674513888887</v>
      </c>
      <c r="R1792" t="s">
        <v>8284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>
        <f t="shared" si="162"/>
        <v>4</v>
      </c>
      <c r="O1793" s="7">
        <f t="shared" si="163"/>
        <v>26.75</v>
      </c>
      <c r="P1793" s="11">
        <f t="shared" si="164"/>
        <v>41973.740335648152</v>
      </c>
      <c r="Q1793" s="11">
        <f t="shared" si="165"/>
        <v>42033.740335648152</v>
      </c>
      <c r="R1793" t="s">
        <v>8284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>
        <f t="shared" ref="N1794:N1857" si="168">ROUND((E1794/D1794)*100,0)</f>
        <v>61</v>
      </c>
      <c r="O1794" s="7">
        <f t="shared" ref="O1794:O1857" si="169">IF(E1794&lt;&gt;0,E1794/L1794,0)</f>
        <v>109.93525179856115</v>
      </c>
      <c r="P1794" s="11">
        <f t="shared" ref="P1794:P1857" si="170">(J1794/86400)+DATE(1970,1,1)</f>
        <v>42189.031041666662</v>
      </c>
      <c r="Q1794" s="11">
        <f t="shared" ref="Q1794:Q1857" si="171">(I1794/86400)+DATE(1970,1,1)</f>
        <v>42226.290972222225</v>
      </c>
      <c r="R1794" t="s">
        <v>8284</v>
      </c>
      <c r="S1794" t="str">
        <f t="shared" ref="S1794:S1857" si="172">LEFT(R1794,SEARCH("/",R1794)-1)</f>
        <v>photography</v>
      </c>
      <c r="T1794" t="str">
        <f t="shared" ref="T1794:T1857" si="173">RIGHT(R1794,LEN(R1794)-SEARCH("/",R1794))</f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>
        <f t="shared" si="168"/>
        <v>1</v>
      </c>
      <c r="O1795" s="7">
        <f t="shared" si="169"/>
        <v>20</v>
      </c>
      <c r="P1795" s="11">
        <f t="shared" si="170"/>
        <v>41940.891666666663</v>
      </c>
      <c r="Q1795" s="11">
        <f t="shared" si="171"/>
        <v>41970.933333333334</v>
      </c>
      <c r="R1795" t="s">
        <v>8284</v>
      </c>
      <c r="S1795" t="str">
        <f t="shared" si="172"/>
        <v>photography</v>
      </c>
      <c r="T1795" t="str">
        <f t="shared" si="173"/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>
        <f t="shared" si="168"/>
        <v>11</v>
      </c>
      <c r="O1796" s="7">
        <f t="shared" si="169"/>
        <v>55.388888888888886</v>
      </c>
      <c r="P1796" s="11">
        <f t="shared" si="170"/>
        <v>42011.551180555558</v>
      </c>
      <c r="Q1796" s="11">
        <f t="shared" si="171"/>
        <v>42046.551180555558</v>
      </c>
      <c r="R1796" t="s">
        <v>8284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>
        <f t="shared" si="168"/>
        <v>39</v>
      </c>
      <c r="O1797" s="7">
        <f t="shared" si="169"/>
        <v>133.90123456790124</v>
      </c>
      <c r="P1797" s="11">
        <f t="shared" si="170"/>
        <v>42628.288668981477</v>
      </c>
      <c r="Q1797" s="11">
        <f t="shared" si="171"/>
        <v>42657.666666666672</v>
      </c>
      <c r="R1797" t="s">
        <v>8284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>
        <f t="shared" si="168"/>
        <v>22</v>
      </c>
      <c r="O1798" s="7">
        <f t="shared" si="169"/>
        <v>48.720930232558139</v>
      </c>
      <c r="P1798" s="11">
        <f t="shared" si="170"/>
        <v>42515.439421296294</v>
      </c>
      <c r="Q1798" s="11">
        <f t="shared" si="171"/>
        <v>42575.439421296294</v>
      </c>
      <c r="R1798" t="s">
        <v>8284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>
        <f t="shared" si="168"/>
        <v>68</v>
      </c>
      <c r="O1799" s="7">
        <f t="shared" si="169"/>
        <v>48.25</v>
      </c>
      <c r="P1799" s="11">
        <f t="shared" si="170"/>
        <v>42689.56931712963</v>
      </c>
      <c r="Q1799" s="11">
        <f t="shared" si="171"/>
        <v>42719.56931712963</v>
      </c>
      <c r="R1799" t="s">
        <v>8284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>
        <f t="shared" si="168"/>
        <v>14</v>
      </c>
      <c r="O1800" s="7">
        <f t="shared" si="169"/>
        <v>58.972972972972975</v>
      </c>
      <c r="P1800" s="11">
        <f t="shared" si="170"/>
        <v>42344.32677083333</v>
      </c>
      <c r="Q1800" s="11">
        <f t="shared" si="171"/>
        <v>42404.32677083333</v>
      </c>
      <c r="R1800" t="s">
        <v>8284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>
        <f t="shared" si="168"/>
        <v>2</v>
      </c>
      <c r="O1801" s="7">
        <f t="shared" si="169"/>
        <v>11.638333333333334</v>
      </c>
      <c r="P1801" s="11">
        <f t="shared" si="170"/>
        <v>41934.842685185184</v>
      </c>
      <c r="Q1801" s="11">
        <f t="shared" si="171"/>
        <v>41954.884351851855</v>
      </c>
      <c r="R1801" t="s">
        <v>8284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>
        <f t="shared" si="168"/>
        <v>20</v>
      </c>
      <c r="O1802" s="7">
        <f t="shared" si="169"/>
        <v>83.716814159292042</v>
      </c>
      <c r="P1802" s="11">
        <f t="shared" si="170"/>
        <v>42623.606134259258</v>
      </c>
      <c r="Q1802" s="11">
        <f t="shared" si="171"/>
        <v>42653.606134259258</v>
      </c>
      <c r="R1802" t="s">
        <v>8284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>
        <f t="shared" si="168"/>
        <v>14</v>
      </c>
      <c r="O1803" s="7">
        <f t="shared" si="169"/>
        <v>63.648648648648646</v>
      </c>
      <c r="P1803" s="11">
        <f t="shared" si="170"/>
        <v>42321.660509259258</v>
      </c>
      <c r="Q1803" s="11">
        <f t="shared" si="171"/>
        <v>42353.506944444445</v>
      </c>
      <c r="R1803" t="s">
        <v>8284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>
        <f t="shared" si="168"/>
        <v>48</v>
      </c>
      <c r="O1804" s="7">
        <f t="shared" si="169"/>
        <v>94.277777777777771</v>
      </c>
      <c r="P1804" s="11">
        <f t="shared" si="170"/>
        <v>42159.47256944445</v>
      </c>
      <c r="Q1804" s="11">
        <f t="shared" si="171"/>
        <v>42182.915972222225</v>
      </c>
      <c r="R1804" t="s">
        <v>8284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>
        <f t="shared" si="168"/>
        <v>31</v>
      </c>
      <c r="O1805" s="7">
        <f t="shared" si="169"/>
        <v>71.86666666666666</v>
      </c>
      <c r="P1805" s="11">
        <f t="shared" si="170"/>
        <v>42018.071550925924</v>
      </c>
      <c r="Q1805" s="11">
        <f t="shared" si="171"/>
        <v>42049.071550925924</v>
      </c>
      <c r="R1805" t="s">
        <v>8284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>
        <f t="shared" si="168"/>
        <v>35</v>
      </c>
      <c r="O1806" s="7">
        <f t="shared" si="169"/>
        <v>104.84615384615384</v>
      </c>
      <c r="P1806" s="11">
        <f t="shared" si="170"/>
        <v>42282.678287037037</v>
      </c>
      <c r="Q1806" s="11">
        <f t="shared" si="171"/>
        <v>42322.719953703709</v>
      </c>
      <c r="R1806" t="s">
        <v>8284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>
        <f t="shared" si="168"/>
        <v>36</v>
      </c>
      <c r="O1807" s="7">
        <f t="shared" si="169"/>
        <v>67.139344262295083</v>
      </c>
      <c r="P1807" s="11">
        <f t="shared" si="170"/>
        <v>42247.803912037038</v>
      </c>
      <c r="Q1807" s="11">
        <f t="shared" si="171"/>
        <v>42279.75</v>
      </c>
      <c r="R1807" t="s">
        <v>8284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>
        <f t="shared" si="168"/>
        <v>3</v>
      </c>
      <c r="O1808" s="7">
        <f t="shared" si="169"/>
        <v>73.875</v>
      </c>
      <c r="P1808" s="11">
        <f t="shared" si="170"/>
        <v>41877.638298611113</v>
      </c>
      <c r="Q1808" s="11">
        <f t="shared" si="171"/>
        <v>41912.638298611113</v>
      </c>
      <c r="R1808" t="s">
        <v>8284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>
        <f t="shared" si="168"/>
        <v>11</v>
      </c>
      <c r="O1809" s="7">
        <f t="shared" si="169"/>
        <v>69.125</v>
      </c>
      <c r="P1809" s="11">
        <f t="shared" si="170"/>
        <v>41880.068437499998</v>
      </c>
      <c r="Q1809" s="11">
        <f t="shared" si="171"/>
        <v>41910.068437499998</v>
      </c>
      <c r="R1809" t="s">
        <v>8284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>
        <f t="shared" si="168"/>
        <v>41</v>
      </c>
      <c r="O1810" s="7">
        <f t="shared" si="169"/>
        <v>120.77083333333333</v>
      </c>
      <c r="P1810" s="11">
        <f t="shared" si="170"/>
        <v>42742.680902777778</v>
      </c>
      <c r="Q1810" s="11">
        <f t="shared" si="171"/>
        <v>42777.680902777778</v>
      </c>
      <c r="R1810" t="s">
        <v>8284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>
        <f t="shared" si="168"/>
        <v>11</v>
      </c>
      <c r="O1811" s="7">
        <f t="shared" si="169"/>
        <v>42.222222222222221</v>
      </c>
      <c r="P1811" s="11">
        <f t="shared" si="170"/>
        <v>42029.907858796301</v>
      </c>
      <c r="Q1811" s="11">
        <f t="shared" si="171"/>
        <v>42064.907858796301</v>
      </c>
      <c r="R1811" t="s">
        <v>8284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>
        <f t="shared" si="168"/>
        <v>3</v>
      </c>
      <c r="O1812" s="7">
        <f t="shared" si="169"/>
        <v>7.5</v>
      </c>
      <c r="P1812" s="11">
        <f t="shared" si="170"/>
        <v>41860.91002314815</v>
      </c>
      <c r="Q1812" s="11">
        <f t="shared" si="171"/>
        <v>41872.91002314815</v>
      </c>
      <c r="R1812" t="s">
        <v>8284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>
        <f t="shared" si="168"/>
        <v>0</v>
      </c>
      <c r="O1813" s="7">
        <f t="shared" si="169"/>
        <v>1.5384615384615385</v>
      </c>
      <c r="P1813" s="11">
        <f t="shared" si="170"/>
        <v>41876.433680555558</v>
      </c>
      <c r="Q1813" s="11">
        <f t="shared" si="171"/>
        <v>41936.166666666664</v>
      </c>
      <c r="R1813" t="s">
        <v>8284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>
        <f t="shared" si="168"/>
        <v>13</v>
      </c>
      <c r="O1814" s="7">
        <f t="shared" si="169"/>
        <v>37.608695652173914</v>
      </c>
      <c r="P1814" s="11">
        <f t="shared" si="170"/>
        <v>42524.318703703699</v>
      </c>
      <c r="Q1814" s="11">
        <f t="shared" si="171"/>
        <v>42554.318703703699</v>
      </c>
      <c r="R1814" t="s">
        <v>8284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>
        <f t="shared" si="168"/>
        <v>0</v>
      </c>
      <c r="O1815" s="7">
        <f t="shared" si="169"/>
        <v>0</v>
      </c>
      <c r="P1815" s="11">
        <f t="shared" si="170"/>
        <v>41829.889027777775</v>
      </c>
      <c r="Q1815" s="11">
        <f t="shared" si="171"/>
        <v>41859.889027777775</v>
      </c>
      <c r="R1815" t="s">
        <v>8284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>
        <f t="shared" si="168"/>
        <v>49</v>
      </c>
      <c r="O1816" s="7">
        <f t="shared" si="169"/>
        <v>42.157142857142858</v>
      </c>
      <c r="P1816" s="11">
        <f t="shared" si="170"/>
        <v>42033.314074074078</v>
      </c>
      <c r="Q1816" s="11">
        <f t="shared" si="171"/>
        <v>42063.314074074078</v>
      </c>
      <c r="R1816" t="s">
        <v>8284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>
        <f t="shared" si="168"/>
        <v>0</v>
      </c>
      <c r="O1817" s="7">
        <f t="shared" si="169"/>
        <v>0</v>
      </c>
      <c r="P1817" s="11">
        <f t="shared" si="170"/>
        <v>42172.906678240739</v>
      </c>
      <c r="Q1817" s="11">
        <f t="shared" si="171"/>
        <v>42186.906678240739</v>
      </c>
      <c r="R1817" t="s">
        <v>8284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>
        <f t="shared" si="168"/>
        <v>2</v>
      </c>
      <c r="O1818" s="7">
        <f t="shared" si="169"/>
        <v>84.833333333333329</v>
      </c>
      <c r="P1818" s="11">
        <f t="shared" si="170"/>
        <v>42548.876192129625</v>
      </c>
      <c r="Q1818" s="11">
        <f t="shared" si="171"/>
        <v>42576.791666666672</v>
      </c>
      <c r="R1818" t="s">
        <v>8284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>
        <f t="shared" si="168"/>
        <v>52</v>
      </c>
      <c r="O1819" s="7">
        <f t="shared" si="169"/>
        <v>94.19</v>
      </c>
      <c r="P1819" s="11">
        <f t="shared" si="170"/>
        <v>42705.662118055552</v>
      </c>
      <c r="Q1819" s="11">
        <f t="shared" si="171"/>
        <v>42765.290972222225</v>
      </c>
      <c r="R1819" t="s">
        <v>8284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>
        <f t="shared" si="168"/>
        <v>0</v>
      </c>
      <c r="O1820" s="7">
        <f t="shared" si="169"/>
        <v>0</v>
      </c>
      <c r="P1820" s="11">
        <f t="shared" si="170"/>
        <v>42067.234375</v>
      </c>
      <c r="Q1820" s="11">
        <f t="shared" si="171"/>
        <v>42097.192708333328</v>
      </c>
      <c r="R1820" t="s">
        <v>8284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>
        <f t="shared" si="168"/>
        <v>2</v>
      </c>
      <c r="O1821" s="7">
        <f t="shared" si="169"/>
        <v>6.25</v>
      </c>
      <c r="P1821" s="11">
        <f t="shared" si="170"/>
        <v>41820.752268518518</v>
      </c>
      <c r="Q1821" s="11">
        <f t="shared" si="171"/>
        <v>41850.752268518518</v>
      </c>
      <c r="R1821" t="s">
        <v>8284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>
        <f t="shared" si="168"/>
        <v>7</v>
      </c>
      <c r="O1822" s="7">
        <f t="shared" si="169"/>
        <v>213.375</v>
      </c>
      <c r="P1822" s="11">
        <f t="shared" si="170"/>
        <v>42065.084374999999</v>
      </c>
      <c r="Q1822" s="11">
        <f t="shared" si="171"/>
        <v>42095.042708333334</v>
      </c>
      <c r="R1822" t="s">
        <v>8284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>
        <f t="shared" si="168"/>
        <v>135</v>
      </c>
      <c r="O1823" s="7">
        <f t="shared" si="169"/>
        <v>59.162280701754383</v>
      </c>
      <c r="P1823" s="11">
        <f t="shared" si="170"/>
        <v>40926.319062499999</v>
      </c>
      <c r="Q1823" s="11">
        <f t="shared" si="171"/>
        <v>40971.319062499999</v>
      </c>
      <c r="R1823" t="s">
        <v>8275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>
        <f t="shared" si="168"/>
        <v>100</v>
      </c>
      <c r="O1824" s="7">
        <f t="shared" si="169"/>
        <v>27.272727272727273</v>
      </c>
      <c r="P1824" s="11">
        <f t="shared" si="170"/>
        <v>41634.797013888892</v>
      </c>
      <c r="Q1824" s="11">
        <f t="shared" si="171"/>
        <v>41670.792361111111</v>
      </c>
      <c r="R1824" t="s">
        <v>8275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>
        <f t="shared" si="168"/>
        <v>116</v>
      </c>
      <c r="O1825" s="7">
        <f t="shared" si="169"/>
        <v>24.575757575757574</v>
      </c>
      <c r="P1825" s="11">
        <f t="shared" si="170"/>
        <v>41176.684907407405</v>
      </c>
      <c r="Q1825" s="11">
        <f t="shared" si="171"/>
        <v>41206.684907407405</v>
      </c>
      <c r="R1825" t="s">
        <v>8275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>
        <f t="shared" si="168"/>
        <v>100</v>
      </c>
      <c r="O1826" s="7">
        <f t="shared" si="169"/>
        <v>75.05</v>
      </c>
      <c r="P1826" s="11">
        <f t="shared" si="170"/>
        <v>41626.916284722218</v>
      </c>
      <c r="Q1826" s="11">
        <f t="shared" si="171"/>
        <v>41647.088888888888</v>
      </c>
      <c r="R1826" t="s">
        <v>8275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>
        <f t="shared" si="168"/>
        <v>105</v>
      </c>
      <c r="O1827" s="7">
        <f t="shared" si="169"/>
        <v>42.02</v>
      </c>
      <c r="P1827" s="11">
        <f t="shared" si="170"/>
        <v>41443.83452546296</v>
      </c>
      <c r="Q1827" s="11">
        <f t="shared" si="171"/>
        <v>41466.83452546296</v>
      </c>
      <c r="R1827" t="s">
        <v>8275</v>
      </c>
      <c r="S1827" t="str">
        <f t="shared" si="172"/>
        <v>music</v>
      </c>
      <c r="T182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>
        <f t="shared" si="168"/>
        <v>101</v>
      </c>
      <c r="O1828" s="7">
        <f t="shared" si="169"/>
        <v>53.157894736842103</v>
      </c>
      <c r="P1828" s="11">
        <f t="shared" si="170"/>
        <v>41657.923807870371</v>
      </c>
      <c r="Q1828" s="11">
        <f t="shared" si="171"/>
        <v>41687.923807870371</v>
      </c>
      <c r="R1828" t="s">
        <v>8275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>
        <f t="shared" si="168"/>
        <v>101</v>
      </c>
      <c r="O1829" s="7">
        <f t="shared" si="169"/>
        <v>83.885416666666671</v>
      </c>
      <c r="P1829" s="11">
        <f t="shared" si="170"/>
        <v>40555.325937499998</v>
      </c>
      <c r="Q1829" s="11">
        <f t="shared" si="171"/>
        <v>40605.325937499998</v>
      </c>
      <c r="R1829" t="s">
        <v>8275</v>
      </c>
      <c r="S1829" t="str">
        <f t="shared" si="172"/>
        <v>music</v>
      </c>
      <c r="T1829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>
        <f t="shared" si="168"/>
        <v>100</v>
      </c>
      <c r="O1830" s="7">
        <f t="shared" si="169"/>
        <v>417.33333333333331</v>
      </c>
      <c r="P1830" s="11">
        <f t="shared" si="170"/>
        <v>41736.899652777778</v>
      </c>
      <c r="Q1830" s="11">
        <f t="shared" si="171"/>
        <v>41768.916666666664</v>
      </c>
      <c r="R1830" t="s">
        <v>8275</v>
      </c>
      <c r="S1830" t="str">
        <f t="shared" si="172"/>
        <v>music</v>
      </c>
      <c r="T1830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>
        <f t="shared" si="168"/>
        <v>167</v>
      </c>
      <c r="O1831" s="7">
        <f t="shared" si="169"/>
        <v>75.765151515151516</v>
      </c>
      <c r="P1831" s="11">
        <f t="shared" si="170"/>
        <v>40516.087627314817</v>
      </c>
      <c r="Q1831" s="11">
        <f t="shared" si="171"/>
        <v>40564.916666666664</v>
      </c>
      <c r="R1831" t="s">
        <v>8275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>
        <f t="shared" si="168"/>
        <v>102</v>
      </c>
      <c r="O1832" s="7">
        <f t="shared" si="169"/>
        <v>67.389380530973455</v>
      </c>
      <c r="P1832" s="11">
        <f t="shared" si="170"/>
        <v>41664.684108796297</v>
      </c>
      <c r="Q1832" s="11">
        <f t="shared" si="171"/>
        <v>41694.684108796297</v>
      </c>
      <c r="R1832" t="s">
        <v>8275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>
        <f t="shared" si="168"/>
        <v>103</v>
      </c>
      <c r="O1833" s="7">
        <f t="shared" si="169"/>
        <v>73.571428571428569</v>
      </c>
      <c r="P1833" s="11">
        <f t="shared" si="170"/>
        <v>41026.996099537035</v>
      </c>
      <c r="Q1833" s="11">
        <f t="shared" si="171"/>
        <v>41041.996099537035</v>
      </c>
      <c r="R1833" t="s">
        <v>8275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>
        <f t="shared" si="168"/>
        <v>143</v>
      </c>
      <c r="O1834" s="7">
        <f t="shared" si="169"/>
        <v>25</v>
      </c>
      <c r="P1834" s="11">
        <f t="shared" si="170"/>
        <v>40576.539664351854</v>
      </c>
      <c r="Q1834" s="11">
        <f t="shared" si="171"/>
        <v>40606.539664351854</v>
      </c>
      <c r="R1834" t="s">
        <v>8275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>
        <f t="shared" si="168"/>
        <v>263</v>
      </c>
      <c r="O1835" s="7">
        <f t="shared" si="169"/>
        <v>42</v>
      </c>
      <c r="P1835" s="11">
        <f t="shared" si="170"/>
        <v>41303.044016203705</v>
      </c>
      <c r="Q1835" s="11">
        <f t="shared" si="171"/>
        <v>41335.332638888889</v>
      </c>
      <c r="R1835" t="s">
        <v>8275</v>
      </c>
      <c r="S1835" t="str">
        <f t="shared" si="172"/>
        <v>music</v>
      </c>
      <c r="T1835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>
        <f t="shared" si="168"/>
        <v>118</v>
      </c>
      <c r="O1836" s="7">
        <f t="shared" si="169"/>
        <v>131.16666666666666</v>
      </c>
      <c r="P1836" s="11">
        <f t="shared" si="170"/>
        <v>41988.964062500003</v>
      </c>
      <c r="Q1836" s="11">
        <f t="shared" si="171"/>
        <v>42028.964062500003</v>
      </c>
      <c r="R1836" t="s">
        <v>8275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>
        <f t="shared" si="168"/>
        <v>104</v>
      </c>
      <c r="O1837" s="7">
        <f t="shared" si="169"/>
        <v>47.272727272727273</v>
      </c>
      <c r="P1837" s="11">
        <f t="shared" si="170"/>
        <v>42430.702210648145</v>
      </c>
      <c r="Q1837" s="11">
        <f t="shared" si="171"/>
        <v>42460.660543981481</v>
      </c>
      <c r="R1837" t="s">
        <v>8275</v>
      </c>
      <c r="S1837" t="str">
        <f t="shared" si="172"/>
        <v>music</v>
      </c>
      <c r="T183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>
        <f t="shared" si="168"/>
        <v>200</v>
      </c>
      <c r="O1838" s="7">
        <f t="shared" si="169"/>
        <v>182.12727272727273</v>
      </c>
      <c r="P1838" s="11">
        <f t="shared" si="170"/>
        <v>41305.809363425928</v>
      </c>
      <c r="Q1838" s="11">
        <f t="shared" si="171"/>
        <v>41322.809363425928</v>
      </c>
      <c r="R1838" t="s">
        <v>8275</v>
      </c>
      <c r="S1838" t="str">
        <f t="shared" si="172"/>
        <v>music</v>
      </c>
      <c r="T1838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>
        <f t="shared" si="168"/>
        <v>307</v>
      </c>
      <c r="O1839" s="7">
        <f t="shared" si="169"/>
        <v>61.366666666666667</v>
      </c>
      <c r="P1839" s="11">
        <f t="shared" si="170"/>
        <v>40926.047858796301</v>
      </c>
      <c r="Q1839" s="11">
        <f t="shared" si="171"/>
        <v>40986.006192129629</v>
      </c>
      <c r="R1839" t="s">
        <v>8275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>
        <f t="shared" si="168"/>
        <v>100</v>
      </c>
      <c r="O1840" s="7">
        <f t="shared" si="169"/>
        <v>35.767499999999998</v>
      </c>
      <c r="P1840" s="11">
        <f t="shared" si="170"/>
        <v>40788.786539351851</v>
      </c>
      <c r="Q1840" s="11">
        <f t="shared" si="171"/>
        <v>40817.125</v>
      </c>
      <c r="R1840" t="s">
        <v>8275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>
        <f t="shared" si="168"/>
        <v>205</v>
      </c>
      <c r="O1841" s="7">
        <f t="shared" si="169"/>
        <v>45.62222222222222</v>
      </c>
      <c r="P1841" s="11">
        <f t="shared" si="170"/>
        <v>42614.722013888888</v>
      </c>
      <c r="Q1841" s="11">
        <f t="shared" si="171"/>
        <v>42644.722013888888</v>
      </c>
      <c r="R1841" t="s">
        <v>8275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>
        <f t="shared" si="168"/>
        <v>109</v>
      </c>
      <c r="O1842" s="7">
        <f t="shared" si="169"/>
        <v>75.384615384615387</v>
      </c>
      <c r="P1842" s="11">
        <f t="shared" si="170"/>
        <v>41382.096180555556</v>
      </c>
      <c r="Q1842" s="11">
        <f t="shared" si="171"/>
        <v>41401.207638888889</v>
      </c>
      <c r="R1842" t="s">
        <v>8275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>
        <f t="shared" si="168"/>
        <v>102</v>
      </c>
      <c r="O1843" s="7">
        <f t="shared" si="169"/>
        <v>50.875</v>
      </c>
      <c r="P1843" s="11">
        <f t="shared" si="170"/>
        <v>41745.84542824074</v>
      </c>
      <c r="Q1843" s="11">
        <f t="shared" si="171"/>
        <v>41779.207638888889</v>
      </c>
      <c r="R1843" t="s">
        <v>8275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>
        <f t="shared" si="168"/>
        <v>125</v>
      </c>
      <c r="O1844" s="7">
        <f t="shared" si="169"/>
        <v>119.28571428571429</v>
      </c>
      <c r="P1844" s="11">
        <f t="shared" si="170"/>
        <v>42031.631724537037</v>
      </c>
      <c r="Q1844" s="11">
        <f t="shared" si="171"/>
        <v>42065.249305555553</v>
      </c>
      <c r="R1844" t="s">
        <v>8275</v>
      </c>
      <c r="S1844" t="str">
        <f t="shared" si="172"/>
        <v>music</v>
      </c>
      <c r="T1844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>
        <f t="shared" si="168"/>
        <v>124</v>
      </c>
      <c r="O1845" s="7">
        <f t="shared" si="169"/>
        <v>92.541865671641801</v>
      </c>
      <c r="P1845" s="11">
        <f t="shared" si="170"/>
        <v>40564.994837962964</v>
      </c>
      <c r="Q1845" s="11">
        <f t="shared" si="171"/>
        <v>40594.994837962964</v>
      </c>
      <c r="R1845" t="s">
        <v>8275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>
        <f t="shared" si="168"/>
        <v>101</v>
      </c>
      <c r="O1846" s="7">
        <f t="shared" si="169"/>
        <v>76.05</v>
      </c>
      <c r="P1846" s="11">
        <f t="shared" si="170"/>
        <v>40666.973541666666</v>
      </c>
      <c r="Q1846" s="11">
        <f t="shared" si="171"/>
        <v>40705.125</v>
      </c>
      <c r="R1846" t="s">
        <v>8275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>
        <f t="shared" si="168"/>
        <v>100</v>
      </c>
      <c r="O1847" s="7">
        <f t="shared" si="169"/>
        <v>52.631578947368418</v>
      </c>
      <c r="P1847" s="11">
        <f t="shared" si="170"/>
        <v>42523.333310185189</v>
      </c>
      <c r="Q1847" s="11">
        <f t="shared" si="171"/>
        <v>42538.204861111109</v>
      </c>
      <c r="R1847" t="s">
        <v>8275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>
        <f t="shared" si="168"/>
        <v>138</v>
      </c>
      <c r="O1848" s="7">
        <f t="shared" si="169"/>
        <v>98.990430622009569</v>
      </c>
      <c r="P1848" s="11">
        <f t="shared" si="170"/>
        <v>41228.650196759263</v>
      </c>
      <c r="Q1848" s="11">
        <f t="shared" si="171"/>
        <v>41258.650196759263</v>
      </c>
      <c r="R1848" t="s">
        <v>8275</v>
      </c>
      <c r="S1848" t="str">
        <f t="shared" si="172"/>
        <v>music</v>
      </c>
      <c r="T1848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>
        <f t="shared" si="168"/>
        <v>121</v>
      </c>
      <c r="O1849" s="7">
        <f t="shared" si="169"/>
        <v>79.526315789473685</v>
      </c>
      <c r="P1849" s="11">
        <f t="shared" si="170"/>
        <v>42094.236481481479</v>
      </c>
      <c r="Q1849" s="11">
        <f t="shared" si="171"/>
        <v>42115.236481481479</v>
      </c>
      <c r="R1849" t="s">
        <v>8275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>
        <f t="shared" si="168"/>
        <v>107</v>
      </c>
      <c r="O1850" s="7">
        <f t="shared" si="169"/>
        <v>134.20833333333334</v>
      </c>
      <c r="P1850" s="11">
        <f t="shared" si="170"/>
        <v>40691.788055555553</v>
      </c>
      <c r="Q1850" s="11">
        <f t="shared" si="171"/>
        <v>40755.290972222225</v>
      </c>
      <c r="R1850" t="s">
        <v>8275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>
        <f t="shared" si="168"/>
        <v>100</v>
      </c>
      <c r="O1851" s="7">
        <f t="shared" si="169"/>
        <v>37.625</v>
      </c>
      <c r="P1851" s="11">
        <f t="shared" si="170"/>
        <v>41169.845590277779</v>
      </c>
      <c r="Q1851" s="11">
        <f t="shared" si="171"/>
        <v>41199.845590277779</v>
      </c>
      <c r="R1851" t="s">
        <v>8275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>
        <f t="shared" si="168"/>
        <v>102</v>
      </c>
      <c r="O1852" s="7">
        <f t="shared" si="169"/>
        <v>51.044692737430168</v>
      </c>
      <c r="P1852" s="11">
        <f t="shared" si="170"/>
        <v>41800.959490740745</v>
      </c>
      <c r="Q1852" s="11">
        <f t="shared" si="171"/>
        <v>41830.959490740745</v>
      </c>
      <c r="R1852" t="s">
        <v>8275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>
        <f t="shared" si="168"/>
        <v>100</v>
      </c>
      <c r="O1853" s="7">
        <f t="shared" si="169"/>
        <v>50.03846153846154</v>
      </c>
      <c r="P1853" s="11">
        <f t="shared" si="170"/>
        <v>41827.906689814816</v>
      </c>
      <c r="Q1853" s="11">
        <f t="shared" si="171"/>
        <v>41848.041666666664</v>
      </c>
      <c r="R1853" t="s">
        <v>8275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>
        <f t="shared" si="168"/>
        <v>117</v>
      </c>
      <c r="O1854" s="7">
        <f t="shared" si="169"/>
        <v>133.93129770992365</v>
      </c>
      <c r="P1854" s="11">
        <f t="shared" si="170"/>
        <v>42081.77143518519</v>
      </c>
      <c r="Q1854" s="11">
        <f t="shared" si="171"/>
        <v>42119</v>
      </c>
      <c r="R1854" t="s">
        <v>8275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>
        <f t="shared" si="168"/>
        <v>102</v>
      </c>
      <c r="O1855" s="7">
        <f t="shared" si="169"/>
        <v>58.214285714285715</v>
      </c>
      <c r="P1855" s="11">
        <f t="shared" si="170"/>
        <v>41177.060381944444</v>
      </c>
      <c r="Q1855" s="11">
        <f t="shared" si="171"/>
        <v>41227.102048611108</v>
      </c>
      <c r="R1855" t="s">
        <v>8275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>
        <f t="shared" si="168"/>
        <v>102</v>
      </c>
      <c r="O1856" s="7">
        <f t="shared" si="169"/>
        <v>88.037643678160919</v>
      </c>
      <c r="P1856" s="11">
        <f t="shared" si="170"/>
        <v>41388.021261574075</v>
      </c>
      <c r="Q1856" s="11">
        <f t="shared" si="171"/>
        <v>41418.021261574075</v>
      </c>
      <c r="R1856" t="s">
        <v>8275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>
        <f t="shared" si="168"/>
        <v>154</v>
      </c>
      <c r="O1857" s="7">
        <f t="shared" si="169"/>
        <v>70.576753926701571</v>
      </c>
      <c r="P1857" s="11">
        <f t="shared" si="170"/>
        <v>41600.538657407407</v>
      </c>
      <c r="Q1857" s="11">
        <f t="shared" si="171"/>
        <v>41645.538657407407</v>
      </c>
      <c r="R1857" t="s">
        <v>8275</v>
      </c>
      <c r="S1857" t="str">
        <f t="shared" si="172"/>
        <v>music</v>
      </c>
      <c r="T185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>
        <f t="shared" ref="N1858:N1921" si="174">ROUND((E1858/D1858)*100,0)</f>
        <v>101</v>
      </c>
      <c r="O1858" s="7">
        <f t="shared" ref="O1858:O1921" si="175">IF(E1858&lt;&gt;0,E1858/L1858,0)</f>
        <v>53.289473684210527</v>
      </c>
      <c r="P1858" s="11">
        <f t="shared" ref="P1858:P1921" si="176">(J1858/86400)+DATE(1970,1,1)</f>
        <v>41817.854999999996</v>
      </c>
      <c r="Q1858" s="11">
        <f t="shared" ref="Q1858:Q1921" si="177">(I1858/86400)+DATE(1970,1,1)</f>
        <v>41838.854999999996</v>
      </c>
      <c r="R1858" t="s">
        <v>8275</v>
      </c>
      <c r="S1858" t="str">
        <f t="shared" ref="S1858:S1921" si="178">LEFT(R1858,SEARCH("/",R1858)-1)</f>
        <v>music</v>
      </c>
      <c r="T1858" t="str">
        <f t="shared" ref="T1858:T1921" si="179">RIGHT(R1858,LEN(R1858)-SEARCH("/",R1858))</f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>
        <f t="shared" si="174"/>
        <v>100</v>
      </c>
      <c r="O1859" s="7">
        <f t="shared" si="175"/>
        <v>136.36363636363637</v>
      </c>
      <c r="P1859" s="11">
        <f t="shared" si="176"/>
        <v>41864.76866898148</v>
      </c>
      <c r="Q1859" s="11">
        <f t="shared" si="177"/>
        <v>41894.76866898148</v>
      </c>
      <c r="R1859" t="s">
        <v>8275</v>
      </c>
      <c r="S1859" t="str">
        <f t="shared" si="178"/>
        <v>music</v>
      </c>
      <c r="T1859" t="str">
        <f t="shared" si="179"/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>
        <f t="shared" si="174"/>
        <v>109</v>
      </c>
      <c r="O1860" s="7">
        <f t="shared" si="175"/>
        <v>40.547315436241611</v>
      </c>
      <c r="P1860" s="11">
        <f t="shared" si="176"/>
        <v>40833.200474537036</v>
      </c>
      <c r="Q1860" s="11">
        <f t="shared" si="177"/>
        <v>40893.242141203707</v>
      </c>
      <c r="R1860" t="s">
        <v>8275</v>
      </c>
      <c r="S1860" t="str">
        <f t="shared" si="178"/>
        <v>music</v>
      </c>
      <c r="T1860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>
        <f t="shared" si="174"/>
        <v>132</v>
      </c>
      <c r="O1861" s="7">
        <f t="shared" si="175"/>
        <v>70.625</v>
      </c>
      <c r="P1861" s="11">
        <f t="shared" si="176"/>
        <v>40778.770011574074</v>
      </c>
      <c r="Q1861" s="11">
        <f t="shared" si="177"/>
        <v>40808.770011574074</v>
      </c>
      <c r="R1861" t="s">
        <v>8275</v>
      </c>
      <c r="S1861" t="str">
        <f t="shared" si="178"/>
        <v>music</v>
      </c>
      <c r="T1861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>
        <f t="shared" si="174"/>
        <v>133</v>
      </c>
      <c r="O1862" s="7">
        <f t="shared" si="175"/>
        <v>52.684210526315788</v>
      </c>
      <c r="P1862" s="11">
        <f t="shared" si="176"/>
        <v>41655.70930555556</v>
      </c>
      <c r="Q1862" s="11">
        <f t="shared" si="177"/>
        <v>41676.70930555556</v>
      </c>
      <c r="R1862" t="s">
        <v>8275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>
        <f t="shared" si="174"/>
        <v>0</v>
      </c>
      <c r="O1863" s="7">
        <f t="shared" si="175"/>
        <v>0</v>
      </c>
      <c r="P1863" s="11">
        <f t="shared" si="176"/>
        <v>42000.300243055557</v>
      </c>
      <c r="Q1863" s="11">
        <f t="shared" si="177"/>
        <v>42030.300243055557</v>
      </c>
      <c r="R1863" t="s">
        <v>8282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>
        <f t="shared" si="174"/>
        <v>8</v>
      </c>
      <c r="O1864" s="7">
        <f t="shared" si="175"/>
        <v>90.9375</v>
      </c>
      <c r="P1864" s="11">
        <f t="shared" si="176"/>
        <v>42755.492754629631</v>
      </c>
      <c r="Q1864" s="11">
        <f t="shared" si="177"/>
        <v>42802.3125</v>
      </c>
      <c r="R1864" t="s">
        <v>8282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>
        <f t="shared" si="174"/>
        <v>0</v>
      </c>
      <c r="O1865" s="7">
        <f t="shared" si="175"/>
        <v>5</v>
      </c>
      <c r="P1865" s="11">
        <f t="shared" si="176"/>
        <v>41772.797280092593</v>
      </c>
      <c r="Q1865" s="11">
        <f t="shared" si="177"/>
        <v>41802.797280092593</v>
      </c>
      <c r="R1865" t="s">
        <v>8282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>
        <f t="shared" si="174"/>
        <v>43</v>
      </c>
      <c r="O1866" s="7">
        <f t="shared" si="175"/>
        <v>58.083333333333336</v>
      </c>
      <c r="P1866" s="11">
        <f t="shared" si="176"/>
        <v>41733.716435185182</v>
      </c>
      <c r="Q1866" s="11">
        <f t="shared" si="177"/>
        <v>41763.716435185182</v>
      </c>
      <c r="R1866" t="s">
        <v>8282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>
        <f t="shared" si="174"/>
        <v>0</v>
      </c>
      <c r="O1867" s="7">
        <f t="shared" si="175"/>
        <v>2</v>
      </c>
      <c r="P1867" s="11">
        <f t="shared" si="176"/>
        <v>42645.367442129631</v>
      </c>
      <c r="Q1867" s="11">
        <f t="shared" si="177"/>
        <v>42680.409108796295</v>
      </c>
      <c r="R1867" t="s">
        <v>8282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>
        <f t="shared" si="174"/>
        <v>1</v>
      </c>
      <c r="O1868" s="7">
        <f t="shared" si="175"/>
        <v>62.5</v>
      </c>
      <c r="P1868" s="11">
        <f t="shared" si="176"/>
        <v>42742.246493055558</v>
      </c>
      <c r="Q1868" s="11">
        <f t="shared" si="177"/>
        <v>42795.166666666672</v>
      </c>
      <c r="R1868" t="s">
        <v>8282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>
        <f t="shared" si="174"/>
        <v>0</v>
      </c>
      <c r="O1869" s="7">
        <f t="shared" si="175"/>
        <v>10</v>
      </c>
      <c r="P1869" s="11">
        <f t="shared" si="176"/>
        <v>42649.924907407403</v>
      </c>
      <c r="Q1869" s="11">
        <f t="shared" si="177"/>
        <v>42679.924907407403</v>
      </c>
      <c r="R1869" t="s">
        <v>8282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>
        <f t="shared" si="174"/>
        <v>5</v>
      </c>
      <c r="O1870" s="7">
        <f t="shared" si="175"/>
        <v>71.588235294117652</v>
      </c>
      <c r="P1870" s="11">
        <f t="shared" si="176"/>
        <v>42328.779224537036</v>
      </c>
      <c r="Q1870" s="11">
        <f t="shared" si="177"/>
        <v>42353.332638888889</v>
      </c>
      <c r="R1870" t="s">
        <v>8282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>
        <f t="shared" si="174"/>
        <v>0</v>
      </c>
      <c r="O1871" s="7">
        <f t="shared" si="175"/>
        <v>0</v>
      </c>
      <c r="P1871" s="11">
        <f t="shared" si="176"/>
        <v>42709.002881944441</v>
      </c>
      <c r="Q1871" s="11">
        <f t="shared" si="177"/>
        <v>42739.002881944441</v>
      </c>
      <c r="R1871" t="s">
        <v>8282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>
        <f t="shared" si="174"/>
        <v>10</v>
      </c>
      <c r="O1872" s="7">
        <f t="shared" si="175"/>
        <v>32.81818181818182</v>
      </c>
      <c r="P1872" s="11">
        <f t="shared" si="176"/>
        <v>42371.355729166666</v>
      </c>
      <c r="Q1872" s="11">
        <f t="shared" si="177"/>
        <v>42400.178472222222</v>
      </c>
      <c r="R1872" t="s">
        <v>8282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>
        <f t="shared" si="174"/>
        <v>72</v>
      </c>
      <c r="O1873" s="7">
        <f t="shared" si="175"/>
        <v>49.11578947368421</v>
      </c>
      <c r="P1873" s="11">
        <f t="shared" si="176"/>
        <v>41923.783576388887</v>
      </c>
      <c r="Q1873" s="11">
        <f t="shared" si="177"/>
        <v>41963.825243055559</v>
      </c>
      <c r="R1873" t="s">
        <v>8282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>
        <f t="shared" si="174"/>
        <v>1</v>
      </c>
      <c r="O1874" s="7">
        <f t="shared" si="175"/>
        <v>16.307692307692307</v>
      </c>
      <c r="P1874" s="11">
        <f t="shared" si="176"/>
        <v>42155.129652777774</v>
      </c>
      <c r="Q1874" s="11">
        <f t="shared" si="177"/>
        <v>42185.129652777774</v>
      </c>
      <c r="R1874" t="s">
        <v>8282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>
        <f t="shared" si="174"/>
        <v>0</v>
      </c>
      <c r="O1875" s="7">
        <f t="shared" si="175"/>
        <v>18</v>
      </c>
      <c r="P1875" s="11">
        <f t="shared" si="176"/>
        <v>42164.615856481483</v>
      </c>
      <c r="Q1875" s="11">
        <f t="shared" si="177"/>
        <v>42193.697916666672</v>
      </c>
      <c r="R1875" t="s">
        <v>8282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>
        <f t="shared" si="174"/>
        <v>0</v>
      </c>
      <c r="O1876" s="7">
        <f t="shared" si="175"/>
        <v>13</v>
      </c>
      <c r="P1876" s="11">
        <f t="shared" si="176"/>
        <v>42529.969131944439</v>
      </c>
      <c r="Q1876" s="11">
        <f t="shared" si="177"/>
        <v>42549.969131944439</v>
      </c>
      <c r="R1876" t="s">
        <v>8282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>
        <f t="shared" si="174"/>
        <v>1</v>
      </c>
      <c r="O1877" s="7">
        <f t="shared" si="175"/>
        <v>17</v>
      </c>
      <c r="P1877" s="11">
        <f t="shared" si="176"/>
        <v>42528.899398148147</v>
      </c>
      <c r="Q1877" s="11">
        <f t="shared" si="177"/>
        <v>42588.899398148147</v>
      </c>
      <c r="R1877" t="s">
        <v>8282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>
        <f t="shared" si="174"/>
        <v>0</v>
      </c>
      <c r="O1878" s="7">
        <f t="shared" si="175"/>
        <v>0</v>
      </c>
      <c r="P1878" s="11">
        <f t="shared" si="176"/>
        <v>41776.284780092596</v>
      </c>
      <c r="Q1878" s="11">
        <f t="shared" si="177"/>
        <v>41806.284780092596</v>
      </c>
      <c r="R1878" t="s">
        <v>8282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>
        <f t="shared" si="174"/>
        <v>0</v>
      </c>
      <c r="O1879" s="7">
        <f t="shared" si="175"/>
        <v>0</v>
      </c>
      <c r="P1879" s="11">
        <f t="shared" si="176"/>
        <v>42035.029224537036</v>
      </c>
      <c r="Q1879" s="11">
        <f t="shared" si="177"/>
        <v>42064.029224537036</v>
      </c>
      <c r="R1879" t="s">
        <v>8282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>
        <f t="shared" si="174"/>
        <v>0</v>
      </c>
      <c r="O1880" s="7">
        <f t="shared" si="175"/>
        <v>0</v>
      </c>
      <c r="P1880" s="11">
        <f t="shared" si="176"/>
        <v>41773.008738425924</v>
      </c>
      <c r="Q1880" s="11">
        <f t="shared" si="177"/>
        <v>41803.008738425924</v>
      </c>
      <c r="R1880" t="s">
        <v>8282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>
        <f t="shared" si="174"/>
        <v>0</v>
      </c>
      <c r="O1881" s="7">
        <f t="shared" si="175"/>
        <v>3</v>
      </c>
      <c r="P1881" s="11">
        <f t="shared" si="176"/>
        <v>42413.649641203709</v>
      </c>
      <c r="Q1881" s="11">
        <f t="shared" si="177"/>
        <v>42443.607974537037</v>
      </c>
      <c r="R1881" t="s">
        <v>8282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>
        <f t="shared" si="174"/>
        <v>20</v>
      </c>
      <c r="O1882" s="7">
        <f t="shared" si="175"/>
        <v>41.833333333333336</v>
      </c>
      <c r="P1882" s="11">
        <f t="shared" si="176"/>
        <v>42430.566898148143</v>
      </c>
      <c r="Q1882" s="11">
        <f t="shared" si="177"/>
        <v>42459.525231481486</v>
      </c>
      <c r="R1882" t="s">
        <v>8282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>
        <f t="shared" si="174"/>
        <v>173</v>
      </c>
      <c r="O1883" s="7">
        <f t="shared" si="175"/>
        <v>49.338428571428572</v>
      </c>
      <c r="P1883" s="11">
        <f t="shared" si="176"/>
        <v>42043.152650462958</v>
      </c>
      <c r="Q1883" s="11">
        <f t="shared" si="177"/>
        <v>42073.110983796301</v>
      </c>
      <c r="R1883" t="s">
        <v>8278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>
        <f t="shared" si="174"/>
        <v>101</v>
      </c>
      <c r="O1884" s="7">
        <f t="shared" si="175"/>
        <v>41.728395061728392</v>
      </c>
      <c r="P1884" s="11">
        <f t="shared" si="176"/>
        <v>41067.949212962965</v>
      </c>
      <c r="Q1884" s="11">
        <f t="shared" si="177"/>
        <v>41100.991666666669</v>
      </c>
      <c r="R1884" t="s">
        <v>8278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>
        <f t="shared" si="174"/>
        <v>105</v>
      </c>
      <c r="O1885" s="7">
        <f t="shared" si="175"/>
        <v>32.71875</v>
      </c>
      <c r="P1885" s="11">
        <f t="shared" si="176"/>
        <v>40977.948009259257</v>
      </c>
      <c r="Q1885" s="11">
        <f t="shared" si="177"/>
        <v>41007.906342592592</v>
      </c>
      <c r="R1885" t="s">
        <v>8278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>
        <f t="shared" si="174"/>
        <v>135</v>
      </c>
      <c r="O1886" s="7">
        <f t="shared" si="175"/>
        <v>51.96153846153846</v>
      </c>
      <c r="P1886" s="11">
        <f t="shared" si="176"/>
        <v>41205.198321759257</v>
      </c>
      <c r="Q1886" s="11">
        <f t="shared" si="177"/>
        <v>41240.5</v>
      </c>
      <c r="R1886" t="s">
        <v>8278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>
        <f t="shared" si="174"/>
        <v>116</v>
      </c>
      <c r="O1887" s="7">
        <f t="shared" si="175"/>
        <v>50.685714285714283</v>
      </c>
      <c r="P1887" s="11">
        <f t="shared" si="176"/>
        <v>41099.093865740739</v>
      </c>
      <c r="Q1887" s="11">
        <f t="shared" si="177"/>
        <v>41131.916666666664</v>
      </c>
      <c r="R1887" t="s">
        <v>8278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>
        <f t="shared" si="174"/>
        <v>102</v>
      </c>
      <c r="O1888" s="7">
        <f t="shared" si="175"/>
        <v>42.241379310344826</v>
      </c>
      <c r="P1888" s="11">
        <f t="shared" si="176"/>
        <v>41925.906689814816</v>
      </c>
      <c r="Q1888" s="11">
        <f t="shared" si="177"/>
        <v>41955.94835648148</v>
      </c>
      <c r="R1888" t="s">
        <v>8278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>
        <f t="shared" si="174"/>
        <v>111</v>
      </c>
      <c r="O1889" s="7">
        <f t="shared" si="175"/>
        <v>416.875</v>
      </c>
      <c r="P1889" s="11">
        <f t="shared" si="176"/>
        <v>42323.800138888888</v>
      </c>
      <c r="Q1889" s="11">
        <f t="shared" si="177"/>
        <v>42341.895833333328</v>
      </c>
      <c r="R1889" t="s">
        <v>8278</v>
      </c>
      <c r="S1889" t="str">
        <f t="shared" si="178"/>
        <v>music</v>
      </c>
      <c r="T1889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>
        <f t="shared" si="174"/>
        <v>166</v>
      </c>
      <c r="O1890" s="7">
        <f t="shared" si="175"/>
        <v>46.651685393258425</v>
      </c>
      <c r="P1890" s="11">
        <f t="shared" si="176"/>
        <v>40299.239953703705</v>
      </c>
      <c r="Q1890" s="11">
        <f t="shared" si="177"/>
        <v>40330.207638888889</v>
      </c>
      <c r="R1890" t="s">
        <v>8278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>
        <f t="shared" si="174"/>
        <v>107</v>
      </c>
      <c r="O1891" s="7">
        <f t="shared" si="175"/>
        <v>48.454545454545453</v>
      </c>
      <c r="P1891" s="11">
        <f t="shared" si="176"/>
        <v>41299.793356481481</v>
      </c>
      <c r="Q1891" s="11">
        <f t="shared" si="177"/>
        <v>41344.751689814817</v>
      </c>
      <c r="R1891" t="s">
        <v>8278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>
        <f t="shared" si="174"/>
        <v>145</v>
      </c>
      <c r="O1892" s="7">
        <f t="shared" si="175"/>
        <v>70.5289837398374</v>
      </c>
      <c r="P1892" s="11">
        <f t="shared" si="176"/>
        <v>41228.786203703705</v>
      </c>
      <c r="Q1892" s="11">
        <f t="shared" si="177"/>
        <v>41258.786203703705</v>
      </c>
      <c r="R1892" t="s">
        <v>8278</v>
      </c>
      <c r="S1892" t="str">
        <f t="shared" si="178"/>
        <v>music</v>
      </c>
      <c r="T1892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>
        <f t="shared" si="174"/>
        <v>106</v>
      </c>
      <c r="O1893" s="7">
        <f t="shared" si="175"/>
        <v>87.958333333333329</v>
      </c>
      <c r="P1893" s="11">
        <f t="shared" si="176"/>
        <v>40335.798078703701</v>
      </c>
      <c r="Q1893" s="11">
        <f t="shared" si="177"/>
        <v>40381.25</v>
      </c>
      <c r="R1893" t="s">
        <v>8278</v>
      </c>
      <c r="S1893" t="str">
        <f t="shared" si="178"/>
        <v>music</v>
      </c>
      <c r="T1893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>
        <f t="shared" si="174"/>
        <v>137</v>
      </c>
      <c r="O1894" s="7">
        <f t="shared" si="175"/>
        <v>26.26923076923077</v>
      </c>
      <c r="P1894" s="11">
        <f t="shared" si="176"/>
        <v>40671.637511574074</v>
      </c>
      <c r="Q1894" s="11">
        <f t="shared" si="177"/>
        <v>40701.637511574074</v>
      </c>
      <c r="R1894" t="s">
        <v>8278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>
        <f t="shared" si="174"/>
        <v>104</v>
      </c>
      <c r="O1895" s="7">
        <f t="shared" si="175"/>
        <v>57.777777777777779</v>
      </c>
      <c r="P1895" s="11">
        <f t="shared" si="176"/>
        <v>40632.94195601852</v>
      </c>
      <c r="Q1895" s="11">
        <f t="shared" si="177"/>
        <v>40649.165972222225</v>
      </c>
      <c r="R1895" t="s">
        <v>8278</v>
      </c>
      <c r="S1895" t="str">
        <f t="shared" si="178"/>
        <v>music</v>
      </c>
      <c r="T1895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>
        <f t="shared" si="174"/>
        <v>115</v>
      </c>
      <c r="O1896" s="7">
        <f t="shared" si="175"/>
        <v>57.25</v>
      </c>
      <c r="P1896" s="11">
        <f t="shared" si="176"/>
        <v>40920.90489583333</v>
      </c>
      <c r="Q1896" s="11">
        <f t="shared" si="177"/>
        <v>40951.90489583333</v>
      </c>
      <c r="R1896" t="s">
        <v>8278</v>
      </c>
      <c r="S1896" t="str">
        <f t="shared" si="178"/>
        <v>music</v>
      </c>
      <c r="T1896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>
        <f t="shared" si="174"/>
        <v>102</v>
      </c>
      <c r="O1897" s="7">
        <f t="shared" si="175"/>
        <v>196.34042553191489</v>
      </c>
      <c r="P1897" s="11">
        <f t="shared" si="176"/>
        <v>42267.746782407412</v>
      </c>
      <c r="Q1897" s="11">
        <f t="shared" si="177"/>
        <v>42297.746782407412</v>
      </c>
      <c r="R1897" t="s">
        <v>8278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>
        <f t="shared" si="174"/>
        <v>124</v>
      </c>
      <c r="O1898" s="7">
        <f t="shared" si="175"/>
        <v>43</v>
      </c>
      <c r="P1898" s="11">
        <f t="shared" si="176"/>
        <v>40981.710243055553</v>
      </c>
      <c r="Q1898" s="11">
        <f t="shared" si="177"/>
        <v>41011.710243055553</v>
      </c>
      <c r="R1898" t="s">
        <v>8278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>
        <f t="shared" si="174"/>
        <v>102</v>
      </c>
      <c r="O1899" s="7">
        <f t="shared" si="175"/>
        <v>35.551912568306008</v>
      </c>
      <c r="P1899" s="11">
        <f t="shared" si="176"/>
        <v>41680.583402777775</v>
      </c>
      <c r="Q1899" s="11">
        <f t="shared" si="177"/>
        <v>41702.875</v>
      </c>
      <c r="R1899" t="s">
        <v>8278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>
        <f t="shared" si="174"/>
        <v>145</v>
      </c>
      <c r="O1900" s="7">
        <f t="shared" si="175"/>
        <v>68.80952380952381</v>
      </c>
      <c r="P1900" s="11">
        <f t="shared" si="176"/>
        <v>42366.192974537036</v>
      </c>
      <c r="Q1900" s="11">
        <f t="shared" si="177"/>
        <v>42401.75</v>
      </c>
      <c r="R1900" t="s">
        <v>8278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>
        <f t="shared" si="174"/>
        <v>133</v>
      </c>
      <c r="O1901" s="7">
        <f t="shared" si="175"/>
        <v>28.571428571428573</v>
      </c>
      <c r="P1901" s="11">
        <f t="shared" si="176"/>
        <v>42058.941736111112</v>
      </c>
      <c r="Q1901" s="11">
        <f t="shared" si="177"/>
        <v>42088.90006944444</v>
      </c>
      <c r="R1901" t="s">
        <v>8278</v>
      </c>
      <c r="S1901" t="str">
        <f t="shared" si="178"/>
        <v>music</v>
      </c>
      <c r="T1901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>
        <f t="shared" si="174"/>
        <v>109</v>
      </c>
      <c r="O1902" s="7">
        <f t="shared" si="175"/>
        <v>50.631666666666668</v>
      </c>
      <c r="P1902" s="11">
        <f t="shared" si="176"/>
        <v>41160.871886574074</v>
      </c>
      <c r="Q1902" s="11">
        <f t="shared" si="177"/>
        <v>41188.415972222225</v>
      </c>
      <c r="R1902" t="s">
        <v>8278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>
        <f t="shared" si="174"/>
        <v>3</v>
      </c>
      <c r="O1903" s="7">
        <f t="shared" si="175"/>
        <v>106.8</v>
      </c>
      <c r="P1903" s="11">
        <f t="shared" si="176"/>
        <v>42116.54315972222</v>
      </c>
      <c r="Q1903" s="11">
        <f t="shared" si="177"/>
        <v>42146.541666666672</v>
      </c>
      <c r="R1903" t="s">
        <v>8293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>
        <f t="shared" si="174"/>
        <v>1</v>
      </c>
      <c r="O1904" s="7">
        <f t="shared" si="175"/>
        <v>4</v>
      </c>
      <c r="P1904" s="11">
        <f t="shared" si="176"/>
        <v>42037.789895833332</v>
      </c>
      <c r="Q1904" s="11">
        <f t="shared" si="177"/>
        <v>42067.789895833332</v>
      </c>
      <c r="R1904" t="s">
        <v>8293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>
        <f t="shared" si="174"/>
        <v>47</v>
      </c>
      <c r="O1905" s="7">
        <f t="shared" si="175"/>
        <v>34.097560975609753</v>
      </c>
      <c r="P1905" s="11">
        <f t="shared" si="176"/>
        <v>42702.770729166667</v>
      </c>
      <c r="Q1905" s="11">
        <f t="shared" si="177"/>
        <v>42762.770729166667</v>
      </c>
      <c r="R1905" t="s">
        <v>8293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>
        <f t="shared" si="174"/>
        <v>0</v>
      </c>
      <c r="O1906" s="7">
        <f t="shared" si="175"/>
        <v>25</v>
      </c>
      <c r="P1906" s="11">
        <f t="shared" si="176"/>
        <v>42326.685428240744</v>
      </c>
      <c r="Q1906" s="11">
        <f t="shared" si="177"/>
        <v>42371.685428240744</v>
      </c>
      <c r="R1906" t="s">
        <v>8293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>
        <f t="shared" si="174"/>
        <v>0</v>
      </c>
      <c r="O1907" s="7">
        <f t="shared" si="175"/>
        <v>10.5</v>
      </c>
      <c r="P1907" s="11">
        <f t="shared" si="176"/>
        <v>41859.925856481481</v>
      </c>
      <c r="Q1907" s="11">
        <f t="shared" si="177"/>
        <v>41889.925856481481</v>
      </c>
      <c r="R1907" t="s">
        <v>8293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>
        <f t="shared" si="174"/>
        <v>43</v>
      </c>
      <c r="O1908" s="7">
        <f t="shared" si="175"/>
        <v>215.95959595959596</v>
      </c>
      <c r="P1908" s="11">
        <f t="shared" si="176"/>
        <v>42514.671099537038</v>
      </c>
      <c r="Q1908" s="11">
        <f t="shared" si="177"/>
        <v>42544.671099537038</v>
      </c>
      <c r="R1908" t="s">
        <v>8293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>
        <f t="shared" si="174"/>
        <v>0</v>
      </c>
      <c r="O1909" s="7">
        <f t="shared" si="175"/>
        <v>21.25</v>
      </c>
      <c r="P1909" s="11">
        <f t="shared" si="176"/>
        <v>41767.587094907409</v>
      </c>
      <c r="Q1909" s="11">
        <f t="shared" si="177"/>
        <v>41782.587094907409</v>
      </c>
      <c r="R1909" t="s">
        <v>8293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>
        <f t="shared" si="174"/>
        <v>2</v>
      </c>
      <c r="O1910" s="7">
        <f t="shared" si="175"/>
        <v>108.25</v>
      </c>
      <c r="P1910" s="11">
        <f t="shared" si="176"/>
        <v>42703.917824074073</v>
      </c>
      <c r="Q1910" s="11">
        <f t="shared" si="177"/>
        <v>42733.917824074073</v>
      </c>
      <c r="R1910" t="s">
        <v>8293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>
        <f t="shared" si="174"/>
        <v>14</v>
      </c>
      <c r="O1911" s="7">
        <f t="shared" si="175"/>
        <v>129.97368421052633</v>
      </c>
      <c r="P1911" s="11">
        <f t="shared" si="176"/>
        <v>41905.429155092592</v>
      </c>
      <c r="Q1911" s="11">
        <f t="shared" si="177"/>
        <v>41935.429155092592</v>
      </c>
      <c r="R1911" t="s">
        <v>8293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>
        <f t="shared" si="174"/>
        <v>39</v>
      </c>
      <c r="O1912" s="7">
        <f t="shared" si="175"/>
        <v>117.49473684210527</v>
      </c>
      <c r="P1912" s="11">
        <f t="shared" si="176"/>
        <v>42264.963159722218</v>
      </c>
      <c r="Q1912" s="11">
        <f t="shared" si="177"/>
        <v>42308.947916666672</v>
      </c>
      <c r="R1912" t="s">
        <v>8293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>
        <f t="shared" si="174"/>
        <v>0</v>
      </c>
      <c r="O1913" s="7">
        <f t="shared" si="175"/>
        <v>10</v>
      </c>
      <c r="P1913" s="11">
        <f t="shared" si="176"/>
        <v>41830.033958333333</v>
      </c>
      <c r="Q1913" s="11">
        <f t="shared" si="177"/>
        <v>41860.033958333333</v>
      </c>
      <c r="R1913" t="s">
        <v>8293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>
        <f t="shared" si="174"/>
        <v>59</v>
      </c>
      <c r="O1914" s="7">
        <f t="shared" si="175"/>
        <v>70.595238095238102</v>
      </c>
      <c r="P1914" s="11">
        <f t="shared" si="176"/>
        <v>42129.226388888885</v>
      </c>
      <c r="Q1914" s="11">
        <f t="shared" si="177"/>
        <v>42159.226388888885</v>
      </c>
      <c r="R1914" t="s">
        <v>8293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>
        <f t="shared" si="174"/>
        <v>1</v>
      </c>
      <c r="O1915" s="7">
        <f t="shared" si="175"/>
        <v>24.5</v>
      </c>
      <c r="P1915" s="11">
        <f t="shared" si="176"/>
        <v>41890.511319444442</v>
      </c>
      <c r="Q1915" s="11">
        <f t="shared" si="177"/>
        <v>41920.511319444442</v>
      </c>
      <c r="R1915" t="s">
        <v>8293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>
        <f t="shared" si="174"/>
        <v>9</v>
      </c>
      <c r="O1916" s="7">
        <f t="shared" si="175"/>
        <v>30</v>
      </c>
      <c r="P1916" s="11">
        <f t="shared" si="176"/>
        <v>41929.174456018518</v>
      </c>
      <c r="Q1916" s="11">
        <f t="shared" si="177"/>
        <v>41944.165972222225</v>
      </c>
      <c r="R1916" t="s">
        <v>8293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>
        <f t="shared" si="174"/>
        <v>2</v>
      </c>
      <c r="O1917" s="7">
        <f t="shared" si="175"/>
        <v>2</v>
      </c>
      <c r="P1917" s="11">
        <f t="shared" si="176"/>
        <v>41864.04886574074</v>
      </c>
      <c r="Q1917" s="11">
        <f t="shared" si="177"/>
        <v>41884.04886574074</v>
      </c>
      <c r="R1917" t="s">
        <v>8293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>
        <f t="shared" si="174"/>
        <v>1</v>
      </c>
      <c r="O1918" s="7">
        <f t="shared" si="175"/>
        <v>17</v>
      </c>
      <c r="P1918" s="11">
        <f t="shared" si="176"/>
        <v>42656.717303240745</v>
      </c>
      <c r="Q1918" s="11">
        <f t="shared" si="177"/>
        <v>42681.758969907409</v>
      </c>
      <c r="R1918" t="s">
        <v>8293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>
        <f t="shared" si="174"/>
        <v>53</v>
      </c>
      <c r="O1919" s="7">
        <f t="shared" si="175"/>
        <v>2928.9285714285716</v>
      </c>
      <c r="P1919" s="11">
        <f t="shared" si="176"/>
        <v>42746.270057870366</v>
      </c>
      <c r="Q1919" s="11">
        <f t="shared" si="177"/>
        <v>42776.270057870366</v>
      </c>
      <c r="R1919" t="s">
        <v>8293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>
        <f t="shared" si="174"/>
        <v>1</v>
      </c>
      <c r="O1920" s="7">
        <f t="shared" si="175"/>
        <v>28.888888888888889</v>
      </c>
      <c r="P1920" s="11">
        <f t="shared" si="176"/>
        <v>41828.789942129632</v>
      </c>
      <c r="Q1920" s="11">
        <f t="shared" si="177"/>
        <v>41863.789942129632</v>
      </c>
      <c r="R1920" t="s">
        <v>8293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>
        <f t="shared" si="174"/>
        <v>47</v>
      </c>
      <c r="O1921" s="7">
        <f t="shared" si="175"/>
        <v>29.625</v>
      </c>
      <c r="P1921" s="11">
        <f t="shared" si="176"/>
        <v>42113.875567129631</v>
      </c>
      <c r="Q1921" s="11">
        <f t="shared" si="177"/>
        <v>42143.875567129631</v>
      </c>
      <c r="R1921" t="s">
        <v>8293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>
        <f t="shared" ref="N1922:N1985" si="180">ROUND((E1922/D1922)*100,0)</f>
        <v>43</v>
      </c>
      <c r="O1922" s="7">
        <f t="shared" ref="O1922:O1985" si="181">IF(E1922&lt;&gt;0,E1922/L1922,0)</f>
        <v>40.980952380952381</v>
      </c>
      <c r="P1922" s="11">
        <f t="shared" ref="P1922:P1985" si="182">(J1922/86400)+DATE(1970,1,1)</f>
        <v>42270.875706018516</v>
      </c>
      <c r="Q1922" s="11">
        <f t="shared" ref="Q1922:Q1985" si="183">(I1922/86400)+DATE(1970,1,1)</f>
        <v>42298.958333333328</v>
      </c>
      <c r="R1922" t="s">
        <v>8293</v>
      </c>
      <c r="S1922" t="str">
        <f t="shared" ref="S1922:S1985" si="184">LEFT(R1922,SEARCH("/",R1922)-1)</f>
        <v>technology</v>
      </c>
      <c r="T1922" t="str">
        <f t="shared" ref="T1922:T1985" si="185">RIGHT(R1922,LEN(R1922)-SEARCH("/",R1922))</f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>
        <f t="shared" si="180"/>
        <v>137</v>
      </c>
      <c r="O1923" s="7">
        <f t="shared" si="181"/>
        <v>54</v>
      </c>
      <c r="P1923" s="11">
        <f t="shared" si="182"/>
        <v>41074.221562500003</v>
      </c>
      <c r="Q1923" s="11">
        <f t="shared" si="183"/>
        <v>41104.221562500003</v>
      </c>
      <c r="R1923" t="s">
        <v>8278</v>
      </c>
      <c r="S1923" t="str">
        <f t="shared" si="184"/>
        <v>music</v>
      </c>
      <c r="T1923" t="str">
        <f t="shared" si="185"/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>
        <f t="shared" si="180"/>
        <v>116</v>
      </c>
      <c r="O1924" s="7">
        <f t="shared" si="181"/>
        <v>36.109375</v>
      </c>
      <c r="P1924" s="11">
        <f t="shared" si="182"/>
        <v>41590.255868055552</v>
      </c>
      <c r="Q1924" s="11">
        <f t="shared" si="183"/>
        <v>41620.255868055552</v>
      </c>
      <c r="R1924" t="s">
        <v>8278</v>
      </c>
      <c r="S1924" t="str">
        <f t="shared" si="184"/>
        <v>music</v>
      </c>
      <c r="T1924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>
        <f t="shared" si="180"/>
        <v>241</v>
      </c>
      <c r="O1925" s="7">
        <f t="shared" si="181"/>
        <v>23.153846153846153</v>
      </c>
      <c r="P1925" s="11">
        <f t="shared" si="182"/>
        <v>40772.848749999997</v>
      </c>
      <c r="Q1925" s="11">
        <f t="shared" si="183"/>
        <v>40813.207638888889</v>
      </c>
      <c r="R1925" t="s">
        <v>8278</v>
      </c>
      <c r="S1925" t="str">
        <f t="shared" si="184"/>
        <v>music</v>
      </c>
      <c r="T1925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>
        <f t="shared" si="180"/>
        <v>114</v>
      </c>
      <c r="O1926" s="7">
        <f t="shared" si="181"/>
        <v>104</v>
      </c>
      <c r="P1926" s="11">
        <f t="shared" si="182"/>
        <v>41626.761053240742</v>
      </c>
      <c r="Q1926" s="11">
        <f t="shared" si="183"/>
        <v>41654.814583333333</v>
      </c>
      <c r="R1926" t="s">
        <v>8278</v>
      </c>
      <c r="S1926" t="str">
        <f t="shared" si="184"/>
        <v>music</v>
      </c>
      <c r="T1926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>
        <f t="shared" si="180"/>
        <v>110</v>
      </c>
      <c r="O1927" s="7">
        <f t="shared" si="181"/>
        <v>31.826923076923077</v>
      </c>
      <c r="P1927" s="11">
        <f t="shared" si="182"/>
        <v>41535.90148148148</v>
      </c>
      <c r="Q1927" s="11">
        <f t="shared" si="183"/>
        <v>41558</v>
      </c>
      <c r="R1927" t="s">
        <v>8278</v>
      </c>
      <c r="S1927" t="str">
        <f t="shared" si="184"/>
        <v>music</v>
      </c>
      <c r="T192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>
        <f t="shared" si="180"/>
        <v>195</v>
      </c>
      <c r="O1928" s="7">
        <f t="shared" si="181"/>
        <v>27.3896261682243</v>
      </c>
      <c r="P1928" s="11">
        <f t="shared" si="182"/>
        <v>40456.954351851848</v>
      </c>
      <c r="Q1928" s="11">
        <f t="shared" si="183"/>
        <v>40484.018055555556</v>
      </c>
      <c r="R1928" t="s">
        <v>8278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>
        <f t="shared" si="180"/>
        <v>103</v>
      </c>
      <c r="O1929" s="7">
        <f t="shared" si="181"/>
        <v>56.363636363636367</v>
      </c>
      <c r="P1929" s="11">
        <f t="shared" si="182"/>
        <v>40960.861562500002</v>
      </c>
      <c r="Q1929" s="11">
        <f t="shared" si="183"/>
        <v>40976.207638888889</v>
      </c>
      <c r="R1929" t="s">
        <v>8278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>
        <f t="shared" si="180"/>
        <v>103</v>
      </c>
      <c r="O1930" s="7">
        <f t="shared" si="181"/>
        <v>77.352941176470594</v>
      </c>
      <c r="P1930" s="11">
        <f t="shared" si="182"/>
        <v>41371.6480787037</v>
      </c>
      <c r="Q1930" s="11">
        <f t="shared" si="183"/>
        <v>41401.6480787037</v>
      </c>
      <c r="R1930" t="s">
        <v>8278</v>
      </c>
      <c r="S1930" t="str">
        <f t="shared" si="184"/>
        <v>music</v>
      </c>
      <c r="T1930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>
        <f t="shared" si="180"/>
        <v>100</v>
      </c>
      <c r="O1931" s="7">
        <f t="shared" si="181"/>
        <v>42.8</v>
      </c>
      <c r="P1931" s="11">
        <f t="shared" si="182"/>
        <v>40687.021597222221</v>
      </c>
      <c r="Q1931" s="11">
        <f t="shared" si="183"/>
        <v>40729.021597222221</v>
      </c>
      <c r="R1931" t="s">
        <v>8278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>
        <f t="shared" si="180"/>
        <v>127</v>
      </c>
      <c r="O1932" s="7">
        <f t="shared" si="181"/>
        <v>48.846153846153847</v>
      </c>
      <c r="P1932" s="11">
        <f t="shared" si="182"/>
        <v>41402.558819444443</v>
      </c>
      <c r="Q1932" s="11">
        <f t="shared" si="183"/>
        <v>41462.558819444443</v>
      </c>
      <c r="R1932" t="s">
        <v>8278</v>
      </c>
      <c r="S1932" t="str">
        <f t="shared" si="184"/>
        <v>music</v>
      </c>
      <c r="T1932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>
        <f t="shared" si="180"/>
        <v>121</v>
      </c>
      <c r="O1933" s="7">
        <f t="shared" si="181"/>
        <v>48.240400000000001</v>
      </c>
      <c r="P1933" s="11">
        <f t="shared" si="182"/>
        <v>41037.892465277779</v>
      </c>
      <c r="Q1933" s="11">
        <f t="shared" si="183"/>
        <v>41051.145833333336</v>
      </c>
      <c r="R1933" t="s">
        <v>8278</v>
      </c>
      <c r="S1933" t="str">
        <f t="shared" si="184"/>
        <v>music</v>
      </c>
      <c r="T1933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>
        <f t="shared" si="180"/>
        <v>107</v>
      </c>
      <c r="O1934" s="7">
        <f t="shared" si="181"/>
        <v>70.212500000000006</v>
      </c>
      <c r="P1934" s="11">
        <f t="shared" si="182"/>
        <v>40911.809872685189</v>
      </c>
      <c r="Q1934" s="11">
        <f t="shared" si="183"/>
        <v>40932.809872685189</v>
      </c>
      <c r="R1934" t="s">
        <v>8278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>
        <f t="shared" si="180"/>
        <v>172</v>
      </c>
      <c r="O1935" s="7">
        <f t="shared" si="181"/>
        <v>94.054545454545448</v>
      </c>
      <c r="P1935" s="11">
        <f t="shared" si="182"/>
        <v>41879.130868055552</v>
      </c>
      <c r="Q1935" s="11">
        <f t="shared" si="183"/>
        <v>41909.130868055552</v>
      </c>
      <c r="R1935" t="s">
        <v>8278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>
        <f t="shared" si="180"/>
        <v>124</v>
      </c>
      <c r="O1936" s="7">
        <f t="shared" si="181"/>
        <v>80.272727272727266</v>
      </c>
      <c r="P1936" s="11">
        <f t="shared" si="182"/>
        <v>40865.867141203707</v>
      </c>
      <c r="Q1936" s="11">
        <f t="shared" si="183"/>
        <v>40902.208333333336</v>
      </c>
      <c r="R1936" t="s">
        <v>8278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>
        <f t="shared" si="180"/>
        <v>108</v>
      </c>
      <c r="O1937" s="7">
        <f t="shared" si="181"/>
        <v>54.2</v>
      </c>
      <c r="P1937" s="11">
        <f t="shared" si="182"/>
        <v>41773.932534722218</v>
      </c>
      <c r="Q1937" s="11">
        <f t="shared" si="183"/>
        <v>41811.207638888889</v>
      </c>
      <c r="R1937" t="s">
        <v>8278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>
        <f t="shared" si="180"/>
        <v>117</v>
      </c>
      <c r="O1938" s="7">
        <f t="shared" si="181"/>
        <v>60.26903448275862</v>
      </c>
      <c r="P1938" s="11">
        <f t="shared" si="182"/>
        <v>40852.889699074076</v>
      </c>
      <c r="Q1938" s="11">
        <f t="shared" si="183"/>
        <v>40883.249305555553</v>
      </c>
      <c r="R1938" t="s">
        <v>8278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>
        <f t="shared" si="180"/>
        <v>187</v>
      </c>
      <c r="O1939" s="7">
        <f t="shared" si="181"/>
        <v>38.740344827586206</v>
      </c>
      <c r="P1939" s="11">
        <f t="shared" si="182"/>
        <v>41059.118993055556</v>
      </c>
      <c r="Q1939" s="11">
        <f t="shared" si="183"/>
        <v>41075.165972222225</v>
      </c>
      <c r="R1939" t="s">
        <v>8278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>
        <f t="shared" si="180"/>
        <v>116</v>
      </c>
      <c r="O1940" s="7">
        <f t="shared" si="181"/>
        <v>152.54385964912279</v>
      </c>
      <c r="P1940" s="11">
        <f t="shared" si="182"/>
        <v>41426.259618055556</v>
      </c>
      <c r="Q1940" s="11">
        <f t="shared" si="183"/>
        <v>41457.208333333336</v>
      </c>
      <c r="R1940" t="s">
        <v>8278</v>
      </c>
      <c r="S1940" t="str">
        <f t="shared" si="184"/>
        <v>music</v>
      </c>
      <c r="T1940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>
        <f t="shared" si="180"/>
        <v>111</v>
      </c>
      <c r="O1941" s="7">
        <f t="shared" si="181"/>
        <v>115.3125</v>
      </c>
      <c r="P1941" s="11">
        <f t="shared" si="182"/>
        <v>41313.985046296293</v>
      </c>
      <c r="Q1941" s="11">
        <f t="shared" si="183"/>
        <v>41343.943379629629</v>
      </c>
      <c r="R1941" t="s">
        <v>8278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>
        <f t="shared" si="180"/>
        <v>171</v>
      </c>
      <c r="O1942" s="7">
        <f t="shared" si="181"/>
        <v>35.838709677419352</v>
      </c>
      <c r="P1942" s="11">
        <f t="shared" si="182"/>
        <v>40670.507326388892</v>
      </c>
      <c r="Q1942" s="11">
        <f t="shared" si="183"/>
        <v>40709.165972222225</v>
      </c>
      <c r="R1942" t="s">
        <v>8278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>
        <f t="shared" si="180"/>
        <v>126</v>
      </c>
      <c r="O1943" s="7">
        <f t="shared" si="181"/>
        <v>64.570118779438872</v>
      </c>
      <c r="P1943" s="11">
        <f t="shared" si="182"/>
        <v>41744.290868055556</v>
      </c>
      <c r="Q1943" s="11">
        <f t="shared" si="183"/>
        <v>41774.290868055556</v>
      </c>
      <c r="R1943" t="s">
        <v>8294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>
        <f t="shared" si="180"/>
        <v>138</v>
      </c>
      <c r="O1944" s="7">
        <f t="shared" si="181"/>
        <v>87.436000000000007</v>
      </c>
      <c r="P1944" s="11">
        <f t="shared" si="182"/>
        <v>40638.828009259261</v>
      </c>
      <c r="Q1944" s="11">
        <f t="shared" si="183"/>
        <v>40728.828009259261</v>
      </c>
      <c r="R1944" t="s">
        <v>8294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>
        <f t="shared" si="180"/>
        <v>1705</v>
      </c>
      <c r="O1945" s="7">
        <f t="shared" si="181"/>
        <v>68.815577078288939</v>
      </c>
      <c r="P1945" s="11">
        <f t="shared" si="182"/>
        <v>42548.269861111112</v>
      </c>
      <c r="Q1945" s="11">
        <f t="shared" si="183"/>
        <v>42593.269861111112</v>
      </c>
      <c r="R1945" t="s">
        <v>8294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>
        <f t="shared" si="180"/>
        <v>788</v>
      </c>
      <c r="O1946" s="7">
        <f t="shared" si="181"/>
        <v>176.200223588597</v>
      </c>
      <c r="P1946" s="11">
        <f t="shared" si="182"/>
        <v>41730.584374999999</v>
      </c>
      <c r="Q1946" s="11">
        <f t="shared" si="183"/>
        <v>41760.584374999999</v>
      </c>
      <c r="R1946" t="s">
        <v>8294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>
        <f t="shared" si="180"/>
        <v>348</v>
      </c>
      <c r="O1947" s="7">
        <f t="shared" si="181"/>
        <v>511.79117647058825</v>
      </c>
      <c r="P1947" s="11">
        <f t="shared" si="182"/>
        <v>42157.251828703702</v>
      </c>
      <c r="Q1947" s="11">
        <f t="shared" si="183"/>
        <v>42197.251828703702</v>
      </c>
      <c r="R1947" t="s">
        <v>8294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>
        <f t="shared" si="180"/>
        <v>150</v>
      </c>
      <c r="O1948" s="7">
        <f t="shared" si="181"/>
        <v>160.44285714285715</v>
      </c>
      <c r="P1948" s="11">
        <f t="shared" si="182"/>
        <v>41689.150011574078</v>
      </c>
      <c r="Q1948" s="11">
        <f t="shared" si="183"/>
        <v>41749.108344907407</v>
      </c>
      <c r="R1948" t="s">
        <v>8294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>
        <f t="shared" si="180"/>
        <v>101</v>
      </c>
      <c r="O1949" s="7">
        <f t="shared" si="181"/>
        <v>35.003043478260871</v>
      </c>
      <c r="P1949" s="11">
        <f t="shared" si="182"/>
        <v>40102.918055555558</v>
      </c>
      <c r="Q1949" s="11">
        <f t="shared" si="183"/>
        <v>40140.249305555553</v>
      </c>
      <c r="R1949" t="s">
        <v>8294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>
        <f t="shared" si="180"/>
        <v>800</v>
      </c>
      <c r="O1950" s="7">
        <f t="shared" si="181"/>
        <v>188.50671378091872</v>
      </c>
      <c r="P1950" s="11">
        <f t="shared" si="182"/>
        <v>42473.604270833333</v>
      </c>
      <c r="Q1950" s="11">
        <f t="shared" si="183"/>
        <v>42527.709722222222</v>
      </c>
      <c r="R1950" t="s">
        <v>8294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>
        <f t="shared" si="180"/>
        <v>106</v>
      </c>
      <c r="O1951" s="7">
        <f t="shared" si="181"/>
        <v>56.204984093319197</v>
      </c>
      <c r="P1951" s="11">
        <f t="shared" si="182"/>
        <v>41800.423043981486</v>
      </c>
      <c r="Q1951" s="11">
        <f t="shared" si="183"/>
        <v>41830.423043981486</v>
      </c>
      <c r="R1951" t="s">
        <v>8294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>
        <f t="shared" si="180"/>
        <v>201</v>
      </c>
      <c r="O1952" s="7">
        <f t="shared" si="181"/>
        <v>51.3054157782516</v>
      </c>
      <c r="P1952" s="11">
        <f t="shared" si="182"/>
        <v>40624.181400462963</v>
      </c>
      <c r="Q1952" s="11">
        <f t="shared" si="183"/>
        <v>40655.181400462963</v>
      </c>
      <c r="R1952" t="s">
        <v>8294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>
        <f t="shared" si="180"/>
        <v>212</v>
      </c>
      <c r="O1953" s="7">
        <f t="shared" si="181"/>
        <v>127.36450839328538</v>
      </c>
      <c r="P1953" s="11">
        <f t="shared" si="182"/>
        <v>42651.420567129629</v>
      </c>
      <c r="Q1953" s="11">
        <f t="shared" si="183"/>
        <v>42681.462233796294</v>
      </c>
      <c r="R1953" t="s">
        <v>8294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>
        <f t="shared" si="180"/>
        <v>198</v>
      </c>
      <c r="O1954" s="7">
        <f t="shared" si="181"/>
        <v>101.85532258064516</v>
      </c>
      <c r="P1954" s="11">
        <f t="shared" si="182"/>
        <v>41526.60665509259</v>
      </c>
      <c r="Q1954" s="11">
        <f t="shared" si="183"/>
        <v>41563.60665509259</v>
      </c>
      <c r="R1954" t="s">
        <v>8294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>
        <f t="shared" si="180"/>
        <v>226</v>
      </c>
      <c r="O1955" s="7">
        <f t="shared" si="181"/>
        <v>230.55782312925169</v>
      </c>
      <c r="P1955" s="11">
        <f t="shared" si="182"/>
        <v>40941.199826388889</v>
      </c>
      <c r="Q1955" s="11">
        <f t="shared" si="183"/>
        <v>40970.125</v>
      </c>
      <c r="R1955" t="s">
        <v>8294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>
        <f t="shared" si="180"/>
        <v>699</v>
      </c>
      <c r="O1956" s="7">
        <f t="shared" si="181"/>
        <v>842.10602409638557</v>
      </c>
      <c r="P1956" s="11">
        <f t="shared" si="182"/>
        <v>42394.580740740741</v>
      </c>
      <c r="Q1956" s="11">
        <f t="shared" si="183"/>
        <v>42441.208333333328</v>
      </c>
      <c r="R1956" t="s">
        <v>8294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>
        <f t="shared" si="180"/>
        <v>399</v>
      </c>
      <c r="O1957" s="7">
        <f t="shared" si="181"/>
        <v>577.27593103448271</v>
      </c>
      <c r="P1957" s="11">
        <f t="shared" si="182"/>
        <v>41020.271770833337</v>
      </c>
      <c r="Q1957" s="11">
        <f t="shared" si="183"/>
        <v>41052.791666666664</v>
      </c>
      <c r="R1957" t="s">
        <v>8294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>
        <f t="shared" si="180"/>
        <v>294</v>
      </c>
      <c r="O1958" s="7">
        <f t="shared" si="181"/>
        <v>483.34246575342468</v>
      </c>
      <c r="P1958" s="11">
        <f t="shared" si="182"/>
        <v>42067.923668981486</v>
      </c>
      <c r="Q1958" s="11">
        <f t="shared" si="183"/>
        <v>42112.882002314815</v>
      </c>
      <c r="R1958" t="s">
        <v>8294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>
        <f t="shared" si="180"/>
        <v>168</v>
      </c>
      <c r="O1959" s="7">
        <f t="shared" si="181"/>
        <v>76.138500000000008</v>
      </c>
      <c r="P1959" s="11">
        <f t="shared" si="182"/>
        <v>41179.098530092597</v>
      </c>
      <c r="Q1959" s="11">
        <f t="shared" si="183"/>
        <v>41209.098530092597</v>
      </c>
      <c r="R1959" t="s">
        <v>8294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>
        <f t="shared" si="180"/>
        <v>1436</v>
      </c>
      <c r="O1960" s="7">
        <f t="shared" si="181"/>
        <v>74.107684365781708</v>
      </c>
      <c r="P1960" s="11">
        <f t="shared" si="182"/>
        <v>41326.987974537034</v>
      </c>
      <c r="Q1960" s="11">
        <f t="shared" si="183"/>
        <v>41356.94630787037</v>
      </c>
      <c r="R1960" t="s">
        <v>8294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>
        <f t="shared" si="180"/>
        <v>157</v>
      </c>
      <c r="O1961" s="7">
        <f t="shared" si="181"/>
        <v>36.965660377358489</v>
      </c>
      <c r="P1961" s="11">
        <f t="shared" si="182"/>
        <v>41871.845601851848</v>
      </c>
      <c r="Q1961" s="11">
        <f t="shared" si="183"/>
        <v>41913</v>
      </c>
      <c r="R1961" t="s">
        <v>8294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>
        <f t="shared" si="180"/>
        <v>118</v>
      </c>
      <c r="O1962" s="7">
        <f t="shared" si="181"/>
        <v>2500.969696969697</v>
      </c>
      <c r="P1962" s="11">
        <f t="shared" si="182"/>
        <v>41964.362743055557</v>
      </c>
      <c r="Q1962" s="11">
        <f t="shared" si="183"/>
        <v>41994.362743055557</v>
      </c>
      <c r="R1962" t="s">
        <v>8294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>
        <f t="shared" si="180"/>
        <v>1105</v>
      </c>
      <c r="O1963" s="7">
        <f t="shared" si="181"/>
        <v>67.690214329454989</v>
      </c>
      <c r="P1963" s="11">
        <f t="shared" si="182"/>
        <v>41148.194641203707</v>
      </c>
      <c r="Q1963" s="11">
        <f t="shared" si="183"/>
        <v>41188.165972222225</v>
      </c>
      <c r="R1963" t="s">
        <v>8294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>
        <f t="shared" si="180"/>
        <v>193</v>
      </c>
      <c r="O1964" s="7">
        <f t="shared" si="181"/>
        <v>63.04738562091503</v>
      </c>
      <c r="P1964" s="11">
        <f t="shared" si="182"/>
        <v>41742.780509259261</v>
      </c>
      <c r="Q1964" s="11">
        <f t="shared" si="183"/>
        <v>41772.780509259261</v>
      </c>
      <c r="R1964" t="s">
        <v>8294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>
        <f t="shared" si="180"/>
        <v>127</v>
      </c>
      <c r="O1965" s="7">
        <f t="shared" si="181"/>
        <v>117.6</v>
      </c>
      <c r="P1965" s="11">
        <f t="shared" si="182"/>
        <v>41863.429791666669</v>
      </c>
      <c r="Q1965" s="11">
        <f t="shared" si="183"/>
        <v>41898.429791666669</v>
      </c>
      <c r="R1965" t="s">
        <v>8294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>
        <f t="shared" si="180"/>
        <v>260</v>
      </c>
      <c r="O1966" s="7">
        <f t="shared" si="181"/>
        <v>180.75185011709601</v>
      </c>
      <c r="P1966" s="11">
        <f t="shared" si="182"/>
        <v>42452.272824074069</v>
      </c>
      <c r="Q1966" s="11">
        <f t="shared" si="183"/>
        <v>42482.272824074069</v>
      </c>
      <c r="R1966" t="s">
        <v>8294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>
        <f t="shared" si="180"/>
        <v>262</v>
      </c>
      <c r="O1967" s="7">
        <f t="shared" si="181"/>
        <v>127.32038834951456</v>
      </c>
      <c r="P1967" s="11">
        <f t="shared" si="182"/>
        <v>40898.089236111111</v>
      </c>
      <c r="Q1967" s="11">
        <f t="shared" si="183"/>
        <v>40920.041666666664</v>
      </c>
      <c r="R1967" t="s">
        <v>8294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>
        <f t="shared" si="180"/>
        <v>207</v>
      </c>
      <c r="O1968" s="7">
        <f t="shared" si="181"/>
        <v>136.6444745538665</v>
      </c>
      <c r="P1968" s="11">
        <f t="shared" si="182"/>
        <v>41835.540486111109</v>
      </c>
      <c r="Q1968" s="11">
        <f t="shared" si="183"/>
        <v>41865.540486111109</v>
      </c>
      <c r="R1968" t="s">
        <v>8294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>
        <f t="shared" si="180"/>
        <v>370</v>
      </c>
      <c r="O1969" s="7">
        <f t="shared" si="181"/>
        <v>182.78024691358024</v>
      </c>
      <c r="P1969" s="11">
        <f t="shared" si="182"/>
        <v>41730.663530092592</v>
      </c>
      <c r="Q1969" s="11">
        <f t="shared" si="183"/>
        <v>41760.663530092592</v>
      </c>
      <c r="R1969" t="s">
        <v>8294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>
        <f t="shared" si="180"/>
        <v>285</v>
      </c>
      <c r="O1970" s="7">
        <f t="shared" si="181"/>
        <v>279.37843137254902</v>
      </c>
      <c r="P1970" s="11">
        <f t="shared" si="182"/>
        <v>42676.586979166663</v>
      </c>
      <c r="Q1970" s="11">
        <f t="shared" si="183"/>
        <v>42707.628645833334</v>
      </c>
      <c r="R1970" t="s">
        <v>8294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>
        <f t="shared" si="180"/>
        <v>579</v>
      </c>
      <c r="O1971" s="7">
        <f t="shared" si="181"/>
        <v>61.375728669846318</v>
      </c>
      <c r="P1971" s="11">
        <f t="shared" si="182"/>
        <v>42557.792453703703</v>
      </c>
      <c r="Q1971" s="11">
        <f t="shared" si="183"/>
        <v>42587.792453703703</v>
      </c>
      <c r="R1971" t="s">
        <v>8294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>
        <f t="shared" si="180"/>
        <v>1132</v>
      </c>
      <c r="O1972" s="7">
        <f t="shared" si="181"/>
        <v>80.727532097004286</v>
      </c>
      <c r="P1972" s="11">
        <f t="shared" si="182"/>
        <v>41324.193298611113</v>
      </c>
      <c r="Q1972" s="11">
        <f t="shared" si="183"/>
        <v>41384.151631944442</v>
      </c>
      <c r="R1972" t="s">
        <v>8294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>
        <f t="shared" si="180"/>
        <v>263</v>
      </c>
      <c r="O1973" s="7">
        <f t="shared" si="181"/>
        <v>272.35590732591254</v>
      </c>
      <c r="P1973" s="11">
        <f t="shared" si="182"/>
        <v>41561.500706018516</v>
      </c>
      <c r="Q1973" s="11">
        <f t="shared" si="183"/>
        <v>41593.166666666664</v>
      </c>
      <c r="R1973" t="s">
        <v>8294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>
        <f t="shared" si="180"/>
        <v>674</v>
      </c>
      <c r="O1974" s="7">
        <f t="shared" si="181"/>
        <v>70.848739495798313</v>
      </c>
      <c r="P1974" s="11">
        <f t="shared" si="182"/>
        <v>41201.012083333335</v>
      </c>
      <c r="Q1974" s="11">
        <f t="shared" si="183"/>
        <v>41231.053749999999</v>
      </c>
      <c r="R1974" t="s">
        <v>8294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>
        <f t="shared" si="180"/>
        <v>257</v>
      </c>
      <c r="O1975" s="7">
        <f t="shared" si="181"/>
        <v>247.94003412969283</v>
      </c>
      <c r="P1975" s="11">
        <f t="shared" si="182"/>
        <v>42549.722962962958</v>
      </c>
      <c r="Q1975" s="11">
        <f t="shared" si="183"/>
        <v>42588.291666666672</v>
      </c>
      <c r="R1975" t="s">
        <v>8294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>
        <f t="shared" si="180"/>
        <v>375</v>
      </c>
      <c r="O1976" s="7">
        <f t="shared" si="181"/>
        <v>186.81393034825871</v>
      </c>
      <c r="P1976" s="11">
        <f t="shared" si="182"/>
        <v>41445.334131944444</v>
      </c>
      <c r="Q1976" s="11">
        <f t="shared" si="183"/>
        <v>41505.334131944444</v>
      </c>
      <c r="R1976" t="s">
        <v>8294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>
        <f t="shared" si="180"/>
        <v>209</v>
      </c>
      <c r="O1977" s="7">
        <f t="shared" si="181"/>
        <v>131.98948616600788</v>
      </c>
      <c r="P1977" s="11">
        <f t="shared" si="182"/>
        <v>41313.755219907405</v>
      </c>
      <c r="Q1977" s="11">
        <f t="shared" si="183"/>
        <v>41343.755219907405</v>
      </c>
      <c r="R1977" t="s">
        <v>8294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>
        <f t="shared" si="180"/>
        <v>347</v>
      </c>
      <c r="O1978" s="7">
        <f t="shared" si="181"/>
        <v>29.310782241014799</v>
      </c>
      <c r="P1978" s="11">
        <f t="shared" si="182"/>
        <v>41438.899594907409</v>
      </c>
      <c r="Q1978" s="11">
        <f t="shared" si="183"/>
        <v>41468.899594907409</v>
      </c>
      <c r="R1978" t="s">
        <v>8294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>
        <f t="shared" si="180"/>
        <v>402</v>
      </c>
      <c r="O1979" s="7">
        <f t="shared" si="181"/>
        <v>245.02436053593178</v>
      </c>
      <c r="P1979" s="11">
        <f t="shared" si="182"/>
        <v>42311.216898148152</v>
      </c>
      <c r="Q1979" s="11">
        <f t="shared" si="183"/>
        <v>42357.332638888889</v>
      </c>
      <c r="R1979" t="s">
        <v>8294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>
        <f t="shared" si="180"/>
        <v>1027</v>
      </c>
      <c r="O1980" s="7">
        <f t="shared" si="181"/>
        <v>1323.2540463917526</v>
      </c>
      <c r="P1980" s="11">
        <f t="shared" si="182"/>
        <v>41039.225601851853</v>
      </c>
      <c r="Q1980" s="11">
        <f t="shared" si="183"/>
        <v>41072.291666666664</v>
      </c>
      <c r="R1980" t="s">
        <v>8294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>
        <f t="shared" si="180"/>
        <v>115</v>
      </c>
      <c r="O1981" s="7">
        <f t="shared" si="181"/>
        <v>282.65966789667897</v>
      </c>
      <c r="P1981" s="11">
        <f t="shared" si="182"/>
        <v>42290.460023148145</v>
      </c>
      <c r="Q1981" s="11">
        <f t="shared" si="183"/>
        <v>42327.207638888889</v>
      </c>
      <c r="R1981" t="s">
        <v>8294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>
        <f t="shared" si="180"/>
        <v>355</v>
      </c>
      <c r="O1982" s="7">
        <f t="shared" si="181"/>
        <v>91.214401028277635</v>
      </c>
      <c r="P1982" s="11">
        <f t="shared" si="182"/>
        <v>42423.542384259257</v>
      </c>
      <c r="Q1982" s="11">
        <f t="shared" si="183"/>
        <v>42463.500717592593</v>
      </c>
      <c r="R1982" t="s">
        <v>8294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>
        <f t="shared" si="180"/>
        <v>5</v>
      </c>
      <c r="O1983" s="7">
        <f t="shared" si="181"/>
        <v>31.75</v>
      </c>
      <c r="P1983" s="11">
        <f t="shared" si="182"/>
        <v>41799.725289351853</v>
      </c>
      <c r="Q1983" s="11">
        <f t="shared" si="183"/>
        <v>41829.725289351853</v>
      </c>
      <c r="R1983" t="s">
        <v>8295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>
        <f t="shared" si="180"/>
        <v>0</v>
      </c>
      <c r="O1984" s="7">
        <f t="shared" si="181"/>
        <v>0</v>
      </c>
      <c r="P1984" s="11">
        <f t="shared" si="182"/>
        <v>42678.586655092593</v>
      </c>
      <c r="Q1984" s="11">
        <f t="shared" si="183"/>
        <v>42708.628321759257</v>
      </c>
      <c r="R1984" t="s">
        <v>8295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>
        <f t="shared" si="180"/>
        <v>4</v>
      </c>
      <c r="O1985" s="7">
        <f t="shared" si="181"/>
        <v>88.6875</v>
      </c>
      <c r="P1985" s="11">
        <f t="shared" si="182"/>
        <v>42593.011782407411</v>
      </c>
      <c r="Q1985" s="11">
        <f t="shared" si="183"/>
        <v>42615.291666666672</v>
      </c>
      <c r="R1985" t="s">
        <v>8295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>
        <f t="shared" ref="N1986:N2049" si="186">ROUND((E1986/D1986)*100,0)</f>
        <v>21</v>
      </c>
      <c r="O1986" s="7">
        <f t="shared" ref="O1986:O2049" si="187">IF(E1986&lt;&gt;0,E1986/L1986,0)</f>
        <v>453.14285714285717</v>
      </c>
      <c r="P1986" s="11">
        <f t="shared" ref="P1986:P2049" si="188">(J1986/86400)+DATE(1970,1,1)</f>
        <v>41913.790289351848</v>
      </c>
      <c r="Q1986" s="11">
        <f t="shared" ref="Q1986:Q2049" si="189">(I1986/86400)+DATE(1970,1,1)</f>
        <v>41973.831956018519</v>
      </c>
      <c r="R1986" t="s">
        <v>8295</v>
      </c>
      <c r="S1986" t="str">
        <f t="shared" ref="S1986:S2049" si="190">LEFT(R1986,SEARCH("/",R1986)-1)</f>
        <v>photography</v>
      </c>
      <c r="T1986" t="str">
        <f t="shared" ref="T1986:T2049" si="191">RIGHT(R1986,LEN(R1986)-SEARCH("/",R1986))</f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>
        <f t="shared" si="186"/>
        <v>3</v>
      </c>
      <c r="O1987" s="7">
        <f t="shared" si="187"/>
        <v>12.75</v>
      </c>
      <c r="P1987" s="11">
        <f t="shared" si="188"/>
        <v>42555.698738425926</v>
      </c>
      <c r="Q1987" s="11">
        <f t="shared" si="189"/>
        <v>42584.958333333328</v>
      </c>
      <c r="R1987" t="s">
        <v>8295</v>
      </c>
      <c r="S1987" t="str">
        <f t="shared" si="190"/>
        <v>photography</v>
      </c>
      <c r="T1987" t="str">
        <f t="shared" si="191"/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>
        <f t="shared" si="186"/>
        <v>0</v>
      </c>
      <c r="O1988" s="7">
        <f t="shared" si="187"/>
        <v>1</v>
      </c>
      <c r="P1988" s="11">
        <f t="shared" si="188"/>
        <v>42413.433831018519</v>
      </c>
      <c r="Q1988" s="11">
        <f t="shared" si="189"/>
        <v>42443.392164351855</v>
      </c>
      <c r="R1988" t="s">
        <v>8295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>
        <f t="shared" si="186"/>
        <v>42</v>
      </c>
      <c r="O1989" s="7">
        <f t="shared" si="187"/>
        <v>83.428571428571431</v>
      </c>
      <c r="P1989" s="11">
        <f t="shared" si="188"/>
        <v>42034.639768518522</v>
      </c>
      <c r="Q1989" s="11">
        <f t="shared" si="189"/>
        <v>42064.639768518522</v>
      </c>
      <c r="R1989" t="s">
        <v>8295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>
        <f t="shared" si="186"/>
        <v>0</v>
      </c>
      <c r="O1990" s="7">
        <f t="shared" si="187"/>
        <v>25</v>
      </c>
      <c r="P1990" s="11">
        <f t="shared" si="188"/>
        <v>42206.763217592597</v>
      </c>
      <c r="Q1990" s="11">
        <f t="shared" si="189"/>
        <v>42236.763217592597</v>
      </c>
      <c r="R1990" t="s">
        <v>8295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>
        <f t="shared" si="186"/>
        <v>1</v>
      </c>
      <c r="O1991" s="7">
        <f t="shared" si="187"/>
        <v>50</v>
      </c>
      <c r="P1991" s="11">
        <f t="shared" si="188"/>
        <v>42685.680648148147</v>
      </c>
      <c r="Q1991" s="11">
        <f t="shared" si="189"/>
        <v>42715.680648148147</v>
      </c>
      <c r="R1991" t="s">
        <v>8295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>
        <f t="shared" si="186"/>
        <v>17</v>
      </c>
      <c r="O1992" s="7">
        <f t="shared" si="187"/>
        <v>101.8</v>
      </c>
      <c r="P1992" s="11">
        <f t="shared" si="188"/>
        <v>42398.195972222224</v>
      </c>
      <c r="Q1992" s="11">
        <f t="shared" si="189"/>
        <v>42413.195972222224</v>
      </c>
      <c r="R1992" t="s">
        <v>8295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>
        <f t="shared" si="186"/>
        <v>7</v>
      </c>
      <c r="O1993" s="7">
        <f t="shared" si="187"/>
        <v>46.666666666666664</v>
      </c>
      <c r="P1993" s="11">
        <f t="shared" si="188"/>
        <v>42167.89335648148</v>
      </c>
      <c r="Q1993" s="11">
        <f t="shared" si="189"/>
        <v>42188.89335648148</v>
      </c>
      <c r="R1993" t="s">
        <v>8295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>
        <f t="shared" si="186"/>
        <v>0</v>
      </c>
      <c r="O1994" s="7">
        <f t="shared" si="187"/>
        <v>1</v>
      </c>
      <c r="P1994" s="11">
        <f t="shared" si="188"/>
        <v>42023.143414351856</v>
      </c>
      <c r="Q1994" s="11">
        <f t="shared" si="189"/>
        <v>42053.143414351856</v>
      </c>
      <c r="R1994" t="s">
        <v>8295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>
        <f t="shared" si="186"/>
        <v>0</v>
      </c>
      <c r="O1995" s="7">
        <f t="shared" si="187"/>
        <v>0</v>
      </c>
      <c r="P1995" s="11">
        <f t="shared" si="188"/>
        <v>42329.588391203702</v>
      </c>
      <c r="Q1995" s="11">
        <f t="shared" si="189"/>
        <v>42359.588391203702</v>
      </c>
      <c r="R1995" t="s">
        <v>8295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>
        <f t="shared" si="186"/>
        <v>0</v>
      </c>
      <c r="O1996" s="7">
        <f t="shared" si="187"/>
        <v>0</v>
      </c>
      <c r="P1996" s="11">
        <f t="shared" si="188"/>
        <v>42651.006273148145</v>
      </c>
      <c r="Q1996" s="11">
        <f t="shared" si="189"/>
        <v>42711.047939814816</v>
      </c>
      <c r="R1996" t="s">
        <v>8295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>
        <f t="shared" si="186"/>
        <v>8</v>
      </c>
      <c r="O1997" s="7">
        <f t="shared" si="187"/>
        <v>26</v>
      </c>
      <c r="P1997" s="11">
        <f t="shared" si="188"/>
        <v>42181.902037037042</v>
      </c>
      <c r="Q1997" s="11">
        <f t="shared" si="189"/>
        <v>42201.902037037042</v>
      </c>
      <c r="R1997" t="s">
        <v>8295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>
        <f t="shared" si="186"/>
        <v>0</v>
      </c>
      <c r="O1998" s="7">
        <f t="shared" si="187"/>
        <v>0</v>
      </c>
      <c r="P1998" s="11">
        <f t="shared" si="188"/>
        <v>41800.819571759261</v>
      </c>
      <c r="Q1998" s="11">
        <f t="shared" si="189"/>
        <v>41830.819571759261</v>
      </c>
      <c r="R1998" t="s">
        <v>8295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>
        <f t="shared" si="186"/>
        <v>0</v>
      </c>
      <c r="O1999" s="7">
        <f t="shared" si="187"/>
        <v>0</v>
      </c>
      <c r="P1999" s="11">
        <f t="shared" si="188"/>
        <v>41847.930694444447</v>
      </c>
      <c r="Q1999" s="11">
        <f t="shared" si="189"/>
        <v>41877.930694444447</v>
      </c>
      <c r="R1999" t="s">
        <v>8295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>
        <f t="shared" si="186"/>
        <v>26</v>
      </c>
      <c r="O2000" s="7">
        <f t="shared" si="187"/>
        <v>218.33333333333334</v>
      </c>
      <c r="P2000" s="11">
        <f t="shared" si="188"/>
        <v>41807.118495370371</v>
      </c>
      <c r="Q2000" s="11">
        <f t="shared" si="189"/>
        <v>41852.118495370371</v>
      </c>
      <c r="R2000" t="s">
        <v>8295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>
        <f t="shared" si="186"/>
        <v>1</v>
      </c>
      <c r="O2001" s="7">
        <f t="shared" si="187"/>
        <v>33.714285714285715</v>
      </c>
      <c r="P2001" s="11">
        <f t="shared" si="188"/>
        <v>41926.482731481483</v>
      </c>
      <c r="Q2001" s="11">
        <f t="shared" si="189"/>
        <v>41956.524398148147</v>
      </c>
      <c r="R2001" t="s">
        <v>8295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>
        <f t="shared" si="186"/>
        <v>13</v>
      </c>
      <c r="O2002" s="7">
        <f t="shared" si="187"/>
        <v>25</v>
      </c>
      <c r="P2002" s="11">
        <f t="shared" si="188"/>
        <v>42345.951539351852</v>
      </c>
      <c r="Q2002" s="11">
        <f t="shared" si="189"/>
        <v>42375.951539351852</v>
      </c>
      <c r="R2002" t="s">
        <v>8295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>
        <f t="shared" si="186"/>
        <v>382</v>
      </c>
      <c r="O2003" s="7">
        <f t="shared" si="187"/>
        <v>128.38790470372632</v>
      </c>
      <c r="P2003" s="11">
        <f t="shared" si="188"/>
        <v>42136.209675925929</v>
      </c>
      <c r="Q2003" s="11">
        <f t="shared" si="189"/>
        <v>42167.833333333328</v>
      </c>
      <c r="R2003" t="s">
        <v>8294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>
        <f t="shared" si="186"/>
        <v>217</v>
      </c>
      <c r="O2004" s="7">
        <f t="shared" si="187"/>
        <v>78.834261818181815</v>
      </c>
      <c r="P2004" s="11">
        <f t="shared" si="188"/>
        <v>42728.71230324074</v>
      </c>
      <c r="Q2004" s="11">
        <f t="shared" si="189"/>
        <v>42758.71230324074</v>
      </c>
      <c r="R2004" t="s">
        <v>8294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>
        <f t="shared" si="186"/>
        <v>312</v>
      </c>
      <c r="O2005" s="7">
        <f t="shared" si="187"/>
        <v>91.764705882352942</v>
      </c>
      <c r="P2005" s="11">
        <f t="shared" si="188"/>
        <v>40347.125601851854</v>
      </c>
      <c r="Q2005" s="11">
        <f t="shared" si="189"/>
        <v>40361.958333333336</v>
      </c>
      <c r="R2005" t="s">
        <v>8294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>
        <f t="shared" si="186"/>
        <v>234</v>
      </c>
      <c r="O2006" s="7">
        <f t="shared" si="187"/>
        <v>331.10237288135596</v>
      </c>
      <c r="P2006" s="11">
        <f t="shared" si="188"/>
        <v>41800.604895833334</v>
      </c>
      <c r="Q2006" s="11">
        <f t="shared" si="189"/>
        <v>41830.604895833334</v>
      </c>
      <c r="R2006" t="s">
        <v>8294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>
        <f t="shared" si="186"/>
        <v>124</v>
      </c>
      <c r="O2007" s="7">
        <f t="shared" si="187"/>
        <v>194.26193717277485</v>
      </c>
      <c r="P2007" s="11">
        <f t="shared" si="188"/>
        <v>41535.812708333331</v>
      </c>
      <c r="Q2007" s="11">
        <f t="shared" si="189"/>
        <v>41563.165972222225</v>
      </c>
      <c r="R2007" t="s">
        <v>8294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>
        <f t="shared" si="186"/>
        <v>248</v>
      </c>
      <c r="O2008" s="7">
        <f t="shared" si="187"/>
        <v>408.97689768976898</v>
      </c>
      <c r="P2008" s="11">
        <f t="shared" si="188"/>
        <v>41941.500520833331</v>
      </c>
      <c r="Q2008" s="11">
        <f t="shared" si="189"/>
        <v>41976.542187500003</v>
      </c>
      <c r="R2008" t="s">
        <v>8294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>
        <f t="shared" si="186"/>
        <v>116</v>
      </c>
      <c r="O2009" s="7">
        <f t="shared" si="187"/>
        <v>84.459270072992695</v>
      </c>
      <c r="P2009" s="11">
        <f t="shared" si="188"/>
        <v>40347.837800925925</v>
      </c>
      <c r="Q2009" s="11">
        <f t="shared" si="189"/>
        <v>40414.166666666664</v>
      </c>
      <c r="R2009" t="s">
        <v>8294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>
        <f t="shared" si="186"/>
        <v>117</v>
      </c>
      <c r="O2010" s="7">
        <f t="shared" si="187"/>
        <v>44.853658536585364</v>
      </c>
      <c r="P2010" s="11">
        <f t="shared" si="188"/>
        <v>40761.604421296295</v>
      </c>
      <c r="Q2010" s="11">
        <f t="shared" si="189"/>
        <v>40805.604421296295</v>
      </c>
      <c r="R2010" t="s">
        <v>8294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>
        <f t="shared" si="186"/>
        <v>305</v>
      </c>
      <c r="O2011" s="7">
        <f t="shared" si="187"/>
        <v>383.3643216080402</v>
      </c>
      <c r="P2011" s="11">
        <f t="shared" si="188"/>
        <v>42661.323414351849</v>
      </c>
      <c r="Q2011" s="11">
        <f t="shared" si="189"/>
        <v>42697.365081018521</v>
      </c>
      <c r="R2011" t="s">
        <v>8294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>
        <f t="shared" si="186"/>
        <v>320</v>
      </c>
      <c r="O2012" s="7">
        <f t="shared" si="187"/>
        <v>55.276856649395505</v>
      </c>
      <c r="P2012" s="11">
        <f t="shared" si="188"/>
        <v>42570.996423611112</v>
      </c>
      <c r="Q2012" s="11">
        <f t="shared" si="189"/>
        <v>42600.996423611112</v>
      </c>
      <c r="R2012" t="s">
        <v>8294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>
        <f t="shared" si="186"/>
        <v>820</v>
      </c>
      <c r="O2013" s="7">
        <f t="shared" si="187"/>
        <v>422.02059732234807</v>
      </c>
      <c r="P2013" s="11">
        <f t="shared" si="188"/>
        <v>42347.358483796299</v>
      </c>
      <c r="Q2013" s="11">
        <f t="shared" si="189"/>
        <v>42380.958333333328</v>
      </c>
      <c r="R2013" t="s">
        <v>8294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>
        <f t="shared" si="186"/>
        <v>235</v>
      </c>
      <c r="O2014" s="7">
        <f t="shared" si="187"/>
        <v>64.180327868852459</v>
      </c>
      <c r="P2014" s="11">
        <f t="shared" si="188"/>
        <v>42010.822233796294</v>
      </c>
      <c r="Q2014" s="11">
        <f t="shared" si="189"/>
        <v>42040.822233796294</v>
      </c>
      <c r="R2014" t="s">
        <v>8294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>
        <f t="shared" si="186"/>
        <v>495</v>
      </c>
      <c r="O2015" s="7">
        <f t="shared" si="187"/>
        <v>173.57781674704077</v>
      </c>
      <c r="P2015" s="11">
        <f t="shared" si="188"/>
        <v>42499.960810185185</v>
      </c>
      <c r="Q2015" s="11">
        <f t="shared" si="189"/>
        <v>42559.960810185185</v>
      </c>
      <c r="R2015" t="s">
        <v>8294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>
        <f t="shared" si="186"/>
        <v>7814</v>
      </c>
      <c r="O2016" s="7">
        <f t="shared" si="187"/>
        <v>88.601680840609291</v>
      </c>
      <c r="P2016" s="11">
        <f t="shared" si="188"/>
        <v>41324.214571759258</v>
      </c>
      <c r="Q2016" s="11">
        <f t="shared" si="189"/>
        <v>41358.172905092593</v>
      </c>
      <c r="R2016" t="s">
        <v>8294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>
        <f t="shared" si="186"/>
        <v>113</v>
      </c>
      <c r="O2017" s="7">
        <f t="shared" si="187"/>
        <v>50.222283950617282</v>
      </c>
      <c r="P2017" s="11">
        <f t="shared" si="188"/>
        <v>40765.876886574071</v>
      </c>
      <c r="Q2017" s="11">
        <f t="shared" si="189"/>
        <v>40795.876886574071</v>
      </c>
      <c r="R2017" t="s">
        <v>8294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>
        <f t="shared" si="186"/>
        <v>922</v>
      </c>
      <c r="O2018" s="7">
        <f t="shared" si="187"/>
        <v>192.38876826722338</v>
      </c>
      <c r="P2018" s="11">
        <f t="shared" si="188"/>
        <v>41312.880775462967</v>
      </c>
      <c r="Q2018" s="11">
        <f t="shared" si="189"/>
        <v>41342.880775462967</v>
      </c>
      <c r="R2018" t="s">
        <v>8294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>
        <f t="shared" si="186"/>
        <v>125</v>
      </c>
      <c r="O2019" s="7">
        <f t="shared" si="187"/>
        <v>73.416901408450698</v>
      </c>
      <c r="P2019" s="11">
        <f t="shared" si="188"/>
        <v>40961.057349537034</v>
      </c>
      <c r="Q2019" s="11">
        <f t="shared" si="189"/>
        <v>40992.166666666664</v>
      </c>
      <c r="R2019" t="s">
        <v>8294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>
        <f t="shared" si="186"/>
        <v>102</v>
      </c>
      <c r="O2020" s="7">
        <f t="shared" si="187"/>
        <v>147.68495555555555</v>
      </c>
      <c r="P2020" s="11">
        <f t="shared" si="188"/>
        <v>42199.365844907406</v>
      </c>
      <c r="Q2020" s="11">
        <f t="shared" si="189"/>
        <v>42229.365844907406</v>
      </c>
      <c r="R2020" t="s">
        <v>8294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>
        <f t="shared" si="186"/>
        <v>485</v>
      </c>
      <c r="O2021" s="7">
        <f t="shared" si="187"/>
        <v>108.96848314606741</v>
      </c>
      <c r="P2021" s="11">
        <f t="shared" si="188"/>
        <v>42605.70857638889</v>
      </c>
      <c r="Q2021" s="11">
        <f t="shared" si="189"/>
        <v>42635.70857638889</v>
      </c>
      <c r="R2021" t="s">
        <v>8294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>
        <f t="shared" si="186"/>
        <v>192</v>
      </c>
      <c r="O2022" s="7">
        <f t="shared" si="187"/>
        <v>23.647540983606557</v>
      </c>
      <c r="P2022" s="11">
        <f t="shared" si="188"/>
        <v>41737.097500000003</v>
      </c>
      <c r="Q2022" s="11">
        <f t="shared" si="189"/>
        <v>41773.961111111115</v>
      </c>
      <c r="R2022" t="s">
        <v>8294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>
        <f t="shared" si="186"/>
        <v>281</v>
      </c>
      <c r="O2023" s="7">
        <f t="shared" si="187"/>
        <v>147.94736842105263</v>
      </c>
      <c r="P2023" s="11">
        <f t="shared" si="188"/>
        <v>41861.070567129631</v>
      </c>
      <c r="Q2023" s="11">
        <f t="shared" si="189"/>
        <v>41906.070567129631</v>
      </c>
      <c r="R2023" t="s">
        <v>8294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>
        <f t="shared" si="186"/>
        <v>125</v>
      </c>
      <c r="O2024" s="7">
        <f t="shared" si="187"/>
        <v>385.03692307692307</v>
      </c>
      <c r="P2024" s="11">
        <f t="shared" si="188"/>
        <v>42502.569120370375</v>
      </c>
      <c r="Q2024" s="11">
        <f t="shared" si="189"/>
        <v>42532.569120370375</v>
      </c>
      <c r="R2024" t="s">
        <v>8294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>
        <f t="shared" si="186"/>
        <v>161</v>
      </c>
      <c r="O2025" s="7">
        <f t="shared" si="187"/>
        <v>457.39093484419266</v>
      </c>
      <c r="P2025" s="11">
        <f t="shared" si="188"/>
        <v>42136.420752314814</v>
      </c>
      <c r="Q2025" s="11">
        <f t="shared" si="189"/>
        <v>42166.420752314814</v>
      </c>
      <c r="R2025" t="s">
        <v>8294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>
        <f t="shared" si="186"/>
        <v>585</v>
      </c>
      <c r="O2026" s="7">
        <f t="shared" si="187"/>
        <v>222.99047619047619</v>
      </c>
      <c r="P2026" s="11">
        <f t="shared" si="188"/>
        <v>41099.966944444444</v>
      </c>
      <c r="Q2026" s="11">
        <f t="shared" si="189"/>
        <v>41134.125</v>
      </c>
      <c r="R2026" t="s">
        <v>8294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>
        <f t="shared" si="186"/>
        <v>201</v>
      </c>
      <c r="O2027" s="7">
        <f t="shared" si="187"/>
        <v>220.74074074074073</v>
      </c>
      <c r="P2027" s="11">
        <f t="shared" si="188"/>
        <v>42136.184560185182</v>
      </c>
      <c r="Q2027" s="11">
        <f t="shared" si="189"/>
        <v>42166.184560185182</v>
      </c>
      <c r="R2027" t="s">
        <v>8294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>
        <f t="shared" si="186"/>
        <v>133</v>
      </c>
      <c r="O2028" s="7">
        <f t="shared" si="187"/>
        <v>73.503898678414089</v>
      </c>
      <c r="P2028" s="11">
        <f t="shared" si="188"/>
        <v>41704.735937500001</v>
      </c>
      <c r="Q2028" s="11">
        <f t="shared" si="189"/>
        <v>41750.165972222225</v>
      </c>
      <c r="R2028" t="s">
        <v>8294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>
        <f t="shared" si="186"/>
        <v>120</v>
      </c>
      <c r="O2029" s="7">
        <f t="shared" si="187"/>
        <v>223.09647495361781</v>
      </c>
      <c r="P2029" s="11">
        <f t="shared" si="188"/>
        <v>42048.813877314809</v>
      </c>
      <c r="Q2029" s="11">
        <f t="shared" si="189"/>
        <v>42093.772210648152</v>
      </c>
      <c r="R2029" t="s">
        <v>8294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>
        <f t="shared" si="186"/>
        <v>126</v>
      </c>
      <c r="O2030" s="7">
        <f t="shared" si="187"/>
        <v>47.911392405063289</v>
      </c>
      <c r="P2030" s="11">
        <f t="shared" si="188"/>
        <v>40215.919050925928</v>
      </c>
      <c r="Q2030" s="11">
        <f t="shared" si="189"/>
        <v>40252.913194444445</v>
      </c>
      <c r="R2030" t="s">
        <v>8294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>
        <f t="shared" si="186"/>
        <v>361</v>
      </c>
      <c r="O2031" s="7">
        <f t="shared" si="187"/>
        <v>96.063829787234042</v>
      </c>
      <c r="P2031" s="11">
        <f t="shared" si="188"/>
        <v>41848.021770833337</v>
      </c>
      <c r="Q2031" s="11">
        <f t="shared" si="189"/>
        <v>41878.021770833337</v>
      </c>
      <c r="R2031" t="s">
        <v>8294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>
        <f t="shared" si="186"/>
        <v>226</v>
      </c>
      <c r="O2032" s="7">
        <f t="shared" si="187"/>
        <v>118.6144</v>
      </c>
      <c r="P2032" s="11">
        <f t="shared" si="188"/>
        <v>41212.996481481481</v>
      </c>
      <c r="Q2032" s="11">
        <f t="shared" si="189"/>
        <v>41242.996481481481</v>
      </c>
      <c r="R2032" t="s">
        <v>8294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>
        <f t="shared" si="186"/>
        <v>120</v>
      </c>
      <c r="O2033" s="7">
        <f t="shared" si="187"/>
        <v>118.45472440944881</v>
      </c>
      <c r="P2033" s="11">
        <f t="shared" si="188"/>
        <v>41975.329317129625</v>
      </c>
      <c r="Q2033" s="11">
        <f t="shared" si="189"/>
        <v>42013.041666666672</v>
      </c>
      <c r="R2033" t="s">
        <v>8294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>
        <f t="shared" si="186"/>
        <v>304</v>
      </c>
      <c r="O2034" s="7">
        <f t="shared" si="187"/>
        <v>143.21468926553672</v>
      </c>
      <c r="P2034" s="11">
        <f t="shared" si="188"/>
        <v>42689.565671296295</v>
      </c>
      <c r="Q2034" s="11">
        <f t="shared" si="189"/>
        <v>42719.208333333328</v>
      </c>
      <c r="R2034" t="s">
        <v>8294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>
        <f t="shared" si="186"/>
        <v>179</v>
      </c>
      <c r="O2035" s="7">
        <f t="shared" si="187"/>
        <v>282.71518987341773</v>
      </c>
      <c r="P2035" s="11">
        <f t="shared" si="188"/>
        <v>41725.082384259258</v>
      </c>
      <c r="Q2035" s="11">
        <f t="shared" si="189"/>
        <v>41755.082384259258</v>
      </c>
      <c r="R2035" t="s">
        <v>8294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>
        <f t="shared" si="186"/>
        <v>387</v>
      </c>
      <c r="O2036" s="7">
        <f t="shared" si="187"/>
        <v>593.93620078740162</v>
      </c>
      <c r="P2036" s="11">
        <f t="shared" si="188"/>
        <v>42076.130011574074</v>
      </c>
      <c r="Q2036" s="11">
        <f t="shared" si="189"/>
        <v>42131.290277777778</v>
      </c>
      <c r="R2036" t="s">
        <v>8294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>
        <f t="shared" si="186"/>
        <v>211</v>
      </c>
      <c r="O2037" s="7">
        <f t="shared" si="187"/>
        <v>262.15704968944101</v>
      </c>
      <c r="P2037" s="11">
        <f t="shared" si="188"/>
        <v>42311.625081018516</v>
      </c>
      <c r="Q2037" s="11">
        <f t="shared" si="189"/>
        <v>42357.041666666672</v>
      </c>
      <c r="R2037" t="s">
        <v>8294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>
        <f t="shared" si="186"/>
        <v>132</v>
      </c>
      <c r="O2038" s="7">
        <f t="shared" si="187"/>
        <v>46.580778301886795</v>
      </c>
      <c r="P2038" s="11">
        <f t="shared" si="188"/>
        <v>41738.864803240736</v>
      </c>
      <c r="Q2038" s="11">
        <f t="shared" si="189"/>
        <v>41768.864803240736</v>
      </c>
      <c r="R2038" t="s">
        <v>8294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>
        <f t="shared" si="186"/>
        <v>300</v>
      </c>
      <c r="O2039" s="7">
        <f t="shared" si="187"/>
        <v>70.041118881118877</v>
      </c>
      <c r="P2039" s="11">
        <f t="shared" si="188"/>
        <v>41578.210104166668</v>
      </c>
      <c r="Q2039" s="11">
        <f t="shared" si="189"/>
        <v>41638.251770833333</v>
      </c>
      <c r="R2039" t="s">
        <v>8294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>
        <f t="shared" si="186"/>
        <v>421</v>
      </c>
      <c r="O2040" s="7">
        <f t="shared" si="187"/>
        <v>164.90686274509804</v>
      </c>
      <c r="P2040" s="11">
        <f t="shared" si="188"/>
        <v>41424.27107638889</v>
      </c>
      <c r="Q2040" s="11">
        <f t="shared" si="189"/>
        <v>41456.75</v>
      </c>
      <c r="R2040" t="s">
        <v>8294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>
        <f t="shared" si="186"/>
        <v>136</v>
      </c>
      <c r="O2041" s="7">
        <f t="shared" si="187"/>
        <v>449.26385224274406</v>
      </c>
      <c r="P2041" s="11">
        <f t="shared" si="188"/>
        <v>42675.438946759255</v>
      </c>
      <c r="Q2041" s="11">
        <f t="shared" si="189"/>
        <v>42705.207638888889</v>
      </c>
      <c r="R2041" t="s">
        <v>8294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>
        <f t="shared" si="186"/>
        <v>248</v>
      </c>
      <c r="O2042" s="7">
        <f t="shared" si="187"/>
        <v>27.472841328413285</v>
      </c>
      <c r="P2042" s="11">
        <f t="shared" si="188"/>
        <v>41578.927118055552</v>
      </c>
      <c r="Q2042" s="11">
        <f t="shared" si="189"/>
        <v>41593.968784722223</v>
      </c>
      <c r="R2042" t="s">
        <v>8294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>
        <f t="shared" si="186"/>
        <v>182</v>
      </c>
      <c r="O2043" s="7">
        <f t="shared" si="187"/>
        <v>143.97499999999999</v>
      </c>
      <c r="P2043" s="11">
        <f t="shared" si="188"/>
        <v>42654.525775462964</v>
      </c>
      <c r="Q2043" s="11">
        <f t="shared" si="189"/>
        <v>42684.567442129628</v>
      </c>
      <c r="R2043" t="s">
        <v>8294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>
        <f t="shared" si="186"/>
        <v>124</v>
      </c>
      <c r="O2044" s="7">
        <f t="shared" si="187"/>
        <v>88.23571428571428</v>
      </c>
      <c r="P2044" s="11">
        <f t="shared" si="188"/>
        <v>42331.708032407405</v>
      </c>
      <c r="Q2044" s="11">
        <f t="shared" si="189"/>
        <v>42391.708032407405</v>
      </c>
      <c r="R2044" t="s">
        <v>8294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>
        <f t="shared" si="186"/>
        <v>506</v>
      </c>
      <c r="O2045" s="7">
        <f t="shared" si="187"/>
        <v>36.326424870466319</v>
      </c>
      <c r="P2045" s="11">
        <f t="shared" si="188"/>
        <v>42661.176817129628</v>
      </c>
      <c r="Q2045" s="11">
        <f t="shared" si="189"/>
        <v>42715.207638888889</v>
      </c>
      <c r="R2045" t="s">
        <v>8294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>
        <f t="shared" si="186"/>
        <v>108</v>
      </c>
      <c r="O2046" s="7">
        <f t="shared" si="187"/>
        <v>90.177777777777777</v>
      </c>
      <c r="P2046" s="11">
        <f t="shared" si="188"/>
        <v>42138.684189814812</v>
      </c>
      <c r="Q2046" s="11">
        <f t="shared" si="189"/>
        <v>42168.684189814812</v>
      </c>
      <c r="R2046" t="s">
        <v>8294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>
        <f t="shared" si="186"/>
        <v>819</v>
      </c>
      <c r="O2047" s="7">
        <f t="shared" si="187"/>
        <v>152.62361216730039</v>
      </c>
      <c r="P2047" s="11">
        <f t="shared" si="188"/>
        <v>41069.088506944448</v>
      </c>
      <c r="Q2047" s="11">
        <f t="shared" si="189"/>
        <v>41099.088506944448</v>
      </c>
      <c r="R2047" t="s">
        <v>8294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>
        <f t="shared" si="186"/>
        <v>121</v>
      </c>
      <c r="O2048" s="7">
        <f t="shared" si="187"/>
        <v>55.806451612903224</v>
      </c>
      <c r="P2048" s="11">
        <f t="shared" si="188"/>
        <v>41387.171805555554</v>
      </c>
      <c r="Q2048" s="11">
        <f t="shared" si="189"/>
        <v>41417.171805555554</v>
      </c>
      <c r="R2048" t="s">
        <v>8294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>
        <f t="shared" si="186"/>
        <v>103</v>
      </c>
      <c r="O2049" s="7">
        <f t="shared" si="187"/>
        <v>227.85327313769753</v>
      </c>
      <c r="P2049" s="11">
        <f t="shared" si="188"/>
        <v>42081.903587962966</v>
      </c>
      <c r="Q2049" s="11">
        <f t="shared" si="189"/>
        <v>42111</v>
      </c>
      <c r="R2049" t="s">
        <v>8294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>
        <f t="shared" ref="N2050:N2113" si="192">ROUND((E2050/D2050)*100,0)</f>
        <v>148</v>
      </c>
      <c r="O2050" s="7">
        <f t="shared" ref="O2050:O2113" si="193">IF(E2050&lt;&gt;0,E2050/L2050,0)</f>
        <v>91.82989803350327</v>
      </c>
      <c r="P2050" s="11">
        <f t="shared" ref="P2050:P2113" si="194">(J2050/86400)+DATE(1970,1,1)</f>
        <v>41387.651516203703</v>
      </c>
      <c r="Q2050" s="11">
        <f t="shared" ref="Q2050:Q2113" si="195">(I2050/86400)+DATE(1970,1,1)</f>
        <v>41417.651516203703</v>
      </c>
      <c r="R2050" t="s">
        <v>8294</v>
      </c>
      <c r="S2050" t="str">
        <f t="shared" ref="S2050:S2113" si="196">LEFT(R2050,SEARCH("/",R2050)-1)</f>
        <v>technology</v>
      </c>
      <c r="T2050" t="str">
        <f t="shared" ref="T2050:T2113" si="197">RIGHT(R2050,LEN(R2050)-SEARCH("/",R2050))</f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>
        <f t="shared" si="192"/>
        <v>120</v>
      </c>
      <c r="O2051" s="7">
        <f t="shared" si="193"/>
        <v>80.991037735849048</v>
      </c>
      <c r="P2051" s="11">
        <f t="shared" si="194"/>
        <v>41575.527349537035</v>
      </c>
      <c r="Q2051" s="11">
        <f t="shared" si="195"/>
        <v>41610.957638888889</v>
      </c>
      <c r="R2051" t="s">
        <v>8294</v>
      </c>
      <c r="S2051" t="str">
        <f t="shared" si="196"/>
        <v>technology</v>
      </c>
      <c r="T2051" t="str">
        <f t="shared" si="197"/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>
        <f t="shared" si="192"/>
        <v>473</v>
      </c>
      <c r="O2052" s="7">
        <f t="shared" si="193"/>
        <v>278.39411764705881</v>
      </c>
      <c r="P2052" s="11">
        <f t="shared" si="194"/>
        <v>42115.071504629625</v>
      </c>
      <c r="Q2052" s="11">
        <f t="shared" si="195"/>
        <v>42155.071504629625</v>
      </c>
      <c r="R2052" t="s">
        <v>8294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>
        <f t="shared" si="192"/>
        <v>130</v>
      </c>
      <c r="O2053" s="7">
        <f t="shared" si="193"/>
        <v>43.095041322314053</v>
      </c>
      <c r="P2053" s="11">
        <f t="shared" si="194"/>
        <v>41604.022418981483</v>
      </c>
      <c r="Q2053" s="11">
        <f t="shared" si="195"/>
        <v>41634.022418981483</v>
      </c>
      <c r="R2053" t="s">
        <v>8294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>
        <f t="shared" si="192"/>
        <v>353</v>
      </c>
      <c r="O2054" s="7">
        <f t="shared" si="193"/>
        <v>326.29205175600737</v>
      </c>
      <c r="P2054" s="11">
        <f t="shared" si="194"/>
        <v>42375.08394675926</v>
      </c>
      <c r="Q2054" s="11">
        <f t="shared" si="195"/>
        <v>42420.08394675926</v>
      </c>
      <c r="R2054" t="s">
        <v>8294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>
        <f t="shared" si="192"/>
        <v>101</v>
      </c>
      <c r="O2055" s="7">
        <f t="shared" si="193"/>
        <v>41.743801652892564</v>
      </c>
      <c r="P2055" s="11">
        <f t="shared" si="194"/>
        <v>42303.617488425924</v>
      </c>
      <c r="Q2055" s="11">
        <f t="shared" si="195"/>
        <v>42333.659155092595</v>
      </c>
      <c r="R2055" t="s">
        <v>8294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>
        <f t="shared" si="192"/>
        <v>114</v>
      </c>
      <c r="O2056" s="7">
        <f t="shared" si="193"/>
        <v>64.020933977455712</v>
      </c>
      <c r="P2056" s="11">
        <f t="shared" si="194"/>
        <v>41731.520949074074</v>
      </c>
      <c r="Q2056" s="11">
        <f t="shared" si="195"/>
        <v>41761.520949074074</v>
      </c>
      <c r="R2056" t="s">
        <v>8294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>
        <f t="shared" si="192"/>
        <v>167</v>
      </c>
      <c r="O2057" s="7">
        <f t="shared" si="193"/>
        <v>99.455445544554451</v>
      </c>
      <c r="P2057" s="11">
        <f t="shared" si="194"/>
        <v>41946.674108796295</v>
      </c>
      <c r="Q2057" s="11">
        <f t="shared" si="195"/>
        <v>41976.166666666672</v>
      </c>
      <c r="R2057" t="s">
        <v>8294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>
        <f t="shared" si="192"/>
        <v>153</v>
      </c>
      <c r="O2058" s="7">
        <f t="shared" si="193"/>
        <v>138.49458483754512</v>
      </c>
      <c r="P2058" s="11">
        <f t="shared" si="194"/>
        <v>41351.76090277778</v>
      </c>
      <c r="Q2058" s="11">
        <f t="shared" si="195"/>
        <v>41381.76090277778</v>
      </c>
      <c r="R2058" t="s">
        <v>8294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>
        <f t="shared" si="192"/>
        <v>202</v>
      </c>
      <c r="O2059" s="7">
        <f t="shared" si="193"/>
        <v>45.547792792792798</v>
      </c>
      <c r="P2059" s="11">
        <f t="shared" si="194"/>
        <v>42396.494583333333</v>
      </c>
      <c r="Q2059" s="11">
        <f t="shared" si="195"/>
        <v>42426.494583333333</v>
      </c>
      <c r="R2059" t="s">
        <v>8294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>
        <f t="shared" si="192"/>
        <v>168</v>
      </c>
      <c r="O2060" s="7">
        <f t="shared" si="193"/>
        <v>10.507317073170732</v>
      </c>
      <c r="P2060" s="11">
        <f t="shared" si="194"/>
        <v>42026.370717592596</v>
      </c>
      <c r="Q2060" s="11">
        <f t="shared" si="195"/>
        <v>42065.833333333328</v>
      </c>
      <c r="R2060" t="s">
        <v>8294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>
        <f t="shared" si="192"/>
        <v>143</v>
      </c>
      <c r="O2061" s="7">
        <f t="shared" si="193"/>
        <v>114.76533333333333</v>
      </c>
      <c r="P2061" s="11">
        <f t="shared" si="194"/>
        <v>42361.602476851855</v>
      </c>
      <c r="Q2061" s="11">
        <f t="shared" si="195"/>
        <v>42400.915972222225</v>
      </c>
      <c r="R2061" t="s">
        <v>8294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>
        <f t="shared" si="192"/>
        <v>196</v>
      </c>
      <c r="O2062" s="7">
        <f t="shared" si="193"/>
        <v>35.997067448680355</v>
      </c>
      <c r="P2062" s="11">
        <f t="shared" si="194"/>
        <v>41783.642939814818</v>
      </c>
      <c r="Q2062" s="11">
        <f t="shared" si="195"/>
        <v>41843.642939814818</v>
      </c>
      <c r="R2062" t="s">
        <v>8294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>
        <f t="shared" si="192"/>
        <v>108</v>
      </c>
      <c r="O2063" s="7">
        <f t="shared" si="193"/>
        <v>154.17142857142858</v>
      </c>
      <c r="P2063" s="11">
        <f t="shared" si="194"/>
        <v>42705.764513888891</v>
      </c>
      <c r="Q2063" s="11">
        <f t="shared" si="195"/>
        <v>42735.764513888891</v>
      </c>
      <c r="R2063" t="s">
        <v>8294</v>
      </c>
      <c r="S2063" t="str">
        <f t="shared" si="196"/>
        <v>technology</v>
      </c>
      <c r="T2063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>
        <f t="shared" si="192"/>
        <v>115</v>
      </c>
      <c r="O2064" s="7">
        <f t="shared" si="193"/>
        <v>566.38916256157631</v>
      </c>
      <c r="P2064" s="11">
        <f t="shared" si="194"/>
        <v>42423.3830787037</v>
      </c>
      <c r="Q2064" s="11">
        <f t="shared" si="195"/>
        <v>42453.341412037036</v>
      </c>
      <c r="R2064" t="s">
        <v>8294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>
        <f t="shared" si="192"/>
        <v>148</v>
      </c>
      <c r="O2065" s="7">
        <f t="shared" si="193"/>
        <v>120.85714285714286</v>
      </c>
      <c r="P2065" s="11">
        <f t="shared" si="194"/>
        <v>42472.73265046296</v>
      </c>
      <c r="Q2065" s="11">
        <f t="shared" si="195"/>
        <v>42505.73265046296</v>
      </c>
      <c r="R2065" t="s">
        <v>8294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>
        <f t="shared" si="192"/>
        <v>191</v>
      </c>
      <c r="O2066" s="7">
        <f t="shared" si="193"/>
        <v>86.163845492085343</v>
      </c>
      <c r="P2066" s="11">
        <f t="shared" si="194"/>
        <v>41389.364849537036</v>
      </c>
      <c r="Q2066" s="11">
        <f t="shared" si="195"/>
        <v>41425.5</v>
      </c>
      <c r="R2066" t="s">
        <v>8294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>
        <f t="shared" si="192"/>
        <v>199</v>
      </c>
      <c r="O2067" s="7">
        <f t="shared" si="193"/>
        <v>51.212114395886893</v>
      </c>
      <c r="P2067" s="11">
        <f t="shared" si="194"/>
        <v>41603.333668981482</v>
      </c>
      <c r="Q2067" s="11">
        <f t="shared" si="195"/>
        <v>41633.333668981482</v>
      </c>
      <c r="R2067" t="s">
        <v>8294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>
        <f t="shared" si="192"/>
        <v>219</v>
      </c>
      <c r="O2068" s="7">
        <f t="shared" si="193"/>
        <v>67.261538461538464</v>
      </c>
      <c r="P2068" s="11">
        <f t="shared" si="194"/>
        <v>41844.771793981483</v>
      </c>
      <c r="Q2068" s="11">
        <f t="shared" si="195"/>
        <v>41874.771793981483</v>
      </c>
      <c r="R2068" t="s">
        <v>8294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>
        <f t="shared" si="192"/>
        <v>127</v>
      </c>
      <c r="O2069" s="7">
        <f t="shared" si="193"/>
        <v>62.8</v>
      </c>
      <c r="P2069" s="11">
        <f t="shared" si="194"/>
        <v>42115.853888888887</v>
      </c>
      <c r="Q2069" s="11">
        <f t="shared" si="195"/>
        <v>42148.853888888887</v>
      </c>
      <c r="R2069" t="s">
        <v>8294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>
        <f t="shared" si="192"/>
        <v>105</v>
      </c>
      <c r="O2070" s="7">
        <f t="shared" si="193"/>
        <v>346.13118421052633</v>
      </c>
      <c r="P2070" s="11">
        <f t="shared" si="194"/>
        <v>42633.841608796298</v>
      </c>
      <c r="Q2070" s="11">
        <f t="shared" si="195"/>
        <v>42663.841608796298</v>
      </c>
      <c r="R2070" t="s">
        <v>8294</v>
      </c>
      <c r="S2070" t="str">
        <f t="shared" si="196"/>
        <v>technology</v>
      </c>
      <c r="T2070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>
        <f t="shared" si="192"/>
        <v>128</v>
      </c>
      <c r="O2071" s="7">
        <f t="shared" si="193"/>
        <v>244.11912547528519</v>
      </c>
      <c r="P2071" s="11">
        <f t="shared" si="194"/>
        <v>42340.972118055557</v>
      </c>
      <c r="Q2071" s="11">
        <f t="shared" si="195"/>
        <v>42371.972118055557</v>
      </c>
      <c r="R2071" t="s">
        <v>8294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>
        <f t="shared" si="192"/>
        <v>317</v>
      </c>
      <c r="O2072" s="7">
        <f t="shared" si="193"/>
        <v>259.25424836601309</v>
      </c>
      <c r="P2072" s="11">
        <f t="shared" si="194"/>
        <v>42519.6565162037</v>
      </c>
      <c r="Q2072" s="11">
        <f t="shared" si="195"/>
        <v>42549.6565162037</v>
      </c>
      <c r="R2072" t="s">
        <v>8294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>
        <f t="shared" si="192"/>
        <v>281</v>
      </c>
      <c r="O2073" s="7">
        <f t="shared" si="193"/>
        <v>201.96402877697841</v>
      </c>
      <c r="P2073" s="11">
        <f t="shared" si="194"/>
        <v>42600.278749999998</v>
      </c>
      <c r="Q2073" s="11">
        <f t="shared" si="195"/>
        <v>42645.278749999998</v>
      </c>
      <c r="R2073" t="s">
        <v>8294</v>
      </c>
      <c r="S2073" t="str">
        <f t="shared" si="196"/>
        <v>technology</v>
      </c>
      <c r="T2073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>
        <f t="shared" si="192"/>
        <v>111</v>
      </c>
      <c r="O2074" s="7">
        <f t="shared" si="193"/>
        <v>226.20857142857142</v>
      </c>
      <c r="P2074" s="11">
        <f t="shared" si="194"/>
        <v>42467.581388888888</v>
      </c>
      <c r="Q2074" s="11">
        <f t="shared" si="195"/>
        <v>42497.581388888888</v>
      </c>
      <c r="R2074" t="s">
        <v>8294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>
        <f t="shared" si="192"/>
        <v>153</v>
      </c>
      <c r="O2075" s="7">
        <f t="shared" si="193"/>
        <v>324.69</v>
      </c>
      <c r="P2075" s="11">
        <f t="shared" si="194"/>
        <v>42087.668032407411</v>
      </c>
      <c r="Q2075" s="11">
        <f t="shared" si="195"/>
        <v>42132.668032407411</v>
      </c>
      <c r="R2075" t="s">
        <v>8294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>
        <f t="shared" si="192"/>
        <v>103</v>
      </c>
      <c r="O2076" s="7">
        <f t="shared" si="193"/>
        <v>205</v>
      </c>
      <c r="P2076" s="11">
        <f t="shared" si="194"/>
        <v>42466.826180555552</v>
      </c>
      <c r="Q2076" s="11">
        <f t="shared" si="195"/>
        <v>42496.826180555552</v>
      </c>
      <c r="R2076" t="s">
        <v>8294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>
        <f t="shared" si="192"/>
        <v>1678</v>
      </c>
      <c r="O2077" s="7">
        <f t="shared" si="193"/>
        <v>20.465926829268295</v>
      </c>
      <c r="P2077" s="11">
        <f t="shared" si="194"/>
        <v>41450.681574074071</v>
      </c>
      <c r="Q2077" s="11">
        <f t="shared" si="195"/>
        <v>41480.681574074071</v>
      </c>
      <c r="R2077" t="s">
        <v>8294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>
        <f t="shared" si="192"/>
        <v>543</v>
      </c>
      <c r="O2078" s="7">
        <f t="shared" si="193"/>
        <v>116.35303146309367</v>
      </c>
      <c r="P2078" s="11">
        <f t="shared" si="194"/>
        <v>41803.880659722221</v>
      </c>
      <c r="Q2078" s="11">
        <f t="shared" si="195"/>
        <v>41843.880659722221</v>
      </c>
      <c r="R2078" t="s">
        <v>8294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>
        <f t="shared" si="192"/>
        <v>116</v>
      </c>
      <c r="O2079" s="7">
        <f t="shared" si="193"/>
        <v>307.20212765957444</v>
      </c>
      <c r="P2079" s="11">
        <f t="shared" si="194"/>
        <v>42103.042546296296</v>
      </c>
      <c r="Q2079" s="11">
        <f t="shared" si="195"/>
        <v>42160.875</v>
      </c>
      <c r="R2079" t="s">
        <v>8294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>
        <f t="shared" si="192"/>
        <v>131</v>
      </c>
      <c r="O2080" s="7">
        <f t="shared" si="193"/>
        <v>546.6875</v>
      </c>
      <c r="P2080" s="11">
        <f t="shared" si="194"/>
        <v>42692.771493055552</v>
      </c>
      <c r="Q2080" s="11">
        <f t="shared" si="195"/>
        <v>42722.771493055552</v>
      </c>
      <c r="R2080" t="s">
        <v>8294</v>
      </c>
      <c r="S2080" t="str">
        <f t="shared" si="196"/>
        <v>technology</v>
      </c>
      <c r="T2080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>
        <f t="shared" si="192"/>
        <v>288</v>
      </c>
      <c r="O2081" s="7">
        <f t="shared" si="193"/>
        <v>47.474464579901152</v>
      </c>
      <c r="P2081" s="11">
        <f t="shared" si="194"/>
        <v>42150.71056712963</v>
      </c>
      <c r="Q2081" s="11">
        <f t="shared" si="195"/>
        <v>42180.791666666672</v>
      </c>
      <c r="R2081" t="s">
        <v>8294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>
        <f t="shared" si="192"/>
        <v>508</v>
      </c>
      <c r="O2082" s="7">
        <f t="shared" si="193"/>
        <v>101.56</v>
      </c>
      <c r="P2082" s="11">
        <f t="shared" si="194"/>
        <v>42289.957175925927</v>
      </c>
      <c r="Q2082" s="11">
        <f t="shared" si="195"/>
        <v>42319.998842592591</v>
      </c>
      <c r="R2082" t="s">
        <v>8294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>
        <f t="shared" si="192"/>
        <v>115</v>
      </c>
      <c r="O2083" s="7">
        <f t="shared" si="193"/>
        <v>72.909090909090907</v>
      </c>
      <c r="P2083" s="11">
        <f t="shared" si="194"/>
        <v>41004.15688657407</v>
      </c>
      <c r="Q2083" s="11">
        <f t="shared" si="195"/>
        <v>41045.207638888889</v>
      </c>
      <c r="R2083" t="s">
        <v>8278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>
        <f t="shared" si="192"/>
        <v>111</v>
      </c>
      <c r="O2084" s="7">
        <f t="shared" si="193"/>
        <v>43.710526315789473</v>
      </c>
      <c r="P2084" s="11">
        <f t="shared" si="194"/>
        <v>40811.120324074072</v>
      </c>
      <c r="Q2084" s="11">
        <f t="shared" si="195"/>
        <v>40871.161990740744</v>
      </c>
      <c r="R2084" t="s">
        <v>8278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>
        <f t="shared" si="192"/>
        <v>113</v>
      </c>
      <c r="O2085" s="7">
        <f t="shared" si="193"/>
        <v>34</v>
      </c>
      <c r="P2085" s="11">
        <f t="shared" si="194"/>
        <v>41034.72216435185</v>
      </c>
      <c r="Q2085" s="11">
        <f t="shared" si="195"/>
        <v>41064.72216435185</v>
      </c>
      <c r="R2085" t="s">
        <v>8278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>
        <f t="shared" si="192"/>
        <v>108</v>
      </c>
      <c r="O2086" s="7">
        <f t="shared" si="193"/>
        <v>70.652173913043484</v>
      </c>
      <c r="P2086" s="11">
        <f t="shared" si="194"/>
        <v>41731.833124999997</v>
      </c>
      <c r="Q2086" s="11">
        <f t="shared" si="195"/>
        <v>41763.290972222225</v>
      </c>
      <c r="R2086" t="s">
        <v>8278</v>
      </c>
      <c r="S2086" t="str">
        <f t="shared" si="196"/>
        <v>music</v>
      </c>
      <c r="T2086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>
        <f t="shared" si="192"/>
        <v>124</v>
      </c>
      <c r="O2087" s="7">
        <f t="shared" si="193"/>
        <v>89.301204819277103</v>
      </c>
      <c r="P2087" s="11">
        <f t="shared" si="194"/>
        <v>41075.835497685184</v>
      </c>
      <c r="Q2087" s="11">
        <f t="shared" si="195"/>
        <v>41105.835497685184</v>
      </c>
      <c r="R2087" t="s">
        <v>8278</v>
      </c>
      <c r="S2087" t="str">
        <f t="shared" si="196"/>
        <v>music</v>
      </c>
      <c r="T208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>
        <f t="shared" si="192"/>
        <v>101</v>
      </c>
      <c r="O2088" s="7">
        <f t="shared" si="193"/>
        <v>115.08571428571429</v>
      </c>
      <c r="P2088" s="11">
        <f t="shared" si="194"/>
        <v>40860.67050925926</v>
      </c>
      <c r="Q2088" s="11">
        <f t="shared" si="195"/>
        <v>40891.207638888889</v>
      </c>
      <c r="R2088" t="s">
        <v>8278</v>
      </c>
      <c r="S2088" t="str">
        <f t="shared" si="196"/>
        <v>music</v>
      </c>
      <c r="T2088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>
        <f t="shared" si="192"/>
        <v>104</v>
      </c>
      <c r="O2089" s="7">
        <f t="shared" si="193"/>
        <v>62.12</v>
      </c>
      <c r="P2089" s="11">
        <f t="shared" si="194"/>
        <v>40764.204375000001</v>
      </c>
      <c r="Q2089" s="11">
        <f t="shared" si="195"/>
        <v>40794.204375000001</v>
      </c>
      <c r="R2089" t="s">
        <v>8278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>
        <f t="shared" si="192"/>
        <v>116</v>
      </c>
      <c r="O2090" s="7">
        <f t="shared" si="193"/>
        <v>46.204266666666669</v>
      </c>
      <c r="P2090" s="11">
        <f t="shared" si="194"/>
        <v>40395.714722222227</v>
      </c>
      <c r="Q2090" s="11">
        <f t="shared" si="195"/>
        <v>40432.165972222225</v>
      </c>
      <c r="R2090" t="s">
        <v>8278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>
        <f t="shared" si="192"/>
        <v>120</v>
      </c>
      <c r="O2091" s="7">
        <f t="shared" si="193"/>
        <v>48.54854838709678</v>
      </c>
      <c r="P2091" s="11">
        <f t="shared" si="194"/>
        <v>41453.076319444444</v>
      </c>
      <c r="Q2091" s="11">
        <f t="shared" si="195"/>
        <v>41488.076319444444</v>
      </c>
      <c r="R2091" t="s">
        <v>8278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>
        <f t="shared" si="192"/>
        <v>115</v>
      </c>
      <c r="O2092" s="7">
        <f t="shared" si="193"/>
        <v>57.520187499999999</v>
      </c>
      <c r="P2092" s="11">
        <f t="shared" si="194"/>
        <v>41299.381423611107</v>
      </c>
      <c r="Q2092" s="11">
        <f t="shared" si="195"/>
        <v>41329.381423611107</v>
      </c>
      <c r="R2092" t="s">
        <v>8278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>
        <f t="shared" si="192"/>
        <v>120</v>
      </c>
      <c r="O2093" s="7">
        <f t="shared" si="193"/>
        <v>88.147154471544724</v>
      </c>
      <c r="P2093" s="11">
        <f t="shared" si="194"/>
        <v>40555.322662037041</v>
      </c>
      <c r="Q2093" s="11">
        <f t="shared" si="195"/>
        <v>40603.833333333336</v>
      </c>
      <c r="R2093" t="s">
        <v>8278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>
        <f t="shared" si="192"/>
        <v>101</v>
      </c>
      <c r="O2094" s="7">
        <f t="shared" si="193"/>
        <v>110.49090909090908</v>
      </c>
      <c r="P2094" s="11">
        <f t="shared" si="194"/>
        <v>40763.707546296297</v>
      </c>
      <c r="Q2094" s="11">
        <f t="shared" si="195"/>
        <v>40823.707546296297</v>
      </c>
      <c r="R2094" t="s">
        <v>8278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>
        <f t="shared" si="192"/>
        <v>102</v>
      </c>
      <c r="O2095" s="7">
        <f t="shared" si="193"/>
        <v>66.826086956521735</v>
      </c>
      <c r="P2095" s="11">
        <f t="shared" si="194"/>
        <v>41205.854537037041</v>
      </c>
      <c r="Q2095" s="11">
        <f t="shared" si="195"/>
        <v>41265.896203703705</v>
      </c>
      <c r="R2095" t="s">
        <v>8278</v>
      </c>
      <c r="S2095" t="str">
        <f t="shared" si="196"/>
        <v>music</v>
      </c>
      <c r="T2095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>
        <f t="shared" si="192"/>
        <v>121</v>
      </c>
      <c r="O2096" s="7">
        <f t="shared" si="193"/>
        <v>58.597222222222221</v>
      </c>
      <c r="P2096" s="11">
        <f t="shared" si="194"/>
        <v>40939.02002314815</v>
      </c>
      <c r="Q2096" s="11">
        <f t="shared" si="195"/>
        <v>40973.125</v>
      </c>
      <c r="R2096" t="s">
        <v>8278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>
        <f t="shared" si="192"/>
        <v>100</v>
      </c>
      <c r="O2097" s="7">
        <f t="shared" si="193"/>
        <v>113.63636363636364</v>
      </c>
      <c r="P2097" s="11">
        <f t="shared" si="194"/>
        <v>40758.733483796299</v>
      </c>
      <c r="Q2097" s="11">
        <f t="shared" si="195"/>
        <v>40818.733483796299</v>
      </c>
      <c r="R2097" t="s">
        <v>8278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>
        <f t="shared" si="192"/>
        <v>102</v>
      </c>
      <c r="O2098" s="7">
        <f t="shared" si="193"/>
        <v>43.571428571428569</v>
      </c>
      <c r="P2098" s="11">
        <f t="shared" si="194"/>
        <v>41192.758506944447</v>
      </c>
      <c r="Q2098" s="11">
        <f t="shared" si="195"/>
        <v>41208.165972222225</v>
      </c>
      <c r="R2098" t="s">
        <v>8278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>
        <f t="shared" si="192"/>
        <v>100</v>
      </c>
      <c r="O2099" s="7">
        <f t="shared" si="193"/>
        <v>78.94736842105263</v>
      </c>
      <c r="P2099" s="11">
        <f t="shared" si="194"/>
        <v>40818.584895833337</v>
      </c>
      <c r="Q2099" s="11">
        <f t="shared" si="195"/>
        <v>40878.626562500001</v>
      </c>
      <c r="R2099" t="s">
        <v>8278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>
        <f t="shared" si="192"/>
        <v>100</v>
      </c>
      <c r="O2100" s="7">
        <f t="shared" si="193"/>
        <v>188.125</v>
      </c>
      <c r="P2100" s="11">
        <f t="shared" si="194"/>
        <v>40946.11383101852</v>
      </c>
      <c r="Q2100" s="11">
        <f t="shared" si="195"/>
        <v>40976.11383101852</v>
      </c>
      <c r="R2100" t="s">
        <v>8278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>
        <f t="shared" si="192"/>
        <v>132</v>
      </c>
      <c r="O2101" s="7">
        <f t="shared" si="193"/>
        <v>63.031746031746032</v>
      </c>
      <c r="P2101" s="11">
        <f t="shared" si="194"/>
        <v>42173.746342592596</v>
      </c>
      <c r="Q2101" s="11">
        <f t="shared" si="195"/>
        <v>42187.152777777781</v>
      </c>
      <c r="R2101" t="s">
        <v>8278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>
        <f t="shared" si="192"/>
        <v>137</v>
      </c>
      <c r="O2102" s="7">
        <f t="shared" si="193"/>
        <v>30.37037037037037</v>
      </c>
      <c r="P2102" s="11">
        <f t="shared" si="194"/>
        <v>41074.834965277776</v>
      </c>
      <c r="Q2102" s="11">
        <f t="shared" si="195"/>
        <v>41090.165972222225</v>
      </c>
      <c r="R2102" t="s">
        <v>8278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>
        <f t="shared" si="192"/>
        <v>113</v>
      </c>
      <c r="O2103" s="7">
        <f t="shared" si="193"/>
        <v>51.477272727272727</v>
      </c>
      <c r="P2103" s="11">
        <f t="shared" si="194"/>
        <v>40892.149467592593</v>
      </c>
      <c r="Q2103" s="11">
        <f t="shared" si="195"/>
        <v>40952.149467592593</v>
      </c>
      <c r="R2103" t="s">
        <v>8278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>
        <f t="shared" si="192"/>
        <v>136</v>
      </c>
      <c r="O2104" s="7">
        <f t="shared" si="193"/>
        <v>35.789473684210527</v>
      </c>
      <c r="P2104" s="11">
        <f t="shared" si="194"/>
        <v>40638.868611111109</v>
      </c>
      <c r="Q2104" s="11">
        <f t="shared" si="195"/>
        <v>40668.868611111109</v>
      </c>
      <c r="R2104" t="s">
        <v>8278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>
        <f t="shared" si="192"/>
        <v>146</v>
      </c>
      <c r="O2105" s="7">
        <f t="shared" si="193"/>
        <v>98.817391304347822</v>
      </c>
      <c r="P2105" s="11">
        <f t="shared" si="194"/>
        <v>41192.754942129628</v>
      </c>
      <c r="Q2105" s="11">
        <f t="shared" si="195"/>
        <v>41222.7966087963</v>
      </c>
      <c r="R2105" t="s">
        <v>8278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>
        <f t="shared" si="192"/>
        <v>130</v>
      </c>
      <c r="O2106" s="7">
        <f t="shared" si="193"/>
        <v>28</v>
      </c>
      <c r="P2106" s="11">
        <f t="shared" si="194"/>
        <v>41394.074467592596</v>
      </c>
      <c r="Q2106" s="11">
        <f t="shared" si="195"/>
        <v>41425</v>
      </c>
      <c r="R2106" t="s">
        <v>8278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>
        <f t="shared" si="192"/>
        <v>254</v>
      </c>
      <c r="O2107" s="7">
        <f t="shared" si="193"/>
        <v>51.313131313131315</v>
      </c>
      <c r="P2107" s="11">
        <f t="shared" si="194"/>
        <v>41951.788807870369</v>
      </c>
      <c r="Q2107" s="11">
        <f t="shared" si="195"/>
        <v>41964.166666666672</v>
      </c>
      <c r="R2107" t="s">
        <v>8278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>
        <f t="shared" si="192"/>
        <v>107</v>
      </c>
      <c r="O2108" s="7">
        <f t="shared" si="193"/>
        <v>53.522727272727273</v>
      </c>
      <c r="P2108" s="11">
        <f t="shared" si="194"/>
        <v>41270.21497685185</v>
      </c>
      <c r="Q2108" s="11">
        <f t="shared" si="195"/>
        <v>41300.21497685185</v>
      </c>
      <c r="R2108" t="s">
        <v>8278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>
        <f t="shared" si="192"/>
        <v>108</v>
      </c>
      <c r="O2109" s="7">
        <f t="shared" si="193"/>
        <v>37.149310344827583</v>
      </c>
      <c r="P2109" s="11">
        <f t="shared" si="194"/>
        <v>41934.71056712963</v>
      </c>
      <c r="Q2109" s="11">
        <f t="shared" si="195"/>
        <v>41955.752233796295</v>
      </c>
      <c r="R2109" t="s">
        <v>8278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>
        <f t="shared" si="192"/>
        <v>107</v>
      </c>
      <c r="O2110" s="7">
        <f t="shared" si="193"/>
        <v>89.895287958115176</v>
      </c>
      <c r="P2110" s="11">
        <f t="shared" si="194"/>
        <v>41135.175694444442</v>
      </c>
      <c r="Q2110" s="11">
        <f t="shared" si="195"/>
        <v>41162.163194444445</v>
      </c>
      <c r="R2110" t="s">
        <v>8278</v>
      </c>
      <c r="S2110" t="str">
        <f t="shared" si="196"/>
        <v>music</v>
      </c>
      <c r="T2110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>
        <f t="shared" si="192"/>
        <v>107</v>
      </c>
      <c r="O2111" s="7">
        <f t="shared" si="193"/>
        <v>106.52500000000001</v>
      </c>
      <c r="P2111" s="11">
        <f t="shared" si="194"/>
        <v>42160.708530092597</v>
      </c>
      <c r="Q2111" s="11">
        <f t="shared" si="195"/>
        <v>42190.708530092597</v>
      </c>
      <c r="R2111" t="s">
        <v>8278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>
        <f t="shared" si="192"/>
        <v>100</v>
      </c>
      <c r="O2112" s="7">
        <f t="shared" si="193"/>
        <v>52.815789473684212</v>
      </c>
      <c r="P2112" s="11">
        <f t="shared" si="194"/>
        <v>41759.670937499999</v>
      </c>
      <c r="Q2112" s="11">
        <f t="shared" si="195"/>
        <v>41787.207638888889</v>
      </c>
      <c r="R2112" t="s">
        <v>8278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>
        <f t="shared" si="192"/>
        <v>107</v>
      </c>
      <c r="O2113" s="7">
        <f t="shared" si="193"/>
        <v>54.615384615384613</v>
      </c>
      <c r="P2113" s="11">
        <f t="shared" si="194"/>
        <v>40703.197048611109</v>
      </c>
      <c r="Q2113" s="11">
        <f t="shared" si="195"/>
        <v>40770.041666666664</v>
      </c>
      <c r="R2113" t="s">
        <v>8278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>
        <f t="shared" ref="N2114:N2177" si="198">ROUND((E2114/D2114)*100,0)</f>
        <v>100</v>
      </c>
      <c r="O2114" s="7">
        <f t="shared" ref="O2114:O2177" si="199">IF(E2114&lt;&gt;0,E2114/L2114,0)</f>
        <v>27.272727272727273</v>
      </c>
      <c r="P2114" s="11">
        <f t="shared" ref="P2114:P2177" si="200">(J2114/86400)+DATE(1970,1,1)</f>
        <v>41365.928159722222</v>
      </c>
      <c r="Q2114" s="11">
        <f t="shared" ref="Q2114:Q2177" si="201">(I2114/86400)+DATE(1970,1,1)</f>
        <v>41379.928159722222</v>
      </c>
      <c r="R2114" t="s">
        <v>8278</v>
      </c>
      <c r="S2114" t="str">
        <f t="shared" ref="S2114:S2177" si="202">LEFT(R2114,SEARCH("/",R2114)-1)</f>
        <v>music</v>
      </c>
      <c r="T2114" t="str">
        <f t="shared" ref="T2114:T2177" si="203">RIGHT(R2114,LEN(R2114)-SEARCH("/",R2114))</f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>
        <f t="shared" si="198"/>
        <v>105</v>
      </c>
      <c r="O2115" s="7">
        <f t="shared" si="199"/>
        <v>68.598130841121488</v>
      </c>
      <c r="P2115" s="11">
        <f t="shared" si="200"/>
        <v>41870.86546296296</v>
      </c>
      <c r="Q2115" s="11">
        <f t="shared" si="201"/>
        <v>41905.86546296296</v>
      </c>
      <c r="R2115" t="s">
        <v>8278</v>
      </c>
      <c r="S2115" t="str">
        <f t="shared" si="202"/>
        <v>music</v>
      </c>
      <c r="T2115" t="str">
        <f t="shared" si="203"/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>
        <f t="shared" si="198"/>
        <v>105</v>
      </c>
      <c r="O2116" s="7">
        <f t="shared" si="199"/>
        <v>35.612244897959187</v>
      </c>
      <c r="P2116" s="11">
        <f t="shared" si="200"/>
        <v>40458.815625000003</v>
      </c>
      <c r="Q2116" s="11">
        <f t="shared" si="201"/>
        <v>40521.207638888889</v>
      </c>
      <c r="R2116" t="s">
        <v>8278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>
        <f t="shared" si="198"/>
        <v>226</v>
      </c>
      <c r="O2117" s="7">
        <f t="shared" si="199"/>
        <v>94.027777777777771</v>
      </c>
      <c r="P2117" s="11">
        <f t="shared" si="200"/>
        <v>40564.081030092595</v>
      </c>
      <c r="Q2117" s="11">
        <f t="shared" si="201"/>
        <v>40594.081030092595</v>
      </c>
      <c r="R2117" t="s">
        <v>8278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>
        <f t="shared" si="198"/>
        <v>101</v>
      </c>
      <c r="O2118" s="7">
        <f t="shared" si="199"/>
        <v>526.45652173913038</v>
      </c>
      <c r="P2118" s="11">
        <f t="shared" si="200"/>
        <v>41136.777812500004</v>
      </c>
      <c r="Q2118" s="11">
        <f t="shared" si="201"/>
        <v>41184.777812500004</v>
      </c>
      <c r="R2118" t="s">
        <v>8278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>
        <f t="shared" si="198"/>
        <v>148</v>
      </c>
      <c r="O2119" s="7">
        <f t="shared" si="199"/>
        <v>50.657142857142858</v>
      </c>
      <c r="P2119" s="11">
        <f t="shared" si="200"/>
        <v>42290.059594907405</v>
      </c>
      <c r="Q2119" s="11">
        <f t="shared" si="201"/>
        <v>42304.207638888889</v>
      </c>
      <c r="R2119" t="s">
        <v>8278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>
        <f t="shared" si="198"/>
        <v>135</v>
      </c>
      <c r="O2120" s="7">
        <f t="shared" si="199"/>
        <v>79.182941176470578</v>
      </c>
      <c r="P2120" s="11">
        <f t="shared" si="200"/>
        <v>40718.839537037034</v>
      </c>
      <c r="Q2120" s="11">
        <f t="shared" si="201"/>
        <v>40748.839537037034</v>
      </c>
      <c r="R2120" t="s">
        <v>8278</v>
      </c>
      <c r="S2120" t="str">
        <f t="shared" si="202"/>
        <v>music</v>
      </c>
      <c r="T2120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>
        <f t="shared" si="198"/>
        <v>101</v>
      </c>
      <c r="O2121" s="7">
        <f t="shared" si="199"/>
        <v>91.590909090909093</v>
      </c>
      <c r="P2121" s="11">
        <f t="shared" si="200"/>
        <v>41107.130150462966</v>
      </c>
      <c r="Q2121" s="11">
        <f t="shared" si="201"/>
        <v>41137.130150462966</v>
      </c>
      <c r="R2121" t="s">
        <v>8278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>
        <f t="shared" si="198"/>
        <v>101</v>
      </c>
      <c r="O2122" s="7">
        <f t="shared" si="199"/>
        <v>116.96275362318841</v>
      </c>
      <c r="P2122" s="11">
        <f t="shared" si="200"/>
        <v>41591.964537037034</v>
      </c>
      <c r="Q2122" s="11">
        <f t="shared" si="201"/>
        <v>41640.964537037034</v>
      </c>
      <c r="R2122" t="s">
        <v>8278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>
        <f t="shared" si="198"/>
        <v>1</v>
      </c>
      <c r="O2123" s="7">
        <f t="shared" si="199"/>
        <v>28.4</v>
      </c>
      <c r="P2123" s="11">
        <f t="shared" si="200"/>
        <v>42716.7424537037</v>
      </c>
      <c r="Q2123" s="11">
        <f t="shared" si="201"/>
        <v>42746.7424537037</v>
      </c>
      <c r="R2123" t="s">
        <v>8281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>
        <f t="shared" si="198"/>
        <v>0</v>
      </c>
      <c r="O2124" s="7">
        <f t="shared" si="199"/>
        <v>103.33333333333333</v>
      </c>
      <c r="P2124" s="11">
        <f t="shared" si="200"/>
        <v>42712.300567129627</v>
      </c>
      <c r="Q2124" s="11">
        <f t="shared" si="201"/>
        <v>42742.300567129627</v>
      </c>
      <c r="R2124" t="s">
        <v>8281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>
        <f t="shared" si="198"/>
        <v>10</v>
      </c>
      <c r="O2125" s="7">
        <f t="shared" si="199"/>
        <v>10</v>
      </c>
      <c r="P2125" s="11">
        <f t="shared" si="200"/>
        <v>40198.424849537041</v>
      </c>
      <c r="Q2125" s="11">
        <f t="shared" si="201"/>
        <v>40252.290972222225</v>
      </c>
      <c r="R2125" t="s">
        <v>8281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>
        <f t="shared" si="198"/>
        <v>10</v>
      </c>
      <c r="O2126" s="7">
        <f t="shared" si="199"/>
        <v>23</v>
      </c>
      <c r="P2126" s="11">
        <f t="shared" si="200"/>
        <v>40464.028182870374</v>
      </c>
      <c r="Q2126" s="11">
        <f t="shared" si="201"/>
        <v>40512.208333333336</v>
      </c>
      <c r="R2126" t="s">
        <v>8281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>
        <f t="shared" si="198"/>
        <v>1</v>
      </c>
      <c r="O2127" s="7">
        <f t="shared" si="199"/>
        <v>31.555555555555557</v>
      </c>
      <c r="P2127" s="11">
        <f t="shared" si="200"/>
        <v>42191.023530092592</v>
      </c>
      <c r="Q2127" s="11">
        <f t="shared" si="201"/>
        <v>42221.023530092592</v>
      </c>
      <c r="R2127" t="s">
        <v>8281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>
        <f t="shared" si="198"/>
        <v>0</v>
      </c>
      <c r="O2128" s="7">
        <f t="shared" si="199"/>
        <v>5</v>
      </c>
      <c r="P2128" s="11">
        <f t="shared" si="200"/>
        <v>41951.973229166666</v>
      </c>
      <c r="Q2128" s="11">
        <f t="shared" si="201"/>
        <v>41981.973229166666</v>
      </c>
      <c r="R2128" t="s">
        <v>8281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>
        <f t="shared" si="198"/>
        <v>29</v>
      </c>
      <c r="O2129" s="7">
        <f t="shared" si="199"/>
        <v>34.220338983050844</v>
      </c>
      <c r="P2129" s="11">
        <f t="shared" si="200"/>
        <v>42045.505358796298</v>
      </c>
      <c r="Q2129" s="11">
        <f t="shared" si="201"/>
        <v>42075.463692129633</v>
      </c>
      <c r="R2129" t="s">
        <v>8281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>
        <f t="shared" si="198"/>
        <v>0</v>
      </c>
      <c r="O2130" s="7">
        <f t="shared" si="199"/>
        <v>25</v>
      </c>
      <c r="P2130" s="11">
        <f t="shared" si="200"/>
        <v>41843.772789351853</v>
      </c>
      <c r="Q2130" s="11">
        <f t="shared" si="201"/>
        <v>41903.772789351853</v>
      </c>
      <c r="R2130" t="s">
        <v>8281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>
        <f t="shared" si="198"/>
        <v>12</v>
      </c>
      <c r="O2131" s="7">
        <f t="shared" si="199"/>
        <v>19.666666666666668</v>
      </c>
      <c r="P2131" s="11">
        <f t="shared" si="200"/>
        <v>42409.024305555555</v>
      </c>
      <c r="Q2131" s="11">
        <f t="shared" si="201"/>
        <v>42439.024305555555</v>
      </c>
      <c r="R2131" t="s">
        <v>8281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>
        <f t="shared" si="198"/>
        <v>0</v>
      </c>
      <c r="O2132" s="7">
        <f t="shared" si="199"/>
        <v>21.25</v>
      </c>
      <c r="P2132" s="11">
        <f t="shared" si="200"/>
        <v>41832.086377314816</v>
      </c>
      <c r="Q2132" s="11">
        <f t="shared" si="201"/>
        <v>41867.086377314816</v>
      </c>
      <c r="R2132" t="s">
        <v>8281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>
        <f t="shared" si="198"/>
        <v>5</v>
      </c>
      <c r="O2133" s="7">
        <f t="shared" si="199"/>
        <v>8.3333333333333339</v>
      </c>
      <c r="P2133" s="11">
        <f t="shared" si="200"/>
        <v>42167.207071759258</v>
      </c>
      <c r="Q2133" s="11">
        <f t="shared" si="201"/>
        <v>42197.207071759258</v>
      </c>
      <c r="R2133" t="s">
        <v>8281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>
        <f t="shared" si="198"/>
        <v>2</v>
      </c>
      <c r="O2134" s="7">
        <f t="shared" si="199"/>
        <v>21.34333333333333</v>
      </c>
      <c r="P2134" s="11">
        <f t="shared" si="200"/>
        <v>41643.487175925926</v>
      </c>
      <c r="Q2134" s="11">
        <f t="shared" si="201"/>
        <v>41673.487175925926</v>
      </c>
      <c r="R2134" t="s">
        <v>8281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>
        <f t="shared" si="198"/>
        <v>2</v>
      </c>
      <c r="O2135" s="7">
        <f t="shared" si="199"/>
        <v>5.333333333333333</v>
      </c>
      <c r="P2135" s="11">
        <f t="shared" si="200"/>
        <v>40619.097210648149</v>
      </c>
      <c r="Q2135" s="11">
        <f t="shared" si="201"/>
        <v>40657.290972222225</v>
      </c>
      <c r="R2135" t="s">
        <v>8281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>
        <f t="shared" si="198"/>
        <v>2</v>
      </c>
      <c r="O2136" s="7">
        <f t="shared" si="199"/>
        <v>34.666666666666664</v>
      </c>
      <c r="P2136" s="11">
        <f t="shared" si="200"/>
        <v>41361.886469907404</v>
      </c>
      <c r="Q2136" s="11">
        <f t="shared" si="201"/>
        <v>41391.886469907404</v>
      </c>
      <c r="R2136" t="s">
        <v>8281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>
        <f t="shared" si="198"/>
        <v>10</v>
      </c>
      <c r="O2137" s="7">
        <f t="shared" si="199"/>
        <v>21.727272727272727</v>
      </c>
      <c r="P2137" s="11">
        <f t="shared" si="200"/>
        <v>41156.96334490741</v>
      </c>
      <c r="Q2137" s="11">
        <f t="shared" si="201"/>
        <v>41186.96334490741</v>
      </c>
      <c r="R2137" t="s">
        <v>8281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>
        <f t="shared" si="198"/>
        <v>0</v>
      </c>
      <c r="O2138" s="7">
        <f t="shared" si="199"/>
        <v>11.922499999999999</v>
      </c>
      <c r="P2138" s="11">
        <f t="shared" si="200"/>
        <v>41536.509097222224</v>
      </c>
      <c r="Q2138" s="11">
        <f t="shared" si="201"/>
        <v>41566.509097222224</v>
      </c>
      <c r="R2138" t="s">
        <v>8281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>
        <f t="shared" si="198"/>
        <v>28</v>
      </c>
      <c r="O2139" s="7">
        <f t="shared" si="199"/>
        <v>26.59737827715356</v>
      </c>
      <c r="P2139" s="11">
        <f t="shared" si="200"/>
        <v>41948.771168981482</v>
      </c>
      <c r="Q2139" s="11">
        <f t="shared" si="201"/>
        <v>41978.771168981482</v>
      </c>
      <c r="R2139" t="s">
        <v>8281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>
        <f t="shared" si="198"/>
        <v>13</v>
      </c>
      <c r="O2140" s="7">
        <f t="shared" si="199"/>
        <v>10.666666666666666</v>
      </c>
      <c r="P2140" s="11">
        <f t="shared" si="200"/>
        <v>41557.013182870374</v>
      </c>
      <c r="Q2140" s="11">
        <f t="shared" si="201"/>
        <v>41587.054849537039</v>
      </c>
      <c r="R2140" t="s">
        <v>8281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>
        <f t="shared" si="198"/>
        <v>5</v>
      </c>
      <c r="O2141" s="7">
        <f t="shared" si="199"/>
        <v>29.035714285714285</v>
      </c>
      <c r="P2141" s="11">
        <f t="shared" si="200"/>
        <v>42647.750092592592</v>
      </c>
      <c r="Q2141" s="11">
        <f t="shared" si="201"/>
        <v>42677.750092592592</v>
      </c>
      <c r="R2141" t="s">
        <v>8281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>
        <f t="shared" si="198"/>
        <v>0</v>
      </c>
      <c r="O2142" s="7">
        <f t="shared" si="199"/>
        <v>50.909090909090907</v>
      </c>
      <c r="P2142" s="11">
        <f t="shared" si="200"/>
        <v>41255.833611111113</v>
      </c>
      <c r="Q2142" s="11">
        <f t="shared" si="201"/>
        <v>41285.833611111113</v>
      </c>
      <c r="R2142" t="s">
        <v>8281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>
        <f t="shared" si="198"/>
        <v>0</v>
      </c>
      <c r="O2143" s="7">
        <f t="shared" si="199"/>
        <v>0</v>
      </c>
      <c r="P2143" s="11">
        <f t="shared" si="200"/>
        <v>41927.235636574071</v>
      </c>
      <c r="Q2143" s="11">
        <f t="shared" si="201"/>
        <v>41957.277303240742</v>
      </c>
      <c r="R2143" t="s">
        <v>8281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>
        <f t="shared" si="198"/>
        <v>6</v>
      </c>
      <c r="O2144" s="7">
        <f t="shared" si="199"/>
        <v>50.083333333333336</v>
      </c>
      <c r="P2144" s="11">
        <f t="shared" si="200"/>
        <v>42340.701504629629</v>
      </c>
      <c r="Q2144" s="11">
        <f t="shared" si="201"/>
        <v>42368.701504629629</v>
      </c>
      <c r="R2144" t="s">
        <v>8281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>
        <f t="shared" si="198"/>
        <v>11</v>
      </c>
      <c r="O2145" s="7">
        <f t="shared" si="199"/>
        <v>45</v>
      </c>
      <c r="P2145" s="11">
        <f t="shared" si="200"/>
        <v>40332.886712962965</v>
      </c>
      <c r="Q2145" s="11">
        <f t="shared" si="201"/>
        <v>40380.791666666664</v>
      </c>
      <c r="R2145" t="s">
        <v>8281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>
        <f t="shared" si="198"/>
        <v>2</v>
      </c>
      <c r="O2146" s="7">
        <f t="shared" si="199"/>
        <v>25.291666666666668</v>
      </c>
      <c r="P2146" s="11">
        <f t="shared" si="200"/>
        <v>41499.546759259261</v>
      </c>
      <c r="Q2146" s="11">
        <f t="shared" si="201"/>
        <v>41531.546759259261</v>
      </c>
      <c r="R2146" t="s">
        <v>8281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>
        <f t="shared" si="198"/>
        <v>30</v>
      </c>
      <c r="O2147" s="7">
        <f t="shared" si="199"/>
        <v>51.292134831460672</v>
      </c>
      <c r="P2147" s="11">
        <f t="shared" si="200"/>
        <v>41575.237430555557</v>
      </c>
      <c r="Q2147" s="11">
        <f t="shared" si="201"/>
        <v>41605.279097222221</v>
      </c>
      <c r="R2147" t="s">
        <v>8281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>
        <f t="shared" si="198"/>
        <v>0</v>
      </c>
      <c r="O2148" s="7">
        <f t="shared" si="199"/>
        <v>1</v>
      </c>
      <c r="P2148" s="11">
        <f t="shared" si="200"/>
        <v>42397.679513888885</v>
      </c>
      <c r="Q2148" s="11">
        <f t="shared" si="201"/>
        <v>42411.679513888885</v>
      </c>
      <c r="R2148" t="s">
        <v>8281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>
        <f t="shared" si="198"/>
        <v>1</v>
      </c>
      <c r="O2149" s="7">
        <f t="shared" si="199"/>
        <v>49.381818181818183</v>
      </c>
      <c r="P2149" s="11">
        <f t="shared" si="200"/>
        <v>41927.295694444445</v>
      </c>
      <c r="Q2149" s="11">
        <f t="shared" si="201"/>
        <v>41959.337361111116</v>
      </c>
      <c r="R2149" t="s">
        <v>8281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>
        <f t="shared" si="198"/>
        <v>2</v>
      </c>
      <c r="O2150" s="7">
        <f t="shared" si="199"/>
        <v>1</v>
      </c>
      <c r="P2150" s="11">
        <f t="shared" si="200"/>
        <v>42066.733587962968</v>
      </c>
      <c r="Q2150" s="11">
        <f t="shared" si="201"/>
        <v>42096.691921296297</v>
      </c>
      <c r="R2150" t="s">
        <v>8281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>
        <f t="shared" si="198"/>
        <v>0</v>
      </c>
      <c r="O2151" s="7">
        <f t="shared" si="199"/>
        <v>0</v>
      </c>
      <c r="P2151" s="11">
        <f t="shared" si="200"/>
        <v>40355.024953703702</v>
      </c>
      <c r="Q2151" s="11">
        <f t="shared" si="201"/>
        <v>40390</v>
      </c>
      <c r="R2151" t="s">
        <v>8281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>
        <f t="shared" si="198"/>
        <v>1</v>
      </c>
      <c r="O2152" s="7">
        <f t="shared" si="199"/>
        <v>101.25</v>
      </c>
      <c r="P2152" s="11">
        <f t="shared" si="200"/>
        <v>42534.284710648149</v>
      </c>
      <c r="Q2152" s="11">
        <f t="shared" si="201"/>
        <v>42564.284710648149</v>
      </c>
      <c r="R2152" t="s">
        <v>8281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>
        <f t="shared" si="198"/>
        <v>0</v>
      </c>
      <c r="O2153" s="7">
        <f t="shared" si="199"/>
        <v>19.666666666666668</v>
      </c>
      <c r="P2153" s="11">
        <f t="shared" si="200"/>
        <v>42520.847384259258</v>
      </c>
      <c r="Q2153" s="11">
        <f t="shared" si="201"/>
        <v>42550.847384259258</v>
      </c>
      <c r="R2153" t="s">
        <v>8281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>
        <f t="shared" si="198"/>
        <v>0</v>
      </c>
      <c r="O2154" s="7">
        <f t="shared" si="199"/>
        <v>12.5</v>
      </c>
      <c r="P2154" s="11">
        <f t="shared" si="200"/>
        <v>41683.832280092596</v>
      </c>
      <c r="Q2154" s="11">
        <f t="shared" si="201"/>
        <v>41713.790613425925</v>
      </c>
      <c r="R2154" t="s">
        <v>8281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>
        <f t="shared" si="198"/>
        <v>0</v>
      </c>
      <c r="O2155" s="7">
        <f t="shared" si="199"/>
        <v>8.5</v>
      </c>
      <c r="P2155" s="11">
        <f t="shared" si="200"/>
        <v>41974.911087962959</v>
      </c>
      <c r="Q2155" s="11">
        <f t="shared" si="201"/>
        <v>42014.332638888889</v>
      </c>
      <c r="R2155" t="s">
        <v>8281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>
        <f t="shared" si="198"/>
        <v>1</v>
      </c>
      <c r="O2156" s="7">
        <f t="shared" si="199"/>
        <v>1</v>
      </c>
      <c r="P2156" s="11">
        <f t="shared" si="200"/>
        <v>41647.632256944446</v>
      </c>
      <c r="Q2156" s="11">
        <f t="shared" si="201"/>
        <v>41667.632256944446</v>
      </c>
      <c r="R2156" t="s">
        <v>8281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>
        <f t="shared" si="198"/>
        <v>2</v>
      </c>
      <c r="O2157" s="7">
        <f t="shared" si="199"/>
        <v>23</v>
      </c>
      <c r="P2157" s="11">
        <f t="shared" si="200"/>
        <v>42430.747511574074</v>
      </c>
      <c r="Q2157" s="11">
        <f t="shared" si="201"/>
        <v>42460.70584490741</v>
      </c>
      <c r="R2157" t="s">
        <v>8281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>
        <f t="shared" si="198"/>
        <v>3</v>
      </c>
      <c r="O2158" s="7">
        <f t="shared" si="199"/>
        <v>17.987951807228917</v>
      </c>
      <c r="P2158" s="11">
        <f t="shared" si="200"/>
        <v>41488.85423611111</v>
      </c>
      <c r="Q2158" s="11">
        <f t="shared" si="201"/>
        <v>41533.85423611111</v>
      </c>
      <c r="R2158" t="s">
        <v>8281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>
        <f t="shared" si="198"/>
        <v>28</v>
      </c>
      <c r="O2159" s="7">
        <f t="shared" si="199"/>
        <v>370.94736842105266</v>
      </c>
      <c r="P2159" s="11">
        <f t="shared" si="200"/>
        <v>42694.98128472222</v>
      </c>
      <c r="Q2159" s="11">
        <f t="shared" si="201"/>
        <v>42727.332638888889</v>
      </c>
      <c r="R2159" t="s">
        <v>8281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>
        <f t="shared" si="198"/>
        <v>7</v>
      </c>
      <c r="O2160" s="7">
        <f t="shared" si="199"/>
        <v>63.569485530546629</v>
      </c>
      <c r="P2160" s="11">
        <f t="shared" si="200"/>
        <v>41264.853865740741</v>
      </c>
      <c r="Q2160" s="11">
        <f t="shared" si="201"/>
        <v>41309.853865740741</v>
      </c>
      <c r="R2160" t="s">
        <v>8281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>
        <f t="shared" si="198"/>
        <v>1</v>
      </c>
      <c r="O2161" s="7">
        <f t="shared" si="199"/>
        <v>13</v>
      </c>
      <c r="P2161" s="11">
        <f t="shared" si="200"/>
        <v>40710.731180555558</v>
      </c>
      <c r="Q2161" s="11">
        <f t="shared" si="201"/>
        <v>40740.731180555558</v>
      </c>
      <c r="R2161" t="s">
        <v>8281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>
        <f t="shared" si="198"/>
        <v>1</v>
      </c>
      <c r="O2162" s="7">
        <f t="shared" si="199"/>
        <v>5.3125</v>
      </c>
      <c r="P2162" s="11">
        <f t="shared" si="200"/>
        <v>41018.711863425924</v>
      </c>
      <c r="Q2162" s="11">
        <f t="shared" si="201"/>
        <v>41048.711863425924</v>
      </c>
      <c r="R2162" t="s">
        <v>8281</v>
      </c>
      <c r="S2162" t="str">
        <f t="shared" si="202"/>
        <v>games</v>
      </c>
      <c r="T2162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>
        <f t="shared" si="198"/>
        <v>116</v>
      </c>
      <c r="O2163" s="7">
        <f t="shared" si="199"/>
        <v>35.615384615384613</v>
      </c>
      <c r="P2163" s="11">
        <f t="shared" si="200"/>
        <v>42240.852534722224</v>
      </c>
      <c r="Q2163" s="11">
        <f t="shared" si="201"/>
        <v>42270.852534722224</v>
      </c>
      <c r="R2163" t="s">
        <v>8275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>
        <f t="shared" si="198"/>
        <v>112</v>
      </c>
      <c r="O2164" s="7">
        <f t="shared" si="199"/>
        <v>87.103448275862064</v>
      </c>
      <c r="P2164" s="11">
        <f t="shared" si="200"/>
        <v>41813.766099537039</v>
      </c>
      <c r="Q2164" s="11">
        <f t="shared" si="201"/>
        <v>41844.766099537039</v>
      </c>
      <c r="R2164" t="s">
        <v>8275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>
        <f t="shared" si="198"/>
        <v>132</v>
      </c>
      <c r="O2165" s="7">
        <f t="shared" si="199"/>
        <v>75.11363636363636</v>
      </c>
      <c r="P2165" s="11">
        <f t="shared" si="200"/>
        <v>42111.899537037039</v>
      </c>
      <c r="Q2165" s="11">
        <f t="shared" si="201"/>
        <v>42163.159722222219</v>
      </c>
      <c r="R2165" t="s">
        <v>8275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>
        <f t="shared" si="198"/>
        <v>103</v>
      </c>
      <c r="O2166" s="7">
        <f t="shared" si="199"/>
        <v>68.01204819277109</v>
      </c>
      <c r="P2166" s="11">
        <f t="shared" si="200"/>
        <v>42515.71775462963</v>
      </c>
      <c r="Q2166" s="11">
        <f t="shared" si="201"/>
        <v>42546.165972222225</v>
      </c>
      <c r="R2166" t="s">
        <v>8275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>
        <f t="shared" si="198"/>
        <v>139</v>
      </c>
      <c r="O2167" s="7">
        <f t="shared" si="199"/>
        <v>29.623931623931625</v>
      </c>
      <c r="P2167" s="11">
        <f t="shared" si="200"/>
        <v>42438.667071759264</v>
      </c>
      <c r="Q2167" s="11">
        <f t="shared" si="201"/>
        <v>42468.625405092593</v>
      </c>
      <c r="R2167" t="s">
        <v>8275</v>
      </c>
      <c r="S2167" t="str">
        <f t="shared" si="202"/>
        <v>music</v>
      </c>
      <c r="T216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>
        <f t="shared" si="198"/>
        <v>147</v>
      </c>
      <c r="O2168" s="7">
        <f t="shared" si="199"/>
        <v>91.625</v>
      </c>
      <c r="P2168" s="11">
        <f t="shared" si="200"/>
        <v>41933.838171296295</v>
      </c>
      <c r="Q2168" s="11">
        <f t="shared" si="201"/>
        <v>41978.879837962959</v>
      </c>
      <c r="R2168" t="s">
        <v>8275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>
        <f t="shared" si="198"/>
        <v>120</v>
      </c>
      <c r="O2169" s="7">
        <f t="shared" si="199"/>
        <v>22.5</v>
      </c>
      <c r="P2169" s="11">
        <f t="shared" si="200"/>
        <v>41153.066400462965</v>
      </c>
      <c r="Q2169" s="11">
        <f t="shared" si="201"/>
        <v>41167.066400462965</v>
      </c>
      <c r="R2169" t="s">
        <v>8275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>
        <f t="shared" si="198"/>
        <v>122</v>
      </c>
      <c r="O2170" s="7">
        <f t="shared" si="199"/>
        <v>64.366735294117646</v>
      </c>
      <c r="P2170" s="11">
        <f t="shared" si="200"/>
        <v>42745.600243055553</v>
      </c>
      <c r="Q2170" s="11">
        <f t="shared" si="201"/>
        <v>42776.208333333328</v>
      </c>
      <c r="R2170" t="s">
        <v>8275</v>
      </c>
      <c r="S2170" t="str">
        <f t="shared" si="202"/>
        <v>music</v>
      </c>
      <c r="T2170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>
        <f t="shared" si="198"/>
        <v>100</v>
      </c>
      <c r="O2171" s="7">
        <f t="shared" si="199"/>
        <v>21.857142857142858</v>
      </c>
      <c r="P2171" s="11">
        <f t="shared" si="200"/>
        <v>42793.700821759259</v>
      </c>
      <c r="Q2171" s="11">
        <f t="shared" si="201"/>
        <v>42796.700821759259</v>
      </c>
      <c r="R2171" t="s">
        <v>8275</v>
      </c>
      <c r="S2171" t="str">
        <f t="shared" si="202"/>
        <v>music</v>
      </c>
      <c r="T2171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>
        <f t="shared" si="198"/>
        <v>181</v>
      </c>
      <c r="O2172" s="7">
        <f t="shared" si="199"/>
        <v>33.315789473684212</v>
      </c>
      <c r="P2172" s="11">
        <f t="shared" si="200"/>
        <v>42198.750254629631</v>
      </c>
      <c r="Q2172" s="11">
        <f t="shared" si="201"/>
        <v>42238.750254629631</v>
      </c>
      <c r="R2172" t="s">
        <v>8275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>
        <f t="shared" si="198"/>
        <v>106</v>
      </c>
      <c r="O2173" s="7">
        <f t="shared" si="199"/>
        <v>90.276595744680847</v>
      </c>
      <c r="P2173" s="11">
        <f t="shared" si="200"/>
        <v>42141.95711805555</v>
      </c>
      <c r="Q2173" s="11">
        <f t="shared" si="201"/>
        <v>42177.208333333328</v>
      </c>
      <c r="R2173" t="s">
        <v>8275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>
        <f t="shared" si="198"/>
        <v>100</v>
      </c>
      <c r="O2174" s="7">
        <f t="shared" si="199"/>
        <v>76.92307692307692</v>
      </c>
      <c r="P2174" s="11">
        <f t="shared" si="200"/>
        <v>42082.580092592594</v>
      </c>
      <c r="Q2174" s="11">
        <f t="shared" si="201"/>
        <v>42112.580092592594</v>
      </c>
      <c r="R2174" t="s">
        <v>8275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>
        <f t="shared" si="198"/>
        <v>127</v>
      </c>
      <c r="O2175" s="7">
        <f t="shared" si="199"/>
        <v>59.233333333333334</v>
      </c>
      <c r="P2175" s="11">
        <f t="shared" si="200"/>
        <v>41495.692627314813</v>
      </c>
      <c r="Q2175" s="11">
        <f t="shared" si="201"/>
        <v>41527.165972222225</v>
      </c>
      <c r="R2175" t="s">
        <v>8275</v>
      </c>
      <c r="S2175" t="str">
        <f t="shared" si="202"/>
        <v>music</v>
      </c>
      <c r="T2175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>
        <f t="shared" si="198"/>
        <v>103</v>
      </c>
      <c r="O2176" s="7">
        <f t="shared" si="199"/>
        <v>65.38095238095238</v>
      </c>
      <c r="P2176" s="11">
        <f t="shared" si="200"/>
        <v>42465.542905092589</v>
      </c>
      <c r="Q2176" s="11">
        <f t="shared" si="201"/>
        <v>42495.542905092589</v>
      </c>
      <c r="R2176" t="s">
        <v>8275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>
        <f t="shared" si="198"/>
        <v>250</v>
      </c>
      <c r="O2177" s="7">
        <f t="shared" si="199"/>
        <v>67.307692307692307</v>
      </c>
      <c r="P2177" s="11">
        <f t="shared" si="200"/>
        <v>42565.009097222224</v>
      </c>
      <c r="Q2177" s="11">
        <f t="shared" si="201"/>
        <v>42572.009097222224</v>
      </c>
      <c r="R2177" t="s">
        <v>8275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>
        <f t="shared" ref="N2178:N2241" si="204">ROUND((E2178/D2178)*100,0)</f>
        <v>126</v>
      </c>
      <c r="O2178" s="7">
        <f t="shared" ref="O2178:O2241" si="205">IF(E2178&lt;&gt;0,E2178/L2178,0)</f>
        <v>88.74647887323944</v>
      </c>
      <c r="P2178" s="11">
        <f t="shared" ref="P2178:P2241" si="206">(J2178/86400)+DATE(1970,1,1)</f>
        <v>42096.633206018523</v>
      </c>
      <c r="Q2178" s="11">
        <f t="shared" ref="Q2178:Q2241" si="207">(I2178/86400)+DATE(1970,1,1)</f>
        <v>42126.633206018523</v>
      </c>
      <c r="R2178" t="s">
        <v>8275</v>
      </c>
      <c r="S2178" t="str">
        <f t="shared" ref="S2178:S2241" si="208">LEFT(R2178,SEARCH("/",R2178)-1)</f>
        <v>music</v>
      </c>
      <c r="T2178" t="str">
        <f t="shared" ref="T2178:T2241" si="209">RIGHT(R2178,LEN(R2178)-SEARCH("/",R2178))</f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>
        <f t="shared" si="204"/>
        <v>100</v>
      </c>
      <c r="O2179" s="7">
        <f t="shared" si="205"/>
        <v>65.868421052631575</v>
      </c>
      <c r="P2179" s="11">
        <f t="shared" si="206"/>
        <v>42502.250775462962</v>
      </c>
      <c r="Q2179" s="11">
        <f t="shared" si="207"/>
        <v>42527.250775462962</v>
      </c>
      <c r="R2179" t="s">
        <v>8275</v>
      </c>
      <c r="S2179" t="str">
        <f t="shared" si="208"/>
        <v>music</v>
      </c>
      <c r="T2179" t="str">
        <f t="shared" si="209"/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>
        <f t="shared" si="204"/>
        <v>139</v>
      </c>
      <c r="O2180" s="7">
        <f t="shared" si="205"/>
        <v>40.349243306169967</v>
      </c>
      <c r="P2180" s="11">
        <f t="shared" si="206"/>
        <v>42723.63653935185</v>
      </c>
      <c r="Q2180" s="11">
        <f t="shared" si="207"/>
        <v>42753.63653935185</v>
      </c>
      <c r="R2180" t="s">
        <v>8275</v>
      </c>
      <c r="S2180" t="str">
        <f t="shared" si="208"/>
        <v>music</v>
      </c>
      <c r="T2180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>
        <f t="shared" si="204"/>
        <v>161</v>
      </c>
      <c r="O2181" s="7">
        <f t="shared" si="205"/>
        <v>76.857142857142861</v>
      </c>
      <c r="P2181" s="11">
        <f t="shared" si="206"/>
        <v>42075.171203703707</v>
      </c>
      <c r="Q2181" s="11">
        <f t="shared" si="207"/>
        <v>42105.171203703707</v>
      </c>
      <c r="R2181" t="s">
        <v>8275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>
        <f t="shared" si="204"/>
        <v>107</v>
      </c>
      <c r="O2182" s="7">
        <f t="shared" si="205"/>
        <v>68.707820512820518</v>
      </c>
      <c r="P2182" s="11">
        <f t="shared" si="206"/>
        <v>42279.669768518521</v>
      </c>
      <c r="Q2182" s="11">
        <f t="shared" si="207"/>
        <v>42321.711435185185</v>
      </c>
      <c r="R2182" t="s">
        <v>8275</v>
      </c>
      <c r="S2182" t="str">
        <f t="shared" si="208"/>
        <v>music</v>
      </c>
      <c r="T2182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>
        <f t="shared" si="204"/>
        <v>153</v>
      </c>
      <c r="O2183" s="7">
        <f t="shared" si="205"/>
        <v>57.773584905660378</v>
      </c>
      <c r="P2183" s="11">
        <f t="shared" si="206"/>
        <v>42773.005243055552</v>
      </c>
      <c r="Q2183" s="11">
        <f t="shared" si="207"/>
        <v>42787.005243055552</v>
      </c>
      <c r="R2183" t="s">
        <v>8296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>
        <f t="shared" si="204"/>
        <v>524</v>
      </c>
      <c r="O2184" s="7">
        <f t="shared" si="205"/>
        <v>44.171348314606739</v>
      </c>
      <c r="P2184" s="11">
        <f t="shared" si="206"/>
        <v>41879.900752314818</v>
      </c>
      <c r="Q2184" s="11">
        <f t="shared" si="207"/>
        <v>41914.900752314818</v>
      </c>
      <c r="R2184" t="s">
        <v>8296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>
        <f t="shared" si="204"/>
        <v>489</v>
      </c>
      <c r="O2185" s="7">
        <f t="shared" si="205"/>
        <v>31.566308243727597</v>
      </c>
      <c r="P2185" s="11">
        <f t="shared" si="206"/>
        <v>42745.365474537037</v>
      </c>
      <c r="Q2185" s="11">
        <f t="shared" si="207"/>
        <v>42775.208333333328</v>
      </c>
      <c r="R2185" t="s">
        <v>8296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>
        <f t="shared" si="204"/>
        <v>285</v>
      </c>
      <c r="O2186" s="7">
        <f t="shared" si="205"/>
        <v>107.04511278195488</v>
      </c>
      <c r="P2186" s="11">
        <f t="shared" si="206"/>
        <v>42380.690289351856</v>
      </c>
      <c r="Q2186" s="11">
        <f t="shared" si="207"/>
        <v>42394.666666666672</v>
      </c>
      <c r="R2186" t="s">
        <v>8296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>
        <f t="shared" si="204"/>
        <v>1857</v>
      </c>
      <c r="O2187" s="7">
        <f t="shared" si="205"/>
        <v>149.03451043338683</v>
      </c>
      <c r="P2187" s="11">
        <f t="shared" si="206"/>
        <v>41319.349988425922</v>
      </c>
      <c r="Q2187" s="11">
        <f t="shared" si="207"/>
        <v>41359.349988425922</v>
      </c>
      <c r="R2187" t="s">
        <v>8296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>
        <f t="shared" si="204"/>
        <v>110</v>
      </c>
      <c r="O2188" s="7">
        <f t="shared" si="205"/>
        <v>55.956632653061227</v>
      </c>
      <c r="P2188" s="11">
        <f t="shared" si="206"/>
        <v>42583.615081018521</v>
      </c>
      <c r="Q2188" s="11">
        <f t="shared" si="207"/>
        <v>42620.083333333328</v>
      </c>
      <c r="R2188" t="s">
        <v>8296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>
        <f t="shared" si="204"/>
        <v>1015</v>
      </c>
      <c r="O2189" s="7">
        <f t="shared" si="205"/>
        <v>56.970381807973048</v>
      </c>
      <c r="P2189" s="11">
        <f t="shared" si="206"/>
        <v>42068.209097222221</v>
      </c>
      <c r="Q2189" s="11">
        <f t="shared" si="207"/>
        <v>42097.165972222225</v>
      </c>
      <c r="R2189" t="s">
        <v>8296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>
        <f t="shared" si="204"/>
        <v>412</v>
      </c>
      <c r="O2190" s="7">
        <f t="shared" si="205"/>
        <v>44.056420233463037</v>
      </c>
      <c r="P2190" s="11">
        <f t="shared" si="206"/>
        <v>42633.586122685185</v>
      </c>
      <c r="Q2190" s="11">
        <f t="shared" si="207"/>
        <v>42668.708333333328</v>
      </c>
      <c r="R2190" t="s">
        <v>8296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>
        <f t="shared" si="204"/>
        <v>503</v>
      </c>
      <c r="O2191" s="7">
        <f t="shared" si="205"/>
        <v>68.625</v>
      </c>
      <c r="P2191" s="11">
        <f t="shared" si="206"/>
        <v>42467.788194444445</v>
      </c>
      <c r="Q2191" s="11">
        <f t="shared" si="207"/>
        <v>42481.916666666672</v>
      </c>
      <c r="R2191" t="s">
        <v>8296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>
        <f t="shared" si="204"/>
        <v>185</v>
      </c>
      <c r="O2192" s="7">
        <f t="shared" si="205"/>
        <v>65.318435754189949</v>
      </c>
      <c r="P2192" s="11">
        <f t="shared" si="206"/>
        <v>42417.625046296293</v>
      </c>
      <c r="Q2192" s="11">
        <f t="shared" si="207"/>
        <v>42452.290972222225</v>
      </c>
      <c r="R2192" t="s">
        <v>8296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>
        <f t="shared" si="204"/>
        <v>120</v>
      </c>
      <c r="O2193" s="7">
        <f t="shared" si="205"/>
        <v>35.92</v>
      </c>
      <c r="P2193" s="11">
        <f t="shared" si="206"/>
        <v>42768.833645833336</v>
      </c>
      <c r="Q2193" s="11">
        <f t="shared" si="207"/>
        <v>42780.833645833336</v>
      </c>
      <c r="R2193" t="s">
        <v>8296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>
        <f t="shared" si="204"/>
        <v>1081</v>
      </c>
      <c r="O2194" s="7">
        <f t="shared" si="205"/>
        <v>40.070667078443485</v>
      </c>
      <c r="P2194" s="11">
        <f t="shared" si="206"/>
        <v>42691.8512037037</v>
      </c>
      <c r="Q2194" s="11">
        <f t="shared" si="207"/>
        <v>42719.958333333328</v>
      </c>
      <c r="R2194" t="s">
        <v>8296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>
        <f t="shared" si="204"/>
        <v>452</v>
      </c>
      <c r="O2195" s="7">
        <f t="shared" si="205"/>
        <v>75.647714604236342</v>
      </c>
      <c r="P2195" s="11">
        <f t="shared" si="206"/>
        <v>42664.405925925923</v>
      </c>
      <c r="Q2195" s="11">
        <f t="shared" si="207"/>
        <v>42695.207638888889</v>
      </c>
      <c r="R2195" t="s">
        <v>8296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>
        <f t="shared" si="204"/>
        <v>537</v>
      </c>
      <c r="O2196" s="7">
        <f t="shared" si="205"/>
        <v>61.203872437357631</v>
      </c>
      <c r="P2196" s="11">
        <f t="shared" si="206"/>
        <v>42425.757986111115</v>
      </c>
      <c r="Q2196" s="11">
        <f t="shared" si="207"/>
        <v>42455.716319444444</v>
      </c>
      <c r="R2196" t="s">
        <v>8296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>
        <f t="shared" si="204"/>
        <v>120</v>
      </c>
      <c r="O2197" s="7">
        <f t="shared" si="205"/>
        <v>48.130434782608695</v>
      </c>
      <c r="P2197" s="11">
        <f t="shared" si="206"/>
        <v>42197.771990740745</v>
      </c>
      <c r="Q2197" s="11">
        <f t="shared" si="207"/>
        <v>42227.771990740745</v>
      </c>
      <c r="R2197" t="s">
        <v>8296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>
        <f t="shared" si="204"/>
        <v>114</v>
      </c>
      <c r="O2198" s="7">
        <f t="shared" si="205"/>
        <v>68.106837606837601</v>
      </c>
      <c r="P2198" s="11">
        <f t="shared" si="206"/>
        <v>42675.487291666665</v>
      </c>
      <c r="Q2198" s="11">
        <f t="shared" si="207"/>
        <v>42706.291666666672</v>
      </c>
      <c r="R2198" t="s">
        <v>8296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>
        <f t="shared" si="204"/>
        <v>951</v>
      </c>
      <c r="O2199" s="7">
        <f t="shared" si="205"/>
        <v>65.891300230946882</v>
      </c>
      <c r="P2199" s="11">
        <f t="shared" si="206"/>
        <v>42033.584016203706</v>
      </c>
      <c r="Q2199" s="11">
        <f t="shared" si="207"/>
        <v>42063.584016203706</v>
      </c>
      <c r="R2199" t="s">
        <v>8296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>
        <f t="shared" si="204"/>
        <v>133</v>
      </c>
      <c r="O2200" s="7">
        <f t="shared" si="205"/>
        <v>81.654377880184327</v>
      </c>
      <c r="P2200" s="11">
        <f t="shared" si="206"/>
        <v>42292.513888888891</v>
      </c>
      <c r="Q2200" s="11">
        <f t="shared" si="207"/>
        <v>42322.555555555555</v>
      </c>
      <c r="R2200" t="s">
        <v>8296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>
        <f t="shared" si="204"/>
        <v>147</v>
      </c>
      <c r="O2201" s="7">
        <f t="shared" si="205"/>
        <v>52.701195219123505</v>
      </c>
      <c r="P2201" s="11">
        <f t="shared" si="206"/>
        <v>42262.416643518518</v>
      </c>
      <c r="Q2201" s="11">
        <f t="shared" si="207"/>
        <v>42292.416643518518</v>
      </c>
      <c r="R2201" t="s">
        <v>8296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>
        <f t="shared" si="204"/>
        <v>542</v>
      </c>
      <c r="O2202" s="7">
        <f t="shared" si="205"/>
        <v>41.228136882129277</v>
      </c>
      <c r="P2202" s="11">
        <f t="shared" si="206"/>
        <v>42163.625787037032</v>
      </c>
      <c r="Q2202" s="11">
        <f t="shared" si="207"/>
        <v>42191.125</v>
      </c>
      <c r="R2202" t="s">
        <v>8296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>
        <f t="shared" si="204"/>
        <v>383</v>
      </c>
      <c r="O2203" s="7">
        <f t="shared" si="205"/>
        <v>15.035357142857142</v>
      </c>
      <c r="P2203" s="11">
        <f t="shared" si="206"/>
        <v>41276.846817129626</v>
      </c>
      <c r="Q2203" s="11">
        <f t="shared" si="207"/>
        <v>41290.846817129626</v>
      </c>
      <c r="R2203" t="s">
        <v>8279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>
        <f t="shared" si="204"/>
        <v>704</v>
      </c>
      <c r="O2204" s="7">
        <f t="shared" si="205"/>
        <v>39.066920943134534</v>
      </c>
      <c r="P2204" s="11">
        <f t="shared" si="206"/>
        <v>41184.849166666667</v>
      </c>
      <c r="Q2204" s="11">
        <f t="shared" si="207"/>
        <v>41214.849166666667</v>
      </c>
      <c r="R2204" t="s">
        <v>8279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>
        <f t="shared" si="204"/>
        <v>110</v>
      </c>
      <c r="O2205" s="7">
        <f t="shared" si="205"/>
        <v>43.82</v>
      </c>
      <c r="P2205" s="11">
        <f t="shared" si="206"/>
        <v>42241.85974537037</v>
      </c>
      <c r="Q2205" s="11">
        <f t="shared" si="207"/>
        <v>42271.85974537037</v>
      </c>
      <c r="R2205" t="s">
        <v>8279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>
        <f t="shared" si="204"/>
        <v>133</v>
      </c>
      <c r="O2206" s="7">
        <f t="shared" si="205"/>
        <v>27.301369863013697</v>
      </c>
      <c r="P2206" s="11">
        <f t="shared" si="206"/>
        <v>41312.311562499999</v>
      </c>
      <c r="Q2206" s="11">
        <f t="shared" si="207"/>
        <v>41342.311562499999</v>
      </c>
      <c r="R2206" t="s">
        <v>8279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>
        <f t="shared" si="204"/>
        <v>152</v>
      </c>
      <c r="O2207" s="7">
        <f t="shared" si="205"/>
        <v>42.222222222222221</v>
      </c>
      <c r="P2207" s="11">
        <f t="shared" si="206"/>
        <v>41031.821631944447</v>
      </c>
      <c r="Q2207" s="11">
        <f t="shared" si="207"/>
        <v>41061.821631944447</v>
      </c>
      <c r="R2207" t="s">
        <v>8279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>
        <f t="shared" si="204"/>
        <v>103</v>
      </c>
      <c r="O2208" s="7">
        <f t="shared" si="205"/>
        <v>33.235294117647058</v>
      </c>
      <c r="P2208" s="11">
        <f t="shared" si="206"/>
        <v>40997.257222222222</v>
      </c>
      <c r="Q2208" s="11">
        <f t="shared" si="207"/>
        <v>41015.257222222222</v>
      </c>
      <c r="R2208" t="s">
        <v>8279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>
        <f t="shared" si="204"/>
        <v>100</v>
      </c>
      <c r="O2209" s="7">
        <f t="shared" si="205"/>
        <v>285.71428571428572</v>
      </c>
      <c r="P2209" s="11">
        <f t="shared" si="206"/>
        <v>41564.194131944445</v>
      </c>
      <c r="Q2209" s="11">
        <f t="shared" si="207"/>
        <v>41594.235798611109</v>
      </c>
      <c r="R2209" t="s">
        <v>8279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>
        <f t="shared" si="204"/>
        <v>102</v>
      </c>
      <c r="O2210" s="7">
        <f t="shared" si="205"/>
        <v>42.333333333333336</v>
      </c>
      <c r="P2210" s="11">
        <f t="shared" si="206"/>
        <v>40946.882245370369</v>
      </c>
      <c r="Q2210" s="11">
        <f t="shared" si="207"/>
        <v>41006.166666666664</v>
      </c>
      <c r="R2210" t="s">
        <v>8279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>
        <f t="shared" si="204"/>
        <v>151</v>
      </c>
      <c r="O2211" s="7">
        <f t="shared" si="205"/>
        <v>50.266666666666666</v>
      </c>
      <c r="P2211" s="11">
        <f t="shared" si="206"/>
        <v>41732.479675925926</v>
      </c>
      <c r="Q2211" s="11">
        <f t="shared" si="207"/>
        <v>41743.958333333336</v>
      </c>
      <c r="R2211" t="s">
        <v>8279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>
        <f t="shared" si="204"/>
        <v>111</v>
      </c>
      <c r="O2212" s="7">
        <f t="shared" si="205"/>
        <v>61.902777777777779</v>
      </c>
      <c r="P2212" s="11">
        <f t="shared" si="206"/>
        <v>40956.066087962965</v>
      </c>
      <c r="Q2212" s="11">
        <f t="shared" si="207"/>
        <v>41013.733333333337</v>
      </c>
      <c r="R2212" t="s">
        <v>8279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>
        <f t="shared" si="204"/>
        <v>196</v>
      </c>
      <c r="O2213" s="7">
        <f t="shared" si="205"/>
        <v>40.75</v>
      </c>
      <c r="P2213" s="11">
        <f t="shared" si="206"/>
        <v>41716.785011574073</v>
      </c>
      <c r="Q2213" s="11">
        <f t="shared" si="207"/>
        <v>41739.290972222225</v>
      </c>
      <c r="R2213" t="s">
        <v>8279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>
        <f t="shared" si="204"/>
        <v>114</v>
      </c>
      <c r="O2214" s="7">
        <f t="shared" si="205"/>
        <v>55.796747967479675</v>
      </c>
      <c r="P2214" s="11">
        <f t="shared" si="206"/>
        <v>41548.747418981482</v>
      </c>
      <c r="Q2214" s="11">
        <f t="shared" si="207"/>
        <v>41582.041666666664</v>
      </c>
      <c r="R2214" t="s">
        <v>8279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>
        <f t="shared" si="204"/>
        <v>200</v>
      </c>
      <c r="O2215" s="7">
        <f t="shared" si="205"/>
        <v>10</v>
      </c>
      <c r="P2215" s="11">
        <f t="shared" si="206"/>
        <v>42109.826145833329</v>
      </c>
      <c r="Q2215" s="11">
        <f t="shared" si="207"/>
        <v>42139.826145833329</v>
      </c>
      <c r="R2215" t="s">
        <v>8279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>
        <f t="shared" si="204"/>
        <v>293</v>
      </c>
      <c r="O2216" s="7">
        <f t="shared" si="205"/>
        <v>73.125416666666666</v>
      </c>
      <c r="P2216" s="11">
        <f t="shared" si="206"/>
        <v>41646.792222222226</v>
      </c>
      <c r="Q2216" s="11">
        <f t="shared" si="207"/>
        <v>41676.792222222226</v>
      </c>
      <c r="R2216" t="s">
        <v>8279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>
        <f t="shared" si="204"/>
        <v>156</v>
      </c>
      <c r="O2217" s="7">
        <f t="shared" si="205"/>
        <v>26.060606060606062</v>
      </c>
      <c r="P2217" s="11">
        <f t="shared" si="206"/>
        <v>40958.717268518521</v>
      </c>
      <c r="Q2217" s="11">
        <f t="shared" si="207"/>
        <v>40981.290972222225</v>
      </c>
      <c r="R2217" t="s">
        <v>8279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>
        <f t="shared" si="204"/>
        <v>106</v>
      </c>
      <c r="O2218" s="7">
        <f t="shared" si="205"/>
        <v>22.642857142857142</v>
      </c>
      <c r="P2218" s="11">
        <f t="shared" si="206"/>
        <v>42194.75167824074</v>
      </c>
      <c r="Q2218" s="11">
        <f t="shared" si="207"/>
        <v>42208.75167824074</v>
      </c>
      <c r="R2218" t="s">
        <v>8279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>
        <f t="shared" si="204"/>
        <v>101</v>
      </c>
      <c r="O2219" s="7">
        <f t="shared" si="205"/>
        <v>47.222222222222221</v>
      </c>
      <c r="P2219" s="11">
        <f t="shared" si="206"/>
        <v>42299.776770833334</v>
      </c>
      <c r="Q2219" s="11">
        <f t="shared" si="207"/>
        <v>42310.333333333328</v>
      </c>
      <c r="R2219" t="s">
        <v>8279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>
        <f t="shared" si="204"/>
        <v>123</v>
      </c>
      <c r="O2220" s="7">
        <f t="shared" si="205"/>
        <v>32.324473684210524</v>
      </c>
      <c r="P2220" s="11">
        <f t="shared" si="206"/>
        <v>41127.812303240738</v>
      </c>
      <c r="Q2220" s="11">
        <f t="shared" si="207"/>
        <v>41150</v>
      </c>
      <c r="R2220" t="s">
        <v>8279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>
        <f t="shared" si="204"/>
        <v>102</v>
      </c>
      <c r="O2221" s="7">
        <f t="shared" si="205"/>
        <v>53.421052631578945</v>
      </c>
      <c r="P2221" s="11">
        <f t="shared" si="206"/>
        <v>42205.718888888892</v>
      </c>
      <c r="Q2221" s="11">
        <f t="shared" si="207"/>
        <v>42235.718888888892</v>
      </c>
      <c r="R2221" t="s">
        <v>8279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>
        <f t="shared" si="204"/>
        <v>101</v>
      </c>
      <c r="O2222" s="7">
        <f t="shared" si="205"/>
        <v>51.304347826086953</v>
      </c>
      <c r="P2222" s="11">
        <f t="shared" si="206"/>
        <v>41452.060601851852</v>
      </c>
      <c r="Q2222" s="11">
        <f t="shared" si="207"/>
        <v>41482.060601851852</v>
      </c>
      <c r="R2222" t="s">
        <v>8279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>
        <f t="shared" si="204"/>
        <v>108</v>
      </c>
      <c r="O2223" s="7">
        <f t="shared" si="205"/>
        <v>37.197247706422019</v>
      </c>
      <c r="P2223" s="11">
        <f t="shared" si="206"/>
        <v>42452.666770833333</v>
      </c>
      <c r="Q2223" s="11">
        <f t="shared" si="207"/>
        <v>42483</v>
      </c>
      <c r="R2223" t="s">
        <v>8296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>
        <f t="shared" si="204"/>
        <v>163</v>
      </c>
      <c r="O2224" s="7">
        <f t="shared" si="205"/>
        <v>27.1</v>
      </c>
      <c r="P2224" s="11">
        <f t="shared" si="206"/>
        <v>40906.787581018521</v>
      </c>
      <c r="Q2224" s="11">
        <f t="shared" si="207"/>
        <v>40936.787581018521</v>
      </c>
      <c r="R2224" t="s">
        <v>8296</v>
      </c>
      <c r="S2224" t="str">
        <f t="shared" si="208"/>
        <v>games</v>
      </c>
      <c r="T2224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>
        <f t="shared" si="204"/>
        <v>106</v>
      </c>
      <c r="O2225" s="7">
        <f t="shared" si="205"/>
        <v>206.31</v>
      </c>
      <c r="P2225" s="11">
        <f t="shared" si="206"/>
        <v>42152.640833333338</v>
      </c>
      <c r="Q2225" s="11">
        <f t="shared" si="207"/>
        <v>42182.640833333338</v>
      </c>
      <c r="R2225" t="s">
        <v>8296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>
        <f t="shared" si="204"/>
        <v>243</v>
      </c>
      <c r="O2226" s="7">
        <f t="shared" si="205"/>
        <v>82.145270270270274</v>
      </c>
      <c r="P2226" s="11">
        <f t="shared" si="206"/>
        <v>42644.667534722219</v>
      </c>
      <c r="Q2226" s="11">
        <f t="shared" si="207"/>
        <v>42672.791666666672</v>
      </c>
      <c r="R2226" t="s">
        <v>8296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>
        <f t="shared" si="204"/>
        <v>945</v>
      </c>
      <c r="O2227" s="7">
        <f t="shared" si="205"/>
        <v>164.79651993355483</v>
      </c>
      <c r="P2227" s="11">
        <f t="shared" si="206"/>
        <v>41873.79184027778</v>
      </c>
      <c r="Q2227" s="11">
        <f t="shared" si="207"/>
        <v>41903.79184027778</v>
      </c>
      <c r="R2227" t="s">
        <v>8296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>
        <f t="shared" si="204"/>
        <v>108</v>
      </c>
      <c r="O2228" s="7">
        <f t="shared" si="205"/>
        <v>60.820280373831778</v>
      </c>
      <c r="P2228" s="11">
        <f t="shared" si="206"/>
        <v>42381.79886574074</v>
      </c>
      <c r="Q2228" s="11">
        <f t="shared" si="207"/>
        <v>42412.207638888889</v>
      </c>
      <c r="R2228" t="s">
        <v>8296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>
        <f t="shared" si="204"/>
        <v>157</v>
      </c>
      <c r="O2229" s="7">
        <f t="shared" si="205"/>
        <v>67.970099667774093</v>
      </c>
      <c r="P2229" s="11">
        <f t="shared" si="206"/>
        <v>41561.807349537034</v>
      </c>
      <c r="Q2229" s="11">
        <f t="shared" si="207"/>
        <v>41591.849016203705</v>
      </c>
      <c r="R2229" t="s">
        <v>8296</v>
      </c>
      <c r="S2229" t="str">
        <f t="shared" si="208"/>
        <v>games</v>
      </c>
      <c r="T2229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>
        <f t="shared" si="204"/>
        <v>1174</v>
      </c>
      <c r="O2230" s="7">
        <f t="shared" si="205"/>
        <v>81.561805555555551</v>
      </c>
      <c r="P2230" s="11">
        <f t="shared" si="206"/>
        <v>42202.278194444443</v>
      </c>
      <c r="Q2230" s="11">
        <f t="shared" si="207"/>
        <v>42232.278194444443</v>
      </c>
      <c r="R2230" t="s">
        <v>8296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>
        <f t="shared" si="204"/>
        <v>171</v>
      </c>
      <c r="O2231" s="7">
        <f t="shared" si="205"/>
        <v>25.42547309833024</v>
      </c>
      <c r="P2231" s="11">
        <f t="shared" si="206"/>
        <v>41484.664247685185</v>
      </c>
      <c r="Q2231" s="11">
        <f t="shared" si="207"/>
        <v>41520.166666666664</v>
      </c>
      <c r="R2231" t="s">
        <v>8296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>
        <f t="shared" si="204"/>
        <v>126</v>
      </c>
      <c r="O2232" s="7">
        <f t="shared" si="205"/>
        <v>21.497991967871485</v>
      </c>
      <c r="P2232" s="11">
        <f t="shared" si="206"/>
        <v>41724.881099537037</v>
      </c>
      <c r="Q2232" s="11">
        <f t="shared" si="207"/>
        <v>41754.881099537037</v>
      </c>
      <c r="R2232" t="s">
        <v>8296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>
        <f t="shared" si="204"/>
        <v>1212</v>
      </c>
      <c r="O2233" s="7">
        <f t="shared" si="205"/>
        <v>27.226630727762803</v>
      </c>
      <c r="P2233" s="11">
        <f t="shared" si="206"/>
        <v>41423.910891203705</v>
      </c>
      <c r="Q2233" s="11">
        <f t="shared" si="207"/>
        <v>41450.208333333336</v>
      </c>
      <c r="R2233" t="s">
        <v>8296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>
        <f t="shared" si="204"/>
        <v>496</v>
      </c>
      <c r="O2234" s="7">
        <f t="shared" si="205"/>
        <v>25.091093117408906</v>
      </c>
      <c r="P2234" s="11">
        <f t="shared" si="206"/>
        <v>41806.794074074074</v>
      </c>
      <c r="Q2234" s="11">
        <f t="shared" si="207"/>
        <v>41839.125</v>
      </c>
      <c r="R2234" t="s">
        <v>8296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>
        <f t="shared" si="204"/>
        <v>332</v>
      </c>
      <c r="O2235" s="7">
        <f t="shared" si="205"/>
        <v>21.230179028132991</v>
      </c>
      <c r="P2235" s="11">
        <f t="shared" si="206"/>
        <v>42331.378923611112</v>
      </c>
      <c r="Q2235" s="11">
        <f t="shared" si="207"/>
        <v>42352</v>
      </c>
      <c r="R2235" t="s">
        <v>8296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>
        <f t="shared" si="204"/>
        <v>1165</v>
      </c>
      <c r="O2236" s="7">
        <f t="shared" si="205"/>
        <v>41.607142857142854</v>
      </c>
      <c r="P2236" s="11">
        <f t="shared" si="206"/>
        <v>42710.824618055558</v>
      </c>
      <c r="Q2236" s="11">
        <f t="shared" si="207"/>
        <v>42740.824618055558</v>
      </c>
      <c r="R2236" t="s">
        <v>8296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>
        <f t="shared" si="204"/>
        <v>153</v>
      </c>
      <c r="O2237" s="7">
        <f t="shared" si="205"/>
        <v>135.58503401360545</v>
      </c>
      <c r="P2237" s="11">
        <f t="shared" si="206"/>
        <v>42062.022118055553</v>
      </c>
      <c r="Q2237" s="11">
        <f t="shared" si="207"/>
        <v>42091.980451388888</v>
      </c>
      <c r="R2237" t="s">
        <v>8296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>
        <f t="shared" si="204"/>
        <v>537</v>
      </c>
      <c r="O2238" s="7">
        <f t="shared" si="205"/>
        <v>22.116176470588236</v>
      </c>
      <c r="P2238" s="11">
        <f t="shared" si="206"/>
        <v>42371.617164351846</v>
      </c>
      <c r="Q2238" s="11">
        <f t="shared" si="207"/>
        <v>42401.617164351846</v>
      </c>
      <c r="R2238" t="s">
        <v>8296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>
        <f t="shared" si="204"/>
        <v>353</v>
      </c>
      <c r="O2239" s="7">
        <f t="shared" si="205"/>
        <v>64.625635808748726</v>
      </c>
      <c r="P2239" s="11">
        <f t="shared" si="206"/>
        <v>41915.003275462965</v>
      </c>
      <c r="Q2239" s="11">
        <f t="shared" si="207"/>
        <v>41955.332638888889</v>
      </c>
      <c r="R2239" t="s">
        <v>8296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>
        <f t="shared" si="204"/>
        <v>137</v>
      </c>
      <c r="O2240" s="7">
        <f t="shared" si="205"/>
        <v>69.569620253164558</v>
      </c>
      <c r="P2240" s="11">
        <f t="shared" si="206"/>
        <v>42774.621712962966</v>
      </c>
      <c r="Q2240" s="11">
        <f t="shared" si="207"/>
        <v>42804.621712962966</v>
      </c>
      <c r="R2240" t="s">
        <v>8296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>
        <f t="shared" si="204"/>
        <v>128</v>
      </c>
      <c r="O2241" s="7">
        <f t="shared" si="205"/>
        <v>75.133028169014082</v>
      </c>
      <c r="P2241" s="11">
        <f t="shared" si="206"/>
        <v>41572.958495370374</v>
      </c>
      <c r="Q2241" s="11">
        <f t="shared" si="207"/>
        <v>41609.168055555558</v>
      </c>
      <c r="R2241" t="s">
        <v>8296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>
        <f t="shared" ref="N2242:N2305" si="210">ROUND((E2242/D2242)*100,0)</f>
        <v>271</v>
      </c>
      <c r="O2242" s="7">
        <f t="shared" ref="O2242:O2305" si="211">IF(E2242&lt;&gt;0,E2242/L2242,0)</f>
        <v>140.97916666666666</v>
      </c>
      <c r="P2242" s="11">
        <f t="shared" ref="P2242:P2305" si="212">(J2242/86400)+DATE(1970,1,1)</f>
        <v>42452.825740740736</v>
      </c>
      <c r="Q2242" s="11">
        <f t="shared" ref="Q2242:Q2305" si="213">(I2242/86400)+DATE(1970,1,1)</f>
        <v>42482.825740740736</v>
      </c>
      <c r="R2242" t="s">
        <v>8296</v>
      </c>
      <c r="S2242" t="str">
        <f t="shared" ref="S2242:S2305" si="214">LEFT(R2242,SEARCH("/",R2242)-1)</f>
        <v>games</v>
      </c>
      <c r="T2242" t="str">
        <f t="shared" ref="T2242:T2305" si="215">RIGHT(R2242,LEN(R2242)-SEARCH("/",R2242))</f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>
        <f t="shared" si="210"/>
        <v>806</v>
      </c>
      <c r="O2243" s="7">
        <f t="shared" si="211"/>
        <v>49.472392638036808</v>
      </c>
      <c r="P2243" s="11">
        <f t="shared" si="212"/>
        <v>42766.827546296292</v>
      </c>
      <c r="Q2243" s="11">
        <f t="shared" si="213"/>
        <v>42796.827546296292</v>
      </c>
      <c r="R2243" t="s">
        <v>8296</v>
      </c>
      <c r="S2243" t="str">
        <f t="shared" si="214"/>
        <v>games</v>
      </c>
      <c r="T2243" t="str">
        <f t="shared" si="215"/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>
        <f t="shared" si="210"/>
        <v>1360</v>
      </c>
      <c r="O2244" s="7">
        <f t="shared" si="211"/>
        <v>53.865251485148519</v>
      </c>
      <c r="P2244" s="11">
        <f t="shared" si="212"/>
        <v>41569.575613425928</v>
      </c>
      <c r="Q2244" s="11">
        <f t="shared" si="213"/>
        <v>41605.126388888893</v>
      </c>
      <c r="R2244" t="s">
        <v>8296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>
        <f t="shared" si="210"/>
        <v>930250</v>
      </c>
      <c r="O2245" s="7">
        <f t="shared" si="211"/>
        <v>4.5712530712530715</v>
      </c>
      <c r="P2245" s="11">
        <f t="shared" si="212"/>
        <v>42800.751041666663</v>
      </c>
      <c r="Q2245" s="11">
        <f t="shared" si="213"/>
        <v>42807.125</v>
      </c>
      <c r="R2245" t="s">
        <v>8296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>
        <f t="shared" si="210"/>
        <v>377</v>
      </c>
      <c r="O2246" s="7">
        <f t="shared" si="211"/>
        <v>65.00344827586207</v>
      </c>
      <c r="P2246" s="11">
        <f t="shared" si="212"/>
        <v>42647.818819444445</v>
      </c>
      <c r="Q2246" s="11">
        <f t="shared" si="213"/>
        <v>42659.854166666672</v>
      </c>
      <c r="R2246" t="s">
        <v>8296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>
        <f t="shared" si="210"/>
        <v>2647</v>
      </c>
      <c r="O2247" s="7">
        <f t="shared" si="211"/>
        <v>53.475252525252522</v>
      </c>
      <c r="P2247" s="11">
        <f t="shared" si="212"/>
        <v>41660.70853009259</v>
      </c>
      <c r="Q2247" s="11">
        <f t="shared" si="213"/>
        <v>41691.75</v>
      </c>
      <c r="R2247" t="s">
        <v>8296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>
        <f t="shared" si="210"/>
        <v>100</v>
      </c>
      <c r="O2248" s="7">
        <f t="shared" si="211"/>
        <v>43.912280701754383</v>
      </c>
      <c r="P2248" s="11">
        <f t="shared" si="212"/>
        <v>42221.79178240741</v>
      </c>
      <c r="Q2248" s="11">
        <f t="shared" si="213"/>
        <v>42251.79178240741</v>
      </c>
      <c r="R2248" t="s">
        <v>8296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>
        <f t="shared" si="210"/>
        <v>104</v>
      </c>
      <c r="O2249" s="7">
        <f t="shared" si="211"/>
        <v>50.852631578947367</v>
      </c>
      <c r="P2249" s="11">
        <f t="shared" si="212"/>
        <v>42200.666261574079</v>
      </c>
      <c r="Q2249" s="11">
        <f t="shared" si="213"/>
        <v>42214.666261574079</v>
      </c>
      <c r="R2249" t="s">
        <v>8296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>
        <f t="shared" si="210"/>
        <v>107</v>
      </c>
      <c r="O2250" s="7">
        <f t="shared" si="211"/>
        <v>58.6328125</v>
      </c>
      <c r="P2250" s="11">
        <f t="shared" si="212"/>
        <v>42688.875902777778</v>
      </c>
      <c r="Q2250" s="11">
        <f t="shared" si="213"/>
        <v>42718.875902777778</v>
      </c>
      <c r="R2250" t="s">
        <v>8296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>
        <f t="shared" si="210"/>
        <v>169</v>
      </c>
      <c r="O2251" s="7">
        <f t="shared" si="211"/>
        <v>32.81666666666667</v>
      </c>
      <c r="P2251" s="11">
        <f t="shared" si="212"/>
        <v>41336.703298611115</v>
      </c>
      <c r="Q2251" s="11">
        <f t="shared" si="213"/>
        <v>41366.661631944444</v>
      </c>
      <c r="R2251" t="s">
        <v>8296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>
        <f t="shared" si="210"/>
        <v>975</v>
      </c>
      <c r="O2252" s="7">
        <f t="shared" si="211"/>
        <v>426.93169877408059</v>
      </c>
      <c r="P2252" s="11">
        <f t="shared" si="212"/>
        <v>42677.005474537036</v>
      </c>
      <c r="Q2252" s="11">
        <f t="shared" si="213"/>
        <v>42707.0471412037</v>
      </c>
      <c r="R2252" t="s">
        <v>8296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>
        <f t="shared" si="210"/>
        <v>134</v>
      </c>
      <c r="O2253" s="7">
        <f t="shared" si="211"/>
        <v>23.808729166666669</v>
      </c>
      <c r="P2253" s="11">
        <f t="shared" si="212"/>
        <v>41846.34579861111</v>
      </c>
      <c r="Q2253" s="11">
        <f t="shared" si="213"/>
        <v>41867.34579861111</v>
      </c>
      <c r="R2253" t="s">
        <v>8296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>
        <f t="shared" si="210"/>
        <v>272</v>
      </c>
      <c r="O2254" s="7">
        <f t="shared" si="211"/>
        <v>98.413654618473899</v>
      </c>
      <c r="P2254" s="11">
        <f t="shared" si="212"/>
        <v>42573.327986111108</v>
      </c>
      <c r="Q2254" s="11">
        <f t="shared" si="213"/>
        <v>42588.327986111108</v>
      </c>
      <c r="R2254" t="s">
        <v>8296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>
        <f t="shared" si="210"/>
        <v>113</v>
      </c>
      <c r="O2255" s="7">
        <f t="shared" si="211"/>
        <v>107.32142857142857</v>
      </c>
      <c r="P2255" s="11">
        <f t="shared" si="212"/>
        <v>42296.631331018521</v>
      </c>
      <c r="Q2255" s="11">
        <f t="shared" si="213"/>
        <v>42326.672997685186</v>
      </c>
      <c r="R2255" t="s">
        <v>8296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>
        <f t="shared" si="210"/>
        <v>460</v>
      </c>
      <c r="O2256" s="7">
        <f t="shared" si="211"/>
        <v>11.67005076142132</v>
      </c>
      <c r="P2256" s="11">
        <f t="shared" si="212"/>
        <v>42752.647777777776</v>
      </c>
      <c r="Q2256" s="11">
        <f t="shared" si="213"/>
        <v>42759.647777777776</v>
      </c>
      <c r="R2256" t="s">
        <v>8296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>
        <f t="shared" si="210"/>
        <v>287</v>
      </c>
      <c r="O2257" s="7">
        <f t="shared" si="211"/>
        <v>41.782287822878232</v>
      </c>
      <c r="P2257" s="11">
        <f t="shared" si="212"/>
        <v>42467.951979166668</v>
      </c>
      <c r="Q2257" s="11">
        <f t="shared" si="213"/>
        <v>42497.951979166668</v>
      </c>
      <c r="R2257" t="s">
        <v>8296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>
        <f t="shared" si="210"/>
        <v>223</v>
      </c>
      <c r="O2258" s="7">
        <f t="shared" si="211"/>
        <v>21.38</v>
      </c>
      <c r="P2258" s="11">
        <f t="shared" si="212"/>
        <v>42682.451921296291</v>
      </c>
      <c r="Q2258" s="11">
        <f t="shared" si="213"/>
        <v>42696.451921296291</v>
      </c>
      <c r="R2258" t="s">
        <v>8296</v>
      </c>
      <c r="S2258" t="str">
        <f t="shared" si="214"/>
        <v>games</v>
      </c>
      <c r="T2258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>
        <f t="shared" si="210"/>
        <v>636</v>
      </c>
      <c r="O2259" s="7">
        <f t="shared" si="211"/>
        <v>94.103550295857985</v>
      </c>
      <c r="P2259" s="11">
        <f t="shared" si="212"/>
        <v>42505.936678240745</v>
      </c>
      <c r="Q2259" s="11">
        <f t="shared" si="213"/>
        <v>42540.958333333328</v>
      </c>
      <c r="R2259" t="s">
        <v>8296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>
        <f t="shared" si="210"/>
        <v>147</v>
      </c>
      <c r="O2260" s="7">
        <f t="shared" si="211"/>
        <v>15.721951219512196</v>
      </c>
      <c r="P2260" s="11">
        <f t="shared" si="212"/>
        <v>42136.75100694444</v>
      </c>
      <c r="Q2260" s="11">
        <f t="shared" si="213"/>
        <v>42166.75100694444</v>
      </c>
      <c r="R2260" t="s">
        <v>8296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>
        <f t="shared" si="210"/>
        <v>1867</v>
      </c>
      <c r="O2261" s="7">
        <f t="shared" si="211"/>
        <v>90.635922330097088</v>
      </c>
      <c r="P2261" s="11">
        <f t="shared" si="212"/>
        <v>42702.804814814815</v>
      </c>
      <c r="Q2261" s="11">
        <f t="shared" si="213"/>
        <v>42712.804814814815</v>
      </c>
      <c r="R2261" t="s">
        <v>8296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>
        <f t="shared" si="210"/>
        <v>327</v>
      </c>
      <c r="O2262" s="7">
        <f t="shared" si="211"/>
        <v>97.297619047619051</v>
      </c>
      <c r="P2262" s="11">
        <f t="shared" si="212"/>
        <v>41695.016782407409</v>
      </c>
      <c r="Q2262" s="11">
        <f t="shared" si="213"/>
        <v>41724.975115740745</v>
      </c>
      <c r="R2262" t="s">
        <v>8296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>
        <f t="shared" si="210"/>
        <v>780</v>
      </c>
      <c r="O2263" s="7">
        <f t="shared" si="211"/>
        <v>37.11904761904762</v>
      </c>
      <c r="P2263" s="11">
        <f t="shared" si="212"/>
        <v>42759.724768518514</v>
      </c>
      <c r="Q2263" s="11">
        <f t="shared" si="213"/>
        <v>42780.724768518514</v>
      </c>
      <c r="R2263" t="s">
        <v>8296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>
        <f t="shared" si="210"/>
        <v>154</v>
      </c>
      <c r="O2264" s="7">
        <f t="shared" si="211"/>
        <v>28.104972375690608</v>
      </c>
      <c r="P2264" s="11">
        <f t="shared" si="212"/>
        <v>41926.585162037038</v>
      </c>
      <c r="Q2264" s="11">
        <f t="shared" si="213"/>
        <v>41961</v>
      </c>
      <c r="R2264" t="s">
        <v>8296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>
        <f t="shared" si="210"/>
        <v>116</v>
      </c>
      <c r="O2265" s="7">
        <f t="shared" si="211"/>
        <v>144.43333333333334</v>
      </c>
      <c r="P2265" s="11">
        <f t="shared" si="212"/>
        <v>42014.832326388889</v>
      </c>
      <c r="Q2265" s="11">
        <f t="shared" si="213"/>
        <v>42035.832326388889</v>
      </c>
      <c r="R2265" t="s">
        <v>8296</v>
      </c>
      <c r="S2265" t="str">
        <f t="shared" si="214"/>
        <v>games</v>
      </c>
      <c r="T2265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>
        <f t="shared" si="210"/>
        <v>180</v>
      </c>
      <c r="O2266" s="7">
        <f t="shared" si="211"/>
        <v>24.274157303370785</v>
      </c>
      <c r="P2266" s="11">
        <f t="shared" si="212"/>
        <v>42496.582337962958</v>
      </c>
      <c r="Q2266" s="11">
        <f t="shared" si="213"/>
        <v>42513.125</v>
      </c>
      <c r="R2266" t="s">
        <v>8296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>
        <f t="shared" si="210"/>
        <v>299</v>
      </c>
      <c r="O2267" s="7">
        <f t="shared" si="211"/>
        <v>35.117647058823529</v>
      </c>
      <c r="P2267" s="11">
        <f t="shared" si="212"/>
        <v>42689.853090277778</v>
      </c>
      <c r="Q2267" s="11">
        <f t="shared" si="213"/>
        <v>42696.853090277778</v>
      </c>
      <c r="R2267" t="s">
        <v>8296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>
        <f t="shared" si="210"/>
        <v>320</v>
      </c>
      <c r="O2268" s="7">
        <f t="shared" si="211"/>
        <v>24.762886597938145</v>
      </c>
      <c r="P2268" s="11">
        <f t="shared" si="212"/>
        <v>42469.874907407408</v>
      </c>
      <c r="Q2268" s="11">
        <f t="shared" si="213"/>
        <v>42487.083333333328</v>
      </c>
      <c r="R2268" t="s">
        <v>8296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>
        <f t="shared" si="210"/>
        <v>381</v>
      </c>
      <c r="O2269" s="7">
        <f t="shared" si="211"/>
        <v>188.37871287128712</v>
      </c>
      <c r="P2269" s="11">
        <f t="shared" si="212"/>
        <v>41968.829826388886</v>
      </c>
      <c r="Q2269" s="11">
        <f t="shared" si="213"/>
        <v>41994.041666666672</v>
      </c>
      <c r="R2269" t="s">
        <v>8296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>
        <f t="shared" si="210"/>
        <v>103</v>
      </c>
      <c r="O2270" s="7">
        <f t="shared" si="211"/>
        <v>148.08247422680412</v>
      </c>
      <c r="P2270" s="11">
        <f t="shared" si="212"/>
        <v>42776.082349537042</v>
      </c>
      <c r="Q2270" s="11">
        <f t="shared" si="213"/>
        <v>42806.082349537042</v>
      </c>
      <c r="R2270" t="s">
        <v>8296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>
        <f t="shared" si="210"/>
        <v>1802</v>
      </c>
      <c r="O2271" s="7">
        <f t="shared" si="211"/>
        <v>49.934589800443462</v>
      </c>
      <c r="P2271" s="11">
        <f t="shared" si="212"/>
        <v>42776.704432870371</v>
      </c>
      <c r="Q2271" s="11">
        <f t="shared" si="213"/>
        <v>42801.208333333328</v>
      </c>
      <c r="R2271" t="s">
        <v>8296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>
        <f t="shared" si="210"/>
        <v>720</v>
      </c>
      <c r="O2272" s="7">
        <f t="shared" si="211"/>
        <v>107.82155688622754</v>
      </c>
      <c r="P2272" s="11">
        <f t="shared" si="212"/>
        <v>42725.869363425925</v>
      </c>
      <c r="Q2272" s="11">
        <f t="shared" si="213"/>
        <v>42745.915972222225</v>
      </c>
      <c r="R2272" t="s">
        <v>8296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>
        <f t="shared" si="210"/>
        <v>283</v>
      </c>
      <c r="O2273" s="7">
        <f t="shared" si="211"/>
        <v>42.63403614457831</v>
      </c>
      <c r="P2273" s="11">
        <f t="shared" si="212"/>
        <v>42684.000046296293</v>
      </c>
      <c r="Q2273" s="11">
        <f t="shared" si="213"/>
        <v>42714.000046296293</v>
      </c>
      <c r="R2273" t="s">
        <v>8296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>
        <f t="shared" si="210"/>
        <v>1357</v>
      </c>
      <c r="O2274" s="7">
        <f t="shared" si="211"/>
        <v>14.370762711864407</v>
      </c>
      <c r="P2274" s="11">
        <f t="shared" si="212"/>
        <v>42315.699490740742</v>
      </c>
      <c r="Q2274" s="11">
        <f t="shared" si="213"/>
        <v>42345.699490740742</v>
      </c>
      <c r="R2274" t="s">
        <v>8296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>
        <f t="shared" si="210"/>
        <v>220</v>
      </c>
      <c r="O2275" s="7">
        <f t="shared" si="211"/>
        <v>37.476190476190474</v>
      </c>
      <c r="P2275" s="11">
        <f t="shared" si="212"/>
        <v>42781.549097222218</v>
      </c>
      <c r="Q2275" s="11">
        <f t="shared" si="213"/>
        <v>42806.507430555561</v>
      </c>
      <c r="R2275" t="s">
        <v>8296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>
        <f t="shared" si="210"/>
        <v>120</v>
      </c>
      <c r="O2276" s="7">
        <f t="shared" si="211"/>
        <v>30.202020202020201</v>
      </c>
      <c r="P2276" s="11">
        <f t="shared" si="212"/>
        <v>41663.500659722224</v>
      </c>
      <c r="Q2276" s="11">
        <f t="shared" si="213"/>
        <v>41693.500659722224</v>
      </c>
      <c r="R2276" t="s">
        <v>8296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>
        <f t="shared" si="210"/>
        <v>408</v>
      </c>
      <c r="O2277" s="7">
        <f t="shared" si="211"/>
        <v>33.550632911392405</v>
      </c>
      <c r="P2277" s="11">
        <f t="shared" si="212"/>
        <v>41965.616655092592</v>
      </c>
      <c r="Q2277" s="11">
        <f t="shared" si="213"/>
        <v>41995.616655092592</v>
      </c>
      <c r="R2277" t="s">
        <v>8296</v>
      </c>
      <c r="S2277" t="str">
        <f t="shared" si="214"/>
        <v>games</v>
      </c>
      <c r="T227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>
        <f t="shared" si="210"/>
        <v>106</v>
      </c>
      <c r="O2278" s="7">
        <f t="shared" si="211"/>
        <v>64.74666666666667</v>
      </c>
      <c r="P2278" s="11">
        <f t="shared" si="212"/>
        <v>41614.651493055557</v>
      </c>
      <c r="Q2278" s="11">
        <f t="shared" si="213"/>
        <v>41644.651493055557</v>
      </c>
      <c r="R2278" t="s">
        <v>8296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>
        <f t="shared" si="210"/>
        <v>141</v>
      </c>
      <c r="O2279" s="7">
        <f t="shared" si="211"/>
        <v>57.932367149758456</v>
      </c>
      <c r="P2279" s="11">
        <f t="shared" si="212"/>
        <v>40936.678506944445</v>
      </c>
      <c r="Q2279" s="11">
        <f t="shared" si="213"/>
        <v>40966.678506944445</v>
      </c>
      <c r="R2279" t="s">
        <v>8296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>
        <f t="shared" si="210"/>
        <v>271</v>
      </c>
      <c r="O2280" s="7">
        <f t="shared" si="211"/>
        <v>53.078431372549019</v>
      </c>
      <c r="P2280" s="11">
        <f t="shared" si="212"/>
        <v>42338.709108796298</v>
      </c>
      <c r="Q2280" s="11">
        <f t="shared" si="213"/>
        <v>42372.957638888889</v>
      </c>
      <c r="R2280" t="s">
        <v>8296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>
        <f t="shared" si="210"/>
        <v>154</v>
      </c>
      <c r="O2281" s="7">
        <f t="shared" si="211"/>
        <v>48.0625</v>
      </c>
      <c r="P2281" s="11">
        <f t="shared" si="212"/>
        <v>42020.806701388894</v>
      </c>
      <c r="Q2281" s="11">
        <f t="shared" si="213"/>
        <v>42039.166666666672</v>
      </c>
      <c r="R2281" t="s">
        <v>8296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>
        <f t="shared" si="210"/>
        <v>404</v>
      </c>
      <c r="O2282" s="7">
        <f t="shared" si="211"/>
        <v>82.396874999999994</v>
      </c>
      <c r="P2282" s="11">
        <f t="shared" si="212"/>
        <v>42234.624895833331</v>
      </c>
      <c r="Q2282" s="11">
        <f t="shared" si="213"/>
        <v>42264.624895833331</v>
      </c>
      <c r="R2282" t="s">
        <v>8296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>
        <f t="shared" si="210"/>
        <v>185</v>
      </c>
      <c r="O2283" s="7">
        <f t="shared" si="211"/>
        <v>50.454545454545453</v>
      </c>
      <c r="P2283" s="11">
        <f t="shared" si="212"/>
        <v>40687.285844907405</v>
      </c>
      <c r="Q2283" s="11">
        <f t="shared" si="213"/>
        <v>40749.284722222219</v>
      </c>
      <c r="R2283" t="s">
        <v>8275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>
        <f t="shared" si="210"/>
        <v>185</v>
      </c>
      <c r="O2284" s="7">
        <f t="shared" si="211"/>
        <v>115.83333333333333</v>
      </c>
      <c r="P2284" s="11">
        <f t="shared" si="212"/>
        <v>42323.17460648148</v>
      </c>
      <c r="Q2284" s="11">
        <f t="shared" si="213"/>
        <v>42383.17460648148</v>
      </c>
      <c r="R2284" t="s">
        <v>8275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>
        <f t="shared" si="210"/>
        <v>101</v>
      </c>
      <c r="O2285" s="7">
        <f t="shared" si="211"/>
        <v>63.03458333333333</v>
      </c>
      <c r="P2285" s="11">
        <f t="shared" si="212"/>
        <v>40978.125046296293</v>
      </c>
      <c r="Q2285" s="11">
        <f t="shared" si="213"/>
        <v>41038.083379629628</v>
      </c>
      <c r="R2285" t="s">
        <v>8275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>
        <f t="shared" si="210"/>
        <v>106</v>
      </c>
      <c r="O2286" s="7">
        <f t="shared" si="211"/>
        <v>108.02152542372882</v>
      </c>
      <c r="P2286" s="11">
        <f t="shared" si="212"/>
        <v>40585.796817129631</v>
      </c>
      <c r="Q2286" s="11">
        <f t="shared" si="213"/>
        <v>40614.166666666664</v>
      </c>
      <c r="R2286" t="s">
        <v>8275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>
        <f t="shared" si="210"/>
        <v>121</v>
      </c>
      <c r="O2287" s="7">
        <f t="shared" si="211"/>
        <v>46.088607594936711</v>
      </c>
      <c r="P2287" s="11">
        <f t="shared" si="212"/>
        <v>41059.185682870375</v>
      </c>
      <c r="Q2287" s="11">
        <f t="shared" si="213"/>
        <v>41089.185682870375</v>
      </c>
      <c r="R2287" t="s">
        <v>8275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>
        <f t="shared" si="210"/>
        <v>100</v>
      </c>
      <c r="O2288" s="7">
        <f t="shared" si="211"/>
        <v>107.21428571428571</v>
      </c>
      <c r="P2288" s="11">
        <f t="shared" si="212"/>
        <v>41494.963587962964</v>
      </c>
      <c r="Q2288" s="11">
        <f t="shared" si="213"/>
        <v>41523.165972222225</v>
      </c>
      <c r="R2288" t="s">
        <v>8275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>
        <f t="shared" si="210"/>
        <v>120</v>
      </c>
      <c r="O2289" s="7">
        <f t="shared" si="211"/>
        <v>50.9338679245283</v>
      </c>
      <c r="P2289" s="11">
        <f t="shared" si="212"/>
        <v>41792.667361111111</v>
      </c>
      <c r="Q2289" s="11">
        <f t="shared" si="213"/>
        <v>41813.667361111111</v>
      </c>
      <c r="R2289" t="s">
        <v>8275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>
        <f t="shared" si="210"/>
        <v>100</v>
      </c>
      <c r="O2290" s="7">
        <f t="shared" si="211"/>
        <v>40.04</v>
      </c>
      <c r="P2290" s="11">
        <f t="shared" si="212"/>
        <v>41067.827418981484</v>
      </c>
      <c r="Q2290" s="11">
        <f t="shared" si="213"/>
        <v>41086.75</v>
      </c>
      <c r="R2290" t="s">
        <v>8275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>
        <f t="shared" si="210"/>
        <v>107</v>
      </c>
      <c r="O2291" s="7">
        <f t="shared" si="211"/>
        <v>64.44</v>
      </c>
      <c r="P2291" s="11">
        <f t="shared" si="212"/>
        <v>41571.998379629629</v>
      </c>
      <c r="Q2291" s="11">
        <f t="shared" si="213"/>
        <v>41614.973611111112</v>
      </c>
      <c r="R2291" t="s">
        <v>8275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>
        <f t="shared" si="210"/>
        <v>104</v>
      </c>
      <c r="O2292" s="7">
        <f t="shared" si="211"/>
        <v>53.827586206896555</v>
      </c>
      <c r="P2292" s="11">
        <f t="shared" si="212"/>
        <v>40070.253819444442</v>
      </c>
      <c r="Q2292" s="11">
        <f t="shared" si="213"/>
        <v>40148.708333333336</v>
      </c>
      <c r="R2292" t="s">
        <v>8275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>
        <f t="shared" si="210"/>
        <v>173</v>
      </c>
      <c r="O2293" s="7">
        <f t="shared" si="211"/>
        <v>100.46511627906976</v>
      </c>
      <c r="P2293" s="11">
        <f t="shared" si="212"/>
        <v>40987.977060185185</v>
      </c>
      <c r="Q2293" s="11">
        <f t="shared" si="213"/>
        <v>41022.166666666664</v>
      </c>
      <c r="R2293" t="s">
        <v>8275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>
        <f t="shared" si="210"/>
        <v>107</v>
      </c>
      <c r="O2294" s="7">
        <f t="shared" si="211"/>
        <v>46.630652173913049</v>
      </c>
      <c r="P2294" s="11">
        <f t="shared" si="212"/>
        <v>40987.697638888887</v>
      </c>
      <c r="Q2294" s="11">
        <f t="shared" si="213"/>
        <v>41017.697638888887</v>
      </c>
      <c r="R2294" t="s">
        <v>8275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>
        <f t="shared" si="210"/>
        <v>108</v>
      </c>
      <c r="O2295" s="7">
        <f t="shared" si="211"/>
        <v>34.074074074074076</v>
      </c>
      <c r="P2295" s="11">
        <f t="shared" si="212"/>
        <v>41151.708321759259</v>
      </c>
      <c r="Q2295" s="11">
        <f t="shared" si="213"/>
        <v>41177.165972222225</v>
      </c>
      <c r="R2295" t="s">
        <v>8275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>
        <f t="shared" si="210"/>
        <v>146</v>
      </c>
      <c r="O2296" s="7">
        <f t="shared" si="211"/>
        <v>65.214642857142863</v>
      </c>
      <c r="P2296" s="11">
        <f t="shared" si="212"/>
        <v>41264.72314814815</v>
      </c>
      <c r="Q2296" s="11">
        <f t="shared" si="213"/>
        <v>41294.72314814815</v>
      </c>
      <c r="R2296" t="s">
        <v>8275</v>
      </c>
      <c r="S2296" t="str">
        <f t="shared" si="214"/>
        <v>music</v>
      </c>
      <c r="T2296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>
        <f t="shared" si="210"/>
        <v>125</v>
      </c>
      <c r="O2297" s="7">
        <f t="shared" si="211"/>
        <v>44.205882352941174</v>
      </c>
      <c r="P2297" s="11">
        <f t="shared" si="212"/>
        <v>41270.954351851848</v>
      </c>
      <c r="Q2297" s="11">
        <f t="shared" si="213"/>
        <v>41300.954351851848</v>
      </c>
      <c r="R2297" t="s">
        <v>8275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>
        <f t="shared" si="210"/>
        <v>149</v>
      </c>
      <c r="O2298" s="7">
        <f t="shared" si="211"/>
        <v>71.965517241379317</v>
      </c>
      <c r="P2298" s="11">
        <f t="shared" si="212"/>
        <v>40927.731782407405</v>
      </c>
      <c r="Q2298" s="11">
        <f t="shared" si="213"/>
        <v>40962.731782407405</v>
      </c>
      <c r="R2298" t="s">
        <v>8275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>
        <f t="shared" si="210"/>
        <v>101</v>
      </c>
      <c r="O2299" s="7">
        <f t="shared" si="211"/>
        <v>52.94736842105263</v>
      </c>
      <c r="P2299" s="11">
        <f t="shared" si="212"/>
        <v>40948.042233796295</v>
      </c>
      <c r="Q2299" s="11">
        <f t="shared" si="213"/>
        <v>40982.165972222225</v>
      </c>
      <c r="R2299" t="s">
        <v>8275</v>
      </c>
      <c r="S2299" t="str">
        <f t="shared" si="214"/>
        <v>music</v>
      </c>
      <c r="T2299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>
        <f t="shared" si="210"/>
        <v>105</v>
      </c>
      <c r="O2300" s="7">
        <f t="shared" si="211"/>
        <v>109.45138888888889</v>
      </c>
      <c r="P2300" s="11">
        <f t="shared" si="212"/>
        <v>41694.84065972222</v>
      </c>
      <c r="Q2300" s="11">
        <f t="shared" si="213"/>
        <v>41724.798993055556</v>
      </c>
      <c r="R2300" t="s">
        <v>8275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>
        <f t="shared" si="210"/>
        <v>350</v>
      </c>
      <c r="O2301" s="7">
        <f t="shared" si="211"/>
        <v>75.035714285714292</v>
      </c>
      <c r="P2301" s="11">
        <f t="shared" si="212"/>
        <v>40565.032511574071</v>
      </c>
      <c r="Q2301" s="11">
        <f t="shared" si="213"/>
        <v>40580.032511574071</v>
      </c>
      <c r="R2301" t="s">
        <v>8275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>
        <f t="shared" si="210"/>
        <v>101</v>
      </c>
      <c r="O2302" s="7">
        <f t="shared" si="211"/>
        <v>115.71428571428571</v>
      </c>
      <c r="P2302" s="11">
        <f t="shared" si="212"/>
        <v>41074.727037037039</v>
      </c>
      <c r="Q2302" s="11">
        <f t="shared" si="213"/>
        <v>41088.727037037039</v>
      </c>
      <c r="R2302" t="s">
        <v>8275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>
        <f t="shared" si="210"/>
        <v>134</v>
      </c>
      <c r="O2303" s="7">
        <f t="shared" si="211"/>
        <v>31.659810426540286</v>
      </c>
      <c r="P2303" s="11">
        <f t="shared" si="212"/>
        <v>41416.146944444445</v>
      </c>
      <c r="Q2303" s="11">
        <f t="shared" si="213"/>
        <v>41446.146944444445</v>
      </c>
      <c r="R2303" t="s">
        <v>8278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>
        <f t="shared" si="210"/>
        <v>171</v>
      </c>
      <c r="O2304" s="7">
        <f t="shared" si="211"/>
        <v>46.176470588235297</v>
      </c>
      <c r="P2304" s="11">
        <f t="shared" si="212"/>
        <v>41605.868449074071</v>
      </c>
      <c r="Q2304" s="11">
        <f t="shared" si="213"/>
        <v>41639.291666666664</v>
      </c>
      <c r="R2304" t="s">
        <v>8278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>
        <f t="shared" si="210"/>
        <v>109</v>
      </c>
      <c r="O2305" s="7">
        <f t="shared" si="211"/>
        <v>68.481650485436887</v>
      </c>
      <c r="P2305" s="11">
        <f t="shared" si="212"/>
        <v>40850.111064814817</v>
      </c>
      <c r="Q2305" s="11">
        <f t="shared" si="213"/>
        <v>40890.152731481481</v>
      </c>
      <c r="R2305" t="s">
        <v>8278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>
        <f t="shared" ref="N2306:N2369" si="216">ROUND((E2306/D2306)*100,0)</f>
        <v>101</v>
      </c>
      <c r="O2306" s="7">
        <f t="shared" ref="O2306:O2369" si="217">IF(E2306&lt;&gt;0,E2306/L2306,0)</f>
        <v>53.469203539823013</v>
      </c>
      <c r="P2306" s="11">
        <f t="shared" ref="P2306:P2369" si="218">(J2306/86400)+DATE(1970,1,1)</f>
        <v>40502.815868055557</v>
      </c>
      <c r="Q2306" s="11">
        <f t="shared" ref="Q2306:Q2369" si="219">(I2306/86400)+DATE(1970,1,1)</f>
        <v>40544.207638888889</v>
      </c>
      <c r="R2306" t="s">
        <v>8278</v>
      </c>
      <c r="S2306" t="str">
        <f t="shared" ref="S2306:S2369" si="220">LEFT(R2306,SEARCH("/",R2306)-1)</f>
        <v>music</v>
      </c>
      <c r="T2306" t="str">
        <f t="shared" ref="T2306:T2369" si="221">RIGHT(R2306,LEN(R2306)-SEARCH("/",R2306))</f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>
        <f t="shared" si="216"/>
        <v>101</v>
      </c>
      <c r="O2307" s="7">
        <f t="shared" si="217"/>
        <v>109.10778443113773</v>
      </c>
      <c r="P2307" s="11">
        <f t="shared" si="218"/>
        <v>41834.695277777777</v>
      </c>
      <c r="Q2307" s="11">
        <f t="shared" si="219"/>
        <v>41859.75</v>
      </c>
      <c r="R2307" t="s">
        <v>8278</v>
      </c>
      <c r="S2307" t="str">
        <f t="shared" si="220"/>
        <v>music</v>
      </c>
      <c r="T2307" t="str">
        <f t="shared" si="221"/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>
        <f t="shared" si="216"/>
        <v>107</v>
      </c>
      <c r="O2308" s="7">
        <f t="shared" si="217"/>
        <v>51.185616438356163</v>
      </c>
      <c r="P2308" s="11">
        <f t="shared" si="218"/>
        <v>40948.16815972222</v>
      </c>
      <c r="Q2308" s="11">
        <f t="shared" si="219"/>
        <v>40978.16815972222</v>
      </c>
      <c r="R2308" t="s">
        <v>8278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>
        <f t="shared" si="216"/>
        <v>107</v>
      </c>
      <c r="O2309" s="7">
        <f t="shared" si="217"/>
        <v>27.936800000000002</v>
      </c>
      <c r="P2309" s="11">
        <f t="shared" si="218"/>
        <v>41004.802465277782</v>
      </c>
      <c r="Q2309" s="11">
        <f t="shared" si="219"/>
        <v>41034.802407407406</v>
      </c>
      <c r="R2309" t="s">
        <v>8278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>
        <f t="shared" si="216"/>
        <v>101</v>
      </c>
      <c r="O2310" s="7">
        <f t="shared" si="217"/>
        <v>82.496921824104234</v>
      </c>
      <c r="P2310" s="11">
        <f t="shared" si="218"/>
        <v>41851.962916666671</v>
      </c>
      <c r="Q2310" s="11">
        <f t="shared" si="219"/>
        <v>41880.041666666664</v>
      </c>
      <c r="R2310" t="s">
        <v>8278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>
        <f t="shared" si="216"/>
        <v>107</v>
      </c>
      <c r="O2311" s="7">
        <f t="shared" si="217"/>
        <v>59.817476635514019</v>
      </c>
      <c r="P2311" s="11">
        <f t="shared" si="218"/>
        <v>41307.987696759257</v>
      </c>
      <c r="Q2311" s="11">
        <f t="shared" si="219"/>
        <v>41342.987696759257</v>
      </c>
      <c r="R2311" t="s">
        <v>8278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>
        <f t="shared" si="216"/>
        <v>429</v>
      </c>
      <c r="O2312" s="7">
        <f t="shared" si="217"/>
        <v>64.816470588235291</v>
      </c>
      <c r="P2312" s="11">
        <f t="shared" si="218"/>
        <v>41324.79415509259</v>
      </c>
      <c r="Q2312" s="11">
        <f t="shared" si="219"/>
        <v>41354.752488425926</v>
      </c>
      <c r="R2312" t="s">
        <v>8278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>
        <f t="shared" si="216"/>
        <v>104</v>
      </c>
      <c r="O2313" s="7">
        <f t="shared" si="217"/>
        <v>90.09615384615384</v>
      </c>
      <c r="P2313" s="11">
        <f t="shared" si="218"/>
        <v>41736.004502314812</v>
      </c>
      <c r="Q2313" s="11">
        <f t="shared" si="219"/>
        <v>41766.004502314812</v>
      </c>
      <c r="R2313" t="s">
        <v>8278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>
        <f t="shared" si="216"/>
        <v>108</v>
      </c>
      <c r="O2314" s="7">
        <f t="shared" si="217"/>
        <v>40.962025316455694</v>
      </c>
      <c r="P2314" s="11">
        <f t="shared" si="218"/>
        <v>41716.632847222223</v>
      </c>
      <c r="Q2314" s="11">
        <f t="shared" si="219"/>
        <v>41747.958333333336</v>
      </c>
      <c r="R2314" t="s">
        <v>8278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>
        <f t="shared" si="216"/>
        <v>176</v>
      </c>
      <c r="O2315" s="7">
        <f t="shared" si="217"/>
        <v>56.000127388535034</v>
      </c>
      <c r="P2315" s="11">
        <f t="shared" si="218"/>
        <v>41002.958634259259</v>
      </c>
      <c r="Q2315" s="11">
        <f t="shared" si="219"/>
        <v>41032.958634259259</v>
      </c>
      <c r="R2315" t="s">
        <v>8278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>
        <f t="shared" si="216"/>
        <v>157</v>
      </c>
      <c r="O2316" s="7">
        <f t="shared" si="217"/>
        <v>37.672800000000002</v>
      </c>
      <c r="P2316" s="11">
        <f t="shared" si="218"/>
        <v>41037.551585648151</v>
      </c>
      <c r="Q2316" s="11">
        <f t="shared" si="219"/>
        <v>41067.551585648151</v>
      </c>
      <c r="R2316" t="s">
        <v>8278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>
        <f t="shared" si="216"/>
        <v>103</v>
      </c>
      <c r="O2317" s="7">
        <f t="shared" si="217"/>
        <v>40.078125</v>
      </c>
      <c r="P2317" s="11">
        <f t="shared" si="218"/>
        <v>41004.72619212963</v>
      </c>
      <c r="Q2317" s="11">
        <f t="shared" si="219"/>
        <v>41034.72619212963</v>
      </c>
      <c r="R2317" t="s">
        <v>8278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>
        <f t="shared" si="216"/>
        <v>104</v>
      </c>
      <c r="O2318" s="7">
        <f t="shared" si="217"/>
        <v>78.031999999999996</v>
      </c>
      <c r="P2318" s="11">
        <f t="shared" si="218"/>
        <v>40079.725115740745</v>
      </c>
      <c r="Q2318" s="11">
        <f t="shared" si="219"/>
        <v>40156.766666666663</v>
      </c>
      <c r="R2318" t="s">
        <v>8278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>
        <f t="shared" si="216"/>
        <v>104</v>
      </c>
      <c r="O2319" s="7">
        <f t="shared" si="217"/>
        <v>18.90909090909091</v>
      </c>
      <c r="P2319" s="11">
        <f t="shared" si="218"/>
        <v>40192.542233796295</v>
      </c>
      <c r="Q2319" s="11">
        <f t="shared" si="219"/>
        <v>40224.208333333336</v>
      </c>
      <c r="R2319" t="s">
        <v>8278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>
        <f t="shared" si="216"/>
        <v>121</v>
      </c>
      <c r="O2320" s="7">
        <f t="shared" si="217"/>
        <v>37.134969325153371</v>
      </c>
      <c r="P2320" s="11">
        <f t="shared" si="218"/>
        <v>40050.643680555557</v>
      </c>
      <c r="Q2320" s="11">
        <f t="shared" si="219"/>
        <v>40082.165972222225</v>
      </c>
      <c r="R2320" t="s">
        <v>8278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>
        <f t="shared" si="216"/>
        <v>108</v>
      </c>
      <c r="O2321" s="7">
        <f t="shared" si="217"/>
        <v>41.961038961038959</v>
      </c>
      <c r="P2321" s="11">
        <f t="shared" si="218"/>
        <v>41593.082002314812</v>
      </c>
      <c r="Q2321" s="11">
        <f t="shared" si="219"/>
        <v>41623.082002314812</v>
      </c>
      <c r="R2321" t="s">
        <v>8278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>
        <f t="shared" si="216"/>
        <v>109</v>
      </c>
      <c r="O2322" s="7">
        <f t="shared" si="217"/>
        <v>61.044943820224717</v>
      </c>
      <c r="P2322" s="11">
        <f t="shared" si="218"/>
        <v>41696.817129629628</v>
      </c>
      <c r="Q2322" s="11">
        <f t="shared" si="219"/>
        <v>41731.775462962964</v>
      </c>
      <c r="R2322" t="s">
        <v>8278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>
        <f t="shared" si="216"/>
        <v>39</v>
      </c>
      <c r="O2323" s="7">
        <f t="shared" si="217"/>
        <v>64.53125</v>
      </c>
      <c r="P2323" s="11">
        <f t="shared" si="218"/>
        <v>42799.260428240741</v>
      </c>
      <c r="Q2323" s="11">
        <f t="shared" si="219"/>
        <v>42829.21876157407</v>
      </c>
      <c r="R2323" t="s">
        <v>8297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>
        <f t="shared" si="216"/>
        <v>3</v>
      </c>
      <c r="O2324" s="7">
        <f t="shared" si="217"/>
        <v>21.25</v>
      </c>
      <c r="P2324" s="11">
        <f t="shared" si="218"/>
        <v>42804.895474537036</v>
      </c>
      <c r="Q2324" s="11">
        <f t="shared" si="219"/>
        <v>42834.853807870371</v>
      </c>
      <c r="R2324" t="s">
        <v>8297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>
        <f t="shared" si="216"/>
        <v>48</v>
      </c>
      <c r="O2325" s="7">
        <f t="shared" si="217"/>
        <v>30</v>
      </c>
      <c r="P2325" s="11">
        <f t="shared" si="218"/>
        <v>42807.755173611113</v>
      </c>
      <c r="Q2325" s="11">
        <f t="shared" si="219"/>
        <v>42814.755173611113</v>
      </c>
      <c r="R2325" t="s">
        <v>8297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>
        <f t="shared" si="216"/>
        <v>21</v>
      </c>
      <c r="O2326" s="7">
        <f t="shared" si="217"/>
        <v>25.491803278688526</v>
      </c>
      <c r="P2326" s="11">
        <f t="shared" si="218"/>
        <v>42790.885243055556</v>
      </c>
      <c r="Q2326" s="11">
        <f t="shared" si="219"/>
        <v>42820.843576388885</v>
      </c>
      <c r="R2326" t="s">
        <v>8297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>
        <f t="shared" si="216"/>
        <v>8</v>
      </c>
      <c r="O2327" s="7">
        <f t="shared" si="217"/>
        <v>11.428571428571429</v>
      </c>
      <c r="P2327" s="11">
        <f t="shared" si="218"/>
        <v>42794.022349537037</v>
      </c>
      <c r="Q2327" s="11">
        <f t="shared" si="219"/>
        <v>42823.980682870373</v>
      </c>
      <c r="R2327" t="s">
        <v>8297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>
        <f t="shared" si="216"/>
        <v>1</v>
      </c>
      <c r="O2328" s="7">
        <f t="shared" si="217"/>
        <v>108</v>
      </c>
      <c r="P2328" s="11">
        <f t="shared" si="218"/>
        <v>42804.034120370372</v>
      </c>
      <c r="Q2328" s="11">
        <f t="shared" si="219"/>
        <v>42855.708333333328</v>
      </c>
      <c r="R2328" t="s">
        <v>8297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>
        <f t="shared" si="216"/>
        <v>526</v>
      </c>
      <c r="O2329" s="7">
        <f t="shared" si="217"/>
        <v>54.883162444113267</v>
      </c>
      <c r="P2329" s="11">
        <f t="shared" si="218"/>
        <v>41842.917129629626</v>
      </c>
      <c r="Q2329" s="11">
        <f t="shared" si="219"/>
        <v>41877.917129629626</v>
      </c>
      <c r="R2329" t="s">
        <v>8297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>
        <f t="shared" si="216"/>
        <v>254</v>
      </c>
      <c r="O2330" s="7">
        <f t="shared" si="217"/>
        <v>47.383612662942269</v>
      </c>
      <c r="P2330" s="11">
        <f t="shared" si="218"/>
        <v>42139.781678240739</v>
      </c>
      <c r="Q2330" s="11">
        <f t="shared" si="219"/>
        <v>42169.781678240739</v>
      </c>
      <c r="R2330" t="s">
        <v>8297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>
        <f t="shared" si="216"/>
        <v>106</v>
      </c>
      <c r="O2331" s="7">
        <f t="shared" si="217"/>
        <v>211.84</v>
      </c>
      <c r="P2331" s="11">
        <f t="shared" si="218"/>
        <v>41807.624374999999</v>
      </c>
      <c r="Q2331" s="11">
        <f t="shared" si="219"/>
        <v>41837.624374999999</v>
      </c>
      <c r="R2331" t="s">
        <v>8297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>
        <f t="shared" si="216"/>
        <v>102</v>
      </c>
      <c r="O2332" s="7">
        <f t="shared" si="217"/>
        <v>219.92638036809817</v>
      </c>
      <c r="P2332" s="11">
        <f t="shared" si="218"/>
        <v>42332.89980324074</v>
      </c>
      <c r="Q2332" s="11">
        <f t="shared" si="219"/>
        <v>42363</v>
      </c>
      <c r="R2332" t="s">
        <v>8297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>
        <f t="shared" si="216"/>
        <v>144</v>
      </c>
      <c r="O2333" s="7">
        <f t="shared" si="217"/>
        <v>40.795406360424032</v>
      </c>
      <c r="P2333" s="11">
        <f t="shared" si="218"/>
        <v>41839.005671296298</v>
      </c>
      <c r="Q2333" s="11">
        <f t="shared" si="219"/>
        <v>41869.005671296298</v>
      </c>
      <c r="R2333" t="s">
        <v>8297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>
        <f t="shared" si="216"/>
        <v>106</v>
      </c>
      <c r="O2334" s="7">
        <f t="shared" si="217"/>
        <v>75.502840909090907</v>
      </c>
      <c r="P2334" s="11">
        <f t="shared" si="218"/>
        <v>42011.628136574072</v>
      </c>
      <c r="Q2334" s="11">
        <f t="shared" si="219"/>
        <v>42041.628136574072</v>
      </c>
      <c r="R2334" t="s">
        <v>8297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>
        <f t="shared" si="216"/>
        <v>212</v>
      </c>
      <c r="O2335" s="7">
        <f t="shared" si="217"/>
        <v>13.542553191489361</v>
      </c>
      <c r="P2335" s="11">
        <f t="shared" si="218"/>
        <v>41767.650347222225</v>
      </c>
      <c r="Q2335" s="11">
        <f t="shared" si="219"/>
        <v>41788.743055555555</v>
      </c>
      <c r="R2335" t="s">
        <v>8297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>
        <f t="shared" si="216"/>
        <v>102</v>
      </c>
      <c r="O2336" s="7">
        <f t="shared" si="217"/>
        <v>60.865671641791046</v>
      </c>
      <c r="P2336" s="11">
        <f t="shared" si="218"/>
        <v>41918.670115740737</v>
      </c>
      <c r="Q2336" s="11">
        <f t="shared" si="219"/>
        <v>41948.731944444444</v>
      </c>
      <c r="R2336" t="s">
        <v>8297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>
        <f t="shared" si="216"/>
        <v>102</v>
      </c>
      <c r="O2337" s="7">
        <f t="shared" si="217"/>
        <v>115.69230769230769</v>
      </c>
      <c r="P2337" s="11">
        <f t="shared" si="218"/>
        <v>41771.572256944448</v>
      </c>
      <c r="Q2337" s="11">
        <f t="shared" si="219"/>
        <v>41801.572256944448</v>
      </c>
      <c r="R2337" t="s">
        <v>8297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>
        <f t="shared" si="216"/>
        <v>521</v>
      </c>
      <c r="O2338" s="7">
        <f t="shared" si="217"/>
        <v>48.104623556581984</v>
      </c>
      <c r="P2338" s="11">
        <f t="shared" si="218"/>
        <v>41666.924710648149</v>
      </c>
      <c r="Q2338" s="11">
        <f t="shared" si="219"/>
        <v>41706.924710648149</v>
      </c>
      <c r="R2338" t="s">
        <v>8297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>
        <f t="shared" si="216"/>
        <v>111</v>
      </c>
      <c r="O2339" s="7">
        <f t="shared" si="217"/>
        <v>74.184357541899445</v>
      </c>
      <c r="P2339" s="11">
        <f t="shared" si="218"/>
        <v>41786.640543981484</v>
      </c>
      <c r="Q2339" s="11">
        <f t="shared" si="219"/>
        <v>41816.640543981484</v>
      </c>
      <c r="R2339" t="s">
        <v>8297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>
        <f t="shared" si="216"/>
        <v>101</v>
      </c>
      <c r="O2340" s="7">
        <f t="shared" si="217"/>
        <v>123.34552845528455</v>
      </c>
      <c r="P2340" s="11">
        <f t="shared" si="218"/>
        <v>41789.89680555556</v>
      </c>
      <c r="Q2340" s="11">
        <f t="shared" si="219"/>
        <v>41819.89680555556</v>
      </c>
      <c r="R2340" t="s">
        <v>8297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>
        <f t="shared" si="216"/>
        <v>294</v>
      </c>
      <c r="O2341" s="7">
        <f t="shared" si="217"/>
        <v>66.623188405797094</v>
      </c>
      <c r="P2341" s="11">
        <f t="shared" si="218"/>
        <v>42692.79987268518</v>
      </c>
      <c r="Q2341" s="11">
        <f t="shared" si="219"/>
        <v>42723.332638888889</v>
      </c>
      <c r="R2341" t="s">
        <v>8297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>
        <f t="shared" si="216"/>
        <v>106</v>
      </c>
      <c r="O2342" s="7">
        <f t="shared" si="217"/>
        <v>104.99007444168734</v>
      </c>
      <c r="P2342" s="11">
        <f t="shared" si="218"/>
        <v>42643.642800925925</v>
      </c>
      <c r="Q2342" s="11">
        <f t="shared" si="219"/>
        <v>42673.642800925925</v>
      </c>
      <c r="R2342" t="s">
        <v>8297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>
        <f t="shared" si="216"/>
        <v>0</v>
      </c>
      <c r="O2343" s="7">
        <f t="shared" si="217"/>
        <v>0</v>
      </c>
      <c r="P2343" s="11">
        <f t="shared" si="218"/>
        <v>42167.813703703709</v>
      </c>
      <c r="Q2343" s="11">
        <f t="shared" si="219"/>
        <v>42197.813703703709</v>
      </c>
      <c r="R2343" t="s">
        <v>8271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>
        <f t="shared" si="216"/>
        <v>0</v>
      </c>
      <c r="O2344" s="7">
        <f t="shared" si="217"/>
        <v>0</v>
      </c>
      <c r="P2344" s="11">
        <f t="shared" si="218"/>
        <v>41897.702199074076</v>
      </c>
      <c r="Q2344" s="11">
        <f t="shared" si="219"/>
        <v>41918.208333333336</v>
      </c>
      <c r="R2344" t="s">
        <v>8271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>
        <f t="shared" si="216"/>
        <v>3</v>
      </c>
      <c r="O2345" s="7">
        <f t="shared" si="217"/>
        <v>300</v>
      </c>
      <c r="P2345" s="11">
        <f t="shared" si="218"/>
        <v>42327.825289351851</v>
      </c>
      <c r="Q2345" s="11">
        <f t="shared" si="219"/>
        <v>42377.82430555555</v>
      </c>
      <c r="R2345" t="s">
        <v>8271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>
        <f t="shared" si="216"/>
        <v>0</v>
      </c>
      <c r="O2346" s="7">
        <f t="shared" si="217"/>
        <v>1</v>
      </c>
      <c r="P2346" s="11">
        <f t="shared" si="218"/>
        <v>42515.727650462963</v>
      </c>
      <c r="Q2346" s="11">
        <f t="shared" si="219"/>
        <v>42545.727650462963</v>
      </c>
      <c r="R2346" t="s">
        <v>8271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>
        <f t="shared" si="216"/>
        <v>0</v>
      </c>
      <c r="O2347" s="7">
        <f t="shared" si="217"/>
        <v>0</v>
      </c>
      <c r="P2347" s="11">
        <f t="shared" si="218"/>
        <v>42060.001805555556</v>
      </c>
      <c r="Q2347" s="11">
        <f t="shared" si="219"/>
        <v>42094.985416666663</v>
      </c>
      <c r="R2347" t="s">
        <v>8271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>
        <f t="shared" si="216"/>
        <v>0</v>
      </c>
      <c r="O2348" s="7">
        <f t="shared" si="217"/>
        <v>13</v>
      </c>
      <c r="P2348" s="11">
        <f t="shared" si="218"/>
        <v>42615.79896990741</v>
      </c>
      <c r="Q2348" s="11">
        <f t="shared" si="219"/>
        <v>42660.79896990741</v>
      </c>
      <c r="R2348" t="s">
        <v>8271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>
        <f t="shared" si="216"/>
        <v>2</v>
      </c>
      <c r="O2349" s="7">
        <f t="shared" si="217"/>
        <v>15</v>
      </c>
      <c r="P2349" s="11">
        <f t="shared" si="218"/>
        <v>42577.607361111106</v>
      </c>
      <c r="Q2349" s="11">
        <f t="shared" si="219"/>
        <v>42607.607361111106</v>
      </c>
      <c r="R2349" t="s">
        <v>8271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>
        <f t="shared" si="216"/>
        <v>0</v>
      </c>
      <c r="O2350" s="7">
        <f t="shared" si="217"/>
        <v>54</v>
      </c>
      <c r="P2350" s="11">
        <f t="shared" si="218"/>
        <v>42360.932152777779</v>
      </c>
      <c r="Q2350" s="11">
        <f t="shared" si="219"/>
        <v>42420.932152777779</v>
      </c>
      <c r="R2350" t="s">
        <v>8271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>
        <f t="shared" si="216"/>
        <v>0</v>
      </c>
      <c r="O2351" s="7">
        <f t="shared" si="217"/>
        <v>0</v>
      </c>
      <c r="P2351" s="11">
        <f t="shared" si="218"/>
        <v>42198.775787037041</v>
      </c>
      <c r="Q2351" s="11">
        <f t="shared" si="219"/>
        <v>42227.775787037041</v>
      </c>
      <c r="R2351" t="s">
        <v>8271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>
        <f t="shared" si="216"/>
        <v>0</v>
      </c>
      <c r="O2352" s="7">
        <f t="shared" si="217"/>
        <v>0</v>
      </c>
      <c r="P2352" s="11">
        <f t="shared" si="218"/>
        <v>42708.842245370368</v>
      </c>
      <c r="Q2352" s="11">
        <f t="shared" si="219"/>
        <v>42738.842245370368</v>
      </c>
      <c r="R2352" t="s">
        <v>8271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>
        <f t="shared" si="216"/>
        <v>1</v>
      </c>
      <c r="O2353" s="7">
        <f t="shared" si="217"/>
        <v>15.428571428571429</v>
      </c>
      <c r="P2353" s="11">
        <f t="shared" si="218"/>
        <v>42094.101145833338</v>
      </c>
      <c r="Q2353" s="11">
        <f t="shared" si="219"/>
        <v>42124.101145833338</v>
      </c>
      <c r="R2353" t="s">
        <v>8271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>
        <f t="shared" si="216"/>
        <v>0</v>
      </c>
      <c r="O2354" s="7">
        <f t="shared" si="217"/>
        <v>0</v>
      </c>
      <c r="P2354" s="11">
        <f t="shared" si="218"/>
        <v>42101.633703703701</v>
      </c>
      <c r="Q2354" s="11">
        <f t="shared" si="219"/>
        <v>42161.633703703701</v>
      </c>
      <c r="R2354" t="s">
        <v>8271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>
        <f t="shared" si="216"/>
        <v>0</v>
      </c>
      <c r="O2355" s="7">
        <f t="shared" si="217"/>
        <v>0</v>
      </c>
      <c r="P2355" s="11">
        <f t="shared" si="218"/>
        <v>42103.676180555558</v>
      </c>
      <c r="Q2355" s="11">
        <f t="shared" si="219"/>
        <v>42115.676180555558</v>
      </c>
      <c r="R2355" t="s">
        <v>8271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>
        <f t="shared" si="216"/>
        <v>0</v>
      </c>
      <c r="O2356" s="7">
        <f t="shared" si="217"/>
        <v>25</v>
      </c>
      <c r="P2356" s="11">
        <f t="shared" si="218"/>
        <v>41954.722916666666</v>
      </c>
      <c r="Q2356" s="11">
        <f t="shared" si="219"/>
        <v>42014.722916666666</v>
      </c>
      <c r="R2356" t="s">
        <v>8271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>
        <f t="shared" si="216"/>
        <v>1</v>
      </c>
      <c r="O2357" s="7">
        <f t="shared" si="217"/>
        <v>27.5</v>
      </c>
      <c r="P2357" s="11">
        <f t="shared" si="218"/>
        <v>42096.918240740742</v>
      </c>
      <c r="Q2357" s="11">
        <f t="shared" si="219"/>
        <v>42126.918240740742</v>
      </c>
      <c r="R2357" t="s">
        <v>8271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>
        <f t="shared" si="216"/>
        <v>0</v>
      </c>
      <c r="O2358" s="7">
        <f t="shared" si="217"/>
        <v>0</v>
      </c>
      <c r="P2358" s="11">
        <f t="shared" si="218"/>
        <v>42130.78361111111</v>
      </c>
      <c r="Q2358" s="11">
        <f t="shared" si="219"/>
        <v>42160.78361111111</v>
      </c>
      <c r="R2358" t="s">
        <v>8271</v>
      </c>
      <c r="S2358" t="str">
        <f t="shared" si="220"/>
        <v>technology</v>
      </c>
      <c r="T2358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>
        <f t="shared" si="216"/>
        <v>0</v>
      </c>
      <c r="O2359" s="7">
        <f t="shared" si="217"/>
        <v>0</v>
      </c>
      <c r="P2359" s="11">
        <f t="shared" si="218"/>
        <v>42264.620115740741</v>
      </c>
      <c r="Q2359" s="11">
        <f t="shared" si="219"/>
        <v>42294.620115740741</v>
      </c>
      <c r="R2359" t="s">
        <v>8271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>
        <f t="shared" si="216"/>
        <v>0</v>
      </c>
      <c r="O2360" s="7">
        <f t="shared" si="217"/>
        <v>0</v>
      </c>
      <c r="P2360" s="11">
        <f t="shared" si="218"/>
        <v>41978.930972222224</v>
      </c>
      <c r="Q2360" s="11">
        <f t="shared" si="219"/>
        <v>42035.027083333334</v>
      </c>
      <c r="R2360" t="s">
        <v>8271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>
        <f t="shared" si="216"/>
        <v>15</v>
      </c>
      <c r="O2361" s="7">
        <f t="shared" si="217"/>
        <v>367</v>
      </c>
      <c r="P2361" s="11">
        <f t="shared" si="218"/>
        <v>42159.649583333332</v>
      </c>
      <c r="Q2361" s="11">
        <f t="shared" si="219"/>
        <v>42219.649583333332</v>
      </c>
      <c r="R2361" t="s">
        <v>8271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>
        <f t="shared" si="216"/>
        <v>0</v>
      </c>
      <c r="O2362" s="7">
        <f t="shared" si="217"/>
        <v>2</v>
      </c>
      <c r="P2362" s="11">
        <f t="shared" si="218"/>
        <v>42377.70694444445</v>
      </c>
      <c r="Q2362" s="11">
        <f t="shared" si="219"/>
        <v>42407.70694444445</v>
      </c>
      <c r="R2362" t="s">
        <v>8271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>
        <f t="shared" si="216"/>
        <v>0</v>
      </c>
      <c r="O2363" s="7">
        <f t="shared" si="217"/>
        <v>0</v>
      </c>
      <c r="P2363" s="11">
        <f t="shared" si="218"/>
        <v>42466.858888888892</v>
      </c>
      <c r="Q2363" s="11">
        <f t="shared" si="219"/>
        <v>42490.916666666672</v>
      </c>
      <c r="R2363" t="s">
        <v>8271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>
        <f t="shared" si="216"/>
        <v>29</v>
      </c>
      <c r="O2364" s="7">
        <f t="shared" si="217"/>
        <v>60</v>
      </c>
      <c r="P2364" s="11">
        <f t="shared" si="218"/>
        <v>41954.688310185185</v>
      </c>
      <c r="Q2364" s="11">
        <f t="shared" si="219"/>
        <v>41984.688310185185</v>
      </c>
      <c r="R2364" t="s">
        <v>8271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>
        <f t="shared" si="216"/>
        <v>0</v>
      </c>
      <c r="O2365" s="7">
        <f t="shared" si="217"/>
        <v>0</v>
      </c>
      <c r="P2365" s="11">
        <f t="shared" si="218"/>
        <v>42322.011574074073</v>
      </c>
      <c r="Q2365" s="11">
        <f t="shared" si="219"/>
        <v>42367.011574074073</v>
      </c>
      <c r="R2365" t="s">
        <v>8271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>
        <f t="shared" si="216"/>
        <v>0</v>
      </c>
      <c r="O2366" s="7">
        <f t="shared" si="217"/>
        <v>0</v>
      </c>
      <c r="P2366" s="11">
        <f t="shared" si="218"/>
        <v>42248.934675925921</v>
      </c>
      <c r="Q2366" s="11">
        <f t="shared" si="219"/>
        <v>42303.934675925921</v>
      </c>
      <c r="R2366" t="s">
        <v>8271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>
        <f t="shared" si="216"/>
        <v>0</v>
      </c>
      <c r="O2367" s="7">
        <f t="shared" si="217"/>
        <v>0</v>
      </c>
      <c r="P2367" s="11">
        <f t="shared" si="218"/>
        <v>42346.736400462964</v>
      </c>
      <c r="Q2367" s="11">
        <f t="shared" si="219"/>
        <v>42386.958333333328</v>
      </c>
      <c r="R2367" t="s">
        <v>8271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>
        <f t="shared" si="216"/>
        <v>11</v>
      </c>
      <c r="O2368" s="7">
        <f t="shared" si="217"/>
        <v>97.407407407407405</v>
      </c>
      <c r="P2368" s="11">
        <f t="shared" si="218"/>
        <v>42268.531631944439</v>
      </c>
      <c r="Q2368" s="11">
        <f t="shared" si="219"/>
        <v>42298.531631944439</v>
      </c>
      <c r="R2368" t="s">
        <v>8271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>
        <f t="shared" si="216"/>
        <v>1</v>
      </c>
      <c r="O2369" s="7">
        <f t="shared" si="217"/>
        <v>47.857142857142854</v>
      </c>
      <c r="P2369" s="11">
        <f t="shared" si="218"/>
        <v>42425.970092592594</v>
      </c>
      <c r="Q2369" s="11">
        <f t="shared" si="219"/>
        <v>42485.928425925929</v>
      </c>
      <c r="R2369" t="s">
        <v>8271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>
        <f t="shared" ref="N2370:N2433" si="222">ROUND((E2370/D2370)*100,0)</f>
        <v>0</v>
      </c>
      <c r="O2370" s="7">
        <f t="shared" ref="O2370:O2433" si="223">IF(E2370&lt;&gt;0,E2370/L2370,0)</f>
        <v>50</v>
      </c>
      <c r="P2370" s="11">
        <f t="shared" ref="P2370:P2433" si="224">(J2370/86400)+DATE(1970,1,1)</f>
        <v>42063.721817129626</v>
      </c>
      <c r="Q2370" s="11">
        <f t="shared" ref="Q2370:Q2433" si="225">(I2370/86400)+DATE(1970,1,1)</f>
        <v>42108.680150462962</v>
      </c>
      <c r="R2370" t="s">
        <v>8271</v>
      </c>
      <c r="S2370" t="str">
        <f t="shared" ref="S2370:S2433" si="226">LEFT(R2370,SEARCH("/",R2370)-1)</f>
        <v>technology</v>
      </c>
      <c r="T2370" t="str">
        <f t="shared" ref="T2370:T2433" si="227">RIGHT(R2370,LEN(R2370)-SEARCH("/",R2370))</f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>
        <f t="shared" si="222"/>
        <v>0</v>
      </c>
      <c r="O2371" s="7">
        <f t="shared" si="223"/>
        <v>0</v>
      </c>
      <c r="P2371" s="11">
        <f t="shared" si="224"/>
        <v>42380.812627314815</v>
      </c>
      <c r="Q2371" s="11">
        <f t="shared" si="225"/>
        <v>42410.812627314815</v>
      </c>
      <c r="R2371" t="s">
        <v>8271</v>
      </c>
      <c r="S2371" t="str">
        <f t="shared" si="226"/>
        <v>technology</v>
      </c>
      <c r="T2371" t="str">
        <f t="shared" si="227"/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>
        <f t="shared" si="222"/>
        <v>0</v>
      </c>
      <c r="O2372" s="7">
        <f t="shared" si="223"/>
        <v>20.5</v>
      </c>
      <c r="P2372" s="11">
        <f t="shared" si="224"/>
        <v>41961.18913194444</v>
      </c>
      <c r="Q2372" s="11">
        <f t="shared" si="225"/>
        <v>41991.18913194444</v>
      </c>
      <c r="R2372" t="s">
        <v>8271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>
        <f t="shared" si="222"/>
        <v>0</v>
      </c>
      <c r="O2373" s="7">
        <f t="shared" si="223"/>
        <v>0</v>
      </c>
      <c r="P2373" s="11">
        <f t="shared" si="224"/>
        <v>42150.777731481481</v>
      </c>
      <c r="Q2373" s="11">
        <f t="shared" si="225"/>
        <v>42180.777731481481</v>
      </c>
      <c r="R2373" t="s">
        <v>8271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>
        <f t="shared" si="222"/>
        <v>3</v>
      </c>
      <c r="O2374" s="7">
        <f t="shared" si="223"/>
        <v>30</v>
      </c>
      <c r="P2374" s="11">
        <f t="shared" si="224"/>
        <v>42088.069108796291</v>
      </c>
      <c r="Q2374" s="11">
        <f t="shared" si="225"/>
        <v>42118.069108796291</v>
      </c>
      <c r="R2374" t="s">
        <v>8271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>
        <f t="shared" si="222"/>
        <v>0</v>
      </c>
      <c r="O2375" s="7">
        <f t="shared" si="223"/>
        <v>50</v>
      </c>
      <c r="P2375" s="11">
        <f t="shared" si="224"/>
        <v>42215.662314814814</v>
      </c>
      <c r="Q2375" s="11">
        <f t="shared" si="225"/>
        <v>42245.662314814814</v>
      </c>
      <c r="R2375" t="s">
        <v>8271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>
        <f t="shared" si="222"/>
        <v>0</v>
      </c>
      <c r="O2376" s="7">
        <f t="shared" si="223"/>
        <v>10</v>
      </c>
      <c r="P2376" s="11">
        <f t="shared" si="224"/>
        <v>42017.843287037038</v>
      </c>
      <c r="Q2376" s="11">
        <f t="shared" si="225"/>
        <v>42047.843287037038</v>
      </c>
      <c r="R2376" t="s">
        <v>8271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>
        <f t="shared" si="222"/>
        <v>0</v>
      </c>
      <c r="O2377" s="7">
        <f t="shared" si="223"/>
        <v>0</v>
      </c>
      <c r="P2377" s="11">
        <f t="shared" si="224"/>
        <v>42592.836076388892</v>
      </c>
      <c r="Q2377" s="11">
        <f t="shared" si="225"/>
        <v>42622.836076388892</v>
      </c>
      <c r="R2377" t="s">
        <v>8271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>
        <f t="shared" si="222"/>
        <v>11</v>
      </c>
      <c r="O2378" s="7">
        <f t="shared" si="223"/>
        <v>81.582499999999996</v>
      </c>
      <c r="P2378" s="11">
        <f t="shared" si="224"/>
        <v>42318.925532407404</v>
      </c>
      <c r="Q2378" s="11">
        <f t="shared" si="225"/>
        <v>42348.925532407404</v>
      </c>
      <c r="R2378" t="s">
        <v>8271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>
        <f t="shared" si="222"/>
        <v>0</v>
      </c>
      <c r="O2379" s="7">
        <f t="shared" si="223"/>
        <v>0</v>
      </c>
      <c r="P2379" s="11">
        <f t="shared" si="224"/>
        <v>42669.870173611111</v>
      </c>
      <c r="Q2379" s="11">
        <f t="shared" si="225"/>
        <v>42699.911840277782</v>
      </c>
      <c r="R2379" t="s">
        <v>8271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>
        <f t="shared" si="222"/>
        <v>0</v>
      </c>
      <c r="O2380" s="7">
        <f t="shared" si="223"/>
        <v>0</v>
      </c>
      <c r="P2380" s="11">
        <f t="shared" si="224"/>
        <v>42213.013078703705</v>
      </c>
      <c r="Q2380" s="11">
        <f t="shared" si="225"/>
        <v>42242.013078703705</v>
      </c>
      <c r="R2380" t="s">
        <v>8271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>
        <f t="shared" si="222"/>
        <v>0</v>
      </c>
      <c r="O2381" s="7">
        <f t="shared" si="223"/>
        <v>0</v>
      </c>
      <c r="P2381" s="11">
        <f t="shared" si="224"/>
        <v>42237.016388888893</v>
      </c>
      <c r="Q2381" s="11">
        <f t="shared" si="225"/>
        <v>42282.016388888893</v>
      </c>
      <c r="R2381" t="s">
        <v>8271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>
        <f t="shared" si="222"/>
        <v>0</v>
      </c>
      <c r="O2382" s="7">
        <f t="shared" si="223"/>
        <v>18.333333333333332</v>
      </c>
      <c r="P2382" s="11">
        <f t="shared" si="224"/>
        <v>42248.793310185181</v>
      </c>
      <c r="Q2382" s="11">
        <f t="shared" si="225"/>
        <v>42278.793310185181</v>
      </c>
      <c r="R2382" t="s">
        <v>8271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>
        <f t="shared" si="222"/>
        <v>2</v>
      </c>
      <c r="O2383" s="7">
        <f t="shared" si="223"/>
        <v>224.42857142857142</v>
      </c>
      <c r="P2383" s="11">
        <f t="shared" si="224"/>
        <v>42074.935740740737</v>
      </c>
      <c r="Q2383" s="11">
        <f t="shared" si="225"/>
        <v>42104.935740740737</v>
      </c>
      <c r="R2383" t="s">
        <v>8271</v>
      </c>
      <c r="S2383" t="str">
        <f t="shared" si="226"/>
        <v>technology</v>
      </c>
      <c r="T2383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>
        <f t="shared" si="222"/>
        <v>3</v>
      </c>
      <c r="O2384" s="7">
        <f t="shared" si="223"/>
        <v>37.5</v>
      </c>
      <c r="P2384" s="11">
        <f t="shared" si="224"/>
        <v>42195.187534722223</v>
      </c>
      <c r="Q2384" s="11">
        <f t="shared" si="225"/>
        <v>42220.187534722223</v>
      </c>
      <c r="R2384" t="s">
        <v>8271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>
        <f t="shared" si="222"/>
        <v>4</v>
      </c>
      <c r="O2385" s="7">
        <f t="shared" si="223"/>
        <v>145</v>
      </c>
      <c r="P2385" s="11">
        <f t="shared" si="224"/>
        <v>42027.056793981479</v>
      </c>
      <c r="Q2385" s="11">
        <f t="shared" si="225"/>
        <v>42057.056793981479</v>
      </c>
      <c r="R2385" t="s">
        <v>8271</v>
      </c>
      <c r="S2385" t="str">
        <f t="shared" si="226"/>
        <v>technology</v>
      </c>
      <c r="T2385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>
        <f t="shared" si="222"/>
        <v>1</v>
      </c>
      <c r="O2386" s="7">
        <f t="shared" si="223"/>
        <v>1</v>
      </c>
      <c r="P2386" s="11">
        <f t="shared" si="224"/>
        <v>41927.067627314813</v>
      </c>
      <c r="Q2386" s="11">
        <f t="shared" si="225"/>
        <v>41957.109293981484</v>
      </c>
      <c r="R2386" t="s">
        <v>8271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>
        <f t="shared" si="222"/>
        <v>1</v>
      </c>
      <c r="O2387" s="7">
        <f t="shared" si="223"/>
        <v>112.57142857142857</v>
      </c>
      <c r="P2387" s="11">
        <f t="shared" si="224"/>
        <v>42191.70175925926</v>
      </c>
      <c r="Q2387" s="11">
        <f t="shared" si="225"/>
        <v>42221.70175925926</v>
      </c>
      <c r="R2387" t="s">
        <v>8271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>
        <f t="shared" si="222"/>
        <v>0</v>
      </c>
      <c r="O2388" s="7">
        <f t="shared" si="223"/>
        <v>0</v>
      </c>
      <c r="P2388" s="11">
        <f t="shared" si="224"/>
        <v>41954.838240740741</v>
      </c>
      <c r="Q2388" s="11">
        <f t="shared" si="225"/>
        <v>42014.838240740741</v>
      </c>
      <c r="R2388" t="s">
        <v>8271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>
        <f t="shared" si="222"/>
        <v>1</v>
      </c>
      <c r="O2389" s="7">
        <f t="shared" si="223"/>
        <v>342</v>
      </c>
      <c r="P2389" s="11">
        <f t="shared" si="224"/>
        <v>42528.626620370371</v>
      </c>
      <c r="Q2389" s="11">
        <f t="shared" si="225"/>
        <v>42573.626620370371</v>
      </c>
      <c r="R2389" t="s">
        <v>8271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>
        <f t="shared" si="222"/>
        <v>1</v>
      </c>
      <c r="O2390" s="7">
        <f t="shared" si="223"/>
        <v>57.875</v>
      </c>
      <c r="P2390" s="11">
        <f t="shared" si="224"/>
        <v>41989.853692129633</v>
      </c>
      <c r="Q2390" s="11">
        <f t="shared" si="225"/>
        <v>42019.811805555553</v>
      </c>
      <c r="R2390" t="s">
        <v>8271</v>
      </c>
      <c r="S2390" t="str">
        <f t="shared" si="226"/>
        <v>technology</v>
      </c>
      <c r="T2390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>
        <f t="shared" si="222"/>
        <v>0</v>
      </c>
      <c r="O2391" s="7">
        <f t="shared" si="223"/>
        <v>30</v>
      </c>
      <c r="P2391" s="11">
        <f t="shared" si="224"/>
        <v>42179.653379629628</v>
      </c>
      <c r="Q2391" s="11">
        <f t="shared" si="225"/>
        <v>42210.915972222225</v>
      </c>
      <c r="R2391" t="s">
        <v>8271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>
        <f t="shared" si="222"/>
        <v>0</v>
      </c>
      <c r="O2392" s="7">
        <f t="shared" si="223"/>
        <v>0</v>
      </c>
      <c r="P2392" s="11">
        <f t="shared" si="224"/>
        <v>41968.262314814812</v>
      </c>
      <c r="Q2392" s="11">
        <f t="shared" si="225"/>
        <v>42008.262314814812</v>
      </c>
      <c r="R2392" t="s">
        <v>8271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>
        <f t="shared" si="222"/>
        <v>0</v>
      </c>
      <c r="O2393" s="7">
        <f t="shared" si="223"/>
        <v>25</v>
      </c>
      <c r="P2393" s="11">
        <f t="shared" si="224"/>
        <v>42064.794490740736</v>
      </c>
      <c r="Q2393" s="11">
        <f t="shared" si="225"/>
        <v>42094.752824074079</v>
      </c>
      <c r="R2393" t="s">
        <v>8271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>
        <f t="shared" si="222"/>
        <v>0</v>
      </c>
      <c r="O2394" s="7">
        <f t="shared" si="223"/>
        <v>0</v>
      </c>
      <c r="P2394" s="11">
        <f t="shared" si="224"/>
        <v>42276.120636574073</v>
      </c>
      <c r="Q2394" s="11">
        <f t="shared" si="225"/>
        <v>42306.120636574073</v>
      </c>
      <c r="R2394" t="s">
        <v>8271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>
        <f t="shared" si="222"/>
        <v>0</v>
      </c>
      <c r="O2395" s="7">
        <f t="shared" si="223"/>
        <v>50</v>
      </c>
      <c r="P2395" s="11">
        <f t="shared" si="224"/>
        <v>42194.648344907408</v>
      </c>
      <c r="Q2395" s="11">
        <f t="shared" si="225"/>
        <v>42224.648344907408</v>
      </c>
      <c r="R2395" t="s">
        <v>8271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>
        <f t="shared" si="222"/>
        <v>0</v>
      </c>
      <c r="O2396" s="7">
        <f t="shared" si="223"/>
        <v>1.5</v>
      </c>
      <c r="P2396" s="11">
        <f t="shared" si="224"/>
        <v>42031.362187499995</v>
      </c>
      <c r="Q2396" s="11">
        <f t="shared" si="225"/>
        <v>42061.362187499995</v>
      </c>
      <c r="R2396" t="s">
        <v>8271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>
        <f t="shared" si="222"/>
        <v>0</v>
      </c>
      <c r="O2397" s="7">
        <f t="shared" si="223"/>
        <v>0</v>
      </c>
      <c r="P2397" s="11">
        <f t="shared" si="224"/>
        <v>42717.121377314819</v>
      </c>
      <c r="Q2397" s="11">
        <f t="shared" si="225"/>
        <v>42745.372916666667</v>
      </c>
      <c r="R2397" t="s">
        <v>8271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>
        <f t="shared" si="222"/>
        <v>0</v>
      </c>
      <c r="O2398" s="7">
        <f t="shared" si="223"/>
        <v>10</v>
      </c>
      <c r="P2398" s="11">
        <f t="shared" si="224"/>
        <v>42262.849050925928</v>
      </c>
      <c r="Q2398" s="11">
        <f t="shared" si="225"/>
        <v>42292.849050925928</v>
      </c>
      <c r="R2398" t="s">
        <v>8271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>
        <f t="shared" si="222"/>
        <v>0</v>
      </c>
      <c r="O2399" s="7">
        <f t="shared" si="223"/>
        <v>0</v>
      </c>
      <c r="P2399" s="11">
        <f t="shared" si="224"/>
        <v>41976.88490740741</v>
      </c>
      <c r="Q2399" s="11">
        <f t="shared" si="225"/>
        <v>42006.88490740741</v>
      </c>
      <c r="R2399" t="s">
        <v>8271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>
        <f t="shared" si="222"/>
        <v>0</v>
      </c>
      <c r="O2400" s="7">
        <f t="shared" si="223"/>
        <v>0</v>
      </c>
      <c r="P2400" s="11">
        <f t="shared" si="224"/>
        <v>42157.916481481487</v>
      </c>
      <c r="Q2400" s="11">
        <f t="shared" si="225"/>
        <v>42187.916481481487</v>
      </c>
      <c r="R2400" t="s">
        <v>8271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>
        <f t="shared" si="222"/>
        <v>0</v>
      </c>
      <c r="O2401" s="7">
        <f t="shared" si="223"/>
        <v>0</v>
      </c>
      <c r="P2401" s="11">
        <f t="shared" si="224"/>
        <v>41956.853078703702</v>
      </c>
      <c r="Q2401" s="11">
        <f t="shared" si="225"/>
        <v>41991.853078703702</v>
      </c>
      <c r="R2401" t="s">
        <v>8271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>
        <f t="shared" si="222"/>
        <v>0</v>
      </c>
      <c r="O2402" s="7">
        <f t="shared" si="223"/>
        <v>0</v>
      </c>
      <c r="P2402" s="11">
        <f t="shared" si="224"/>
        <v>42444.268101851849</v>
      </c>
      <c r="Q2402" s="11">
        <f t="shared" si="225"/>
        <v>42474.268101851849</v>
      </c>
      <c r="R2402" t="s">
        <v>8271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>
        <f t="shared" si="222"/>
        <v>1</v>
      </c>
      <c r="O2403" s="7">
        <f t="shared" si="223"/>
        <v>22.333333333333332</v>
      </c>
      <c r="P2403" s="11">
        <f t="shared" si="224"/>
        <v>42374.822870370372</v>
      </c>
      <c r="Q2403" s="11">
        <f t="shared" si="225"/>
        <v>42434.822870370372</v>
      </c>
      <c r="R2403" t="s">
        <v>8283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>
        <f t="shared" si="222"/>
        <v>0</v>
      </c>
      <c r="O2404" s="7">
        <f t="shared" si="223"/>
        <v>52</v>
      </c>
      <c r="P2404" s="11">
        <f t="shared" si="224"/>
        <v>42107.679756944446</v>
      </c>
      <c r="Q2404" s="11">
        <f t="shared" si="225"/>
        <v>42137.679756944446</v>
      </c>
      <c r="R2404" t="s">
        <v>8283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>
        <f t="shared" si="222"/>
        <v>17</v>
      </c>
      <c r="O2405" s="7">
        <f t="shared" si="223"/>
        <v>16.833333333333332</v>
      </c>
      <c r="P2405" s="11">
        <f t="shared" si="224"/>
        <v>42399.882615740746</v>
      </c>
      <c r="Q2405" s="11">
        <f t="shared" si="225"/>
        <v>42459.840949074074</v>
      </c>
      <c r="R2405" t="s">
        <v>8283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>
        <f t="shared" si="222"/>
        <v>0</v>
      </c>
      <c r="O2406" s="7">
        <f t="shared" si="223"/>
        <v>0</v>
      </c>
      <c r="P2406" s="11">
        <f t="shared" si="224"/>
        <v>42342.03943287037</v>
      </c>
      <c r="Q2406" s="11">
        <f t="shared" si="225"/>
        <v>42372.03943287037</v>
      </c>
      <c r="R2406" t="s">
        <v>8283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>
        <f t="shared" si="222"/>
        <v>23</v>
      </c>
      <c r="O2407" s="7">
        <f t="shared" si="223"/>
        <v>56.3</v>
      </c>
      <c r="P2407" s="11">
        <f t="shared" si="224"/>
        <v>42595.585358796292</v>
      </c>
      <c r="Q2407" s="11">
        <f t="shared" si="225"/>
        <v>42616.585358796292</v>
      </c>
      <c r="R2407" t="s">
        <v>8283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>
        <f t="shared" si="222"/>
        <v>41</v>
      </c>
      <c r="O2408" s="7">
        <f t="shared" si="223"/>
        <v>84.0625</v>
      </c>
      <c r="P2408" s="11">
        <f t="shared" si="224"/>
        <v>41983.110995370371</v>
      </c>
      <c r="Q2408" s="11">
        <f t="shared" si="225"/>
        <v>42023.110995370371</v>
      </c>
      <c r="R2408" t="s">
        <v>8283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>
        <f t="shared" si="222"/>
        <v>25</v>
      </c>
      <c r="O2409" s="7">
        <f t="shared" si="223"/>
        <v>168.39393939393941</v>
      </c>
      <c r="P2409" s="11">
        <f t="shared" si="224"/>
        <v>42082.575555555552</v>
      </c>
      <c r="Q2409" s="11">
        <f t="shared" si="225"/>
        <v>42105.25</v>
      </c>
      <c r="R2409" t="s">
        <v>8283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>
        <f t="shared" si="222"/>
        <v>0</v>
      </c>
      <c r="O2410" s="7">
        <f t="shared" si="223"/>
        <v>15</v>
      </c>
      <c r="P2410" s="11">
        <f t="shared" si="224"/>
        <v>41919.140706018516</v>
      </c>
      <c r="Q2410" s="11">
        <f t="shared" si="225"/>
        <v>41949.182372685187</v>
      </c>
      <c r="R2410" t="s">
        <v>8283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>
        <f t="shared" si="222"/>
        <v>2</v>
      </c>
      <c r="O2411" s="7">
        <f t="shared" si="223"/>
        <v>76.666666666666671</v>
      </c>
      <c r="P2411" s="11">
        <f t="shared" si="224"/>
        <v>42204.875868055555</v>
      </c>
      <c r="Q2411" s="11">
        <f t="shared" si="225"/>
        <v>42234.875868055555</v>
      </c>
      <c r="R2411" t="s">
        <v>8283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>
        <f t="shared" si="222"/>
        <v>0</v>
      </c>
      <c r="O2412" s="7">
        <f t="shared" si="223"/>
        <v>0</v>
      </c>
      <c r="P2412" s="11">
        <f t="shared" si="224"/>
        <v>42224.408275462964</v>
      </c>
      <c r="Q2412" s="11">
        <f t="shared" si="225"/>
        <v>42254.408275462964</v>
      </c>
      <c r="R2412" t="s">
        <v>8283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>
        <f t="shared" si="222"/>
        <v>1</v>
      </c>
      <c r="O2413" s="7">
        <f t="shared" si="223"/>
        <v>50.333333333333336</v>
      </c>
      <c r="P2413" s="11">
        <f t="shared" si="224"/>
        <v>42211.732430555552</v>
      </c>
      <c r="Q2413" s="11">
        <f t="shared" si="225"/>
        <v>42241.732430555552</v>
      </c>
      <c r="R2413" t="s">
        <v>8283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>
        <f t="shared" si="222"/>
        <v>0</v>
      </c>
      <c r="O2414" s="7">
        <f t="shared" si="223"/>
        <v>0</v>
      </c>
      <c r="P2414" s="11">
        <f t="shared" si="224"/>
        <v>42655.736956018518</v>
      </c>
      <c r="Q2414" s="11">
        <f t="shared" si="225"/>
        <v>42700.778622685189</v>
      </c>
      <c r="R2414" t="s">
        <v>8283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>
        <f t="shared" si="222"/>
        <v>1</v>
      </c>
      <c r="O2415" s="7">
        <f t="shared" si="223"/>
        <v>8.3333333333333339</v>
      </c>
      <c r="P2415" s="11">
        <f t="shared" si="224"/>
        <v>41760.10974537037</v>
      </c>
      <c r="Q2415" s="11">
        <f t="shared" si="225"/>
        <v>41790.979166666664</v>
      </c>
      <c r="R2415" t="s">
        <v>8283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>
        <f t="shared" si="222"/>
        <v>3</v>
      </c>
      <c r="O2416" s="7">
        <f t="shared" si="223"/>
        <v>35.384615384615387</v>
      </c>
      <c r="P2416" s="11">
        <f t="shared" si="224"/>
        <v>42198.695138888885</v>
      </c>
      <c r="Q2416" s="11">
        <f t="shared" si="225"/>
        <v>42238.165972222225</v>
      </c>
      <c r="R2416" t="s">
        <v>8283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>
        <f t="shared" si="222"/>
        <v>1</v>
      </c>
      <c r="O2417" s="7">
        <f t="shared" si="223"/>
        <v>55.833333333333336</v>
      </c>
      <c r="P2417" s="11">
        <f t="shared" si="224"/>
        <v>42536.862800925926</v>
      </c>
      <c r="Q2417" s="11">
        <f t="shared" si="225"/>
        <v>42566.862800925926</v>
      </c>
      <c r="R2417" t="s">
        <v>8283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>
        <f t="shared" si="222"/>
        <v>0</v>
      </c>
      <c r="O2418" s="7">
        <f t="shared" si="223"/>
        <v>5</v>
      </c>
      <c r="P2418" s="11">
        <f t="shared" si="224"/>
        <v>42019.737766203703</v>
      </c>
      <c r="Q2418" s="11">
        <f t="shared" si="225"/>
        <v>42077.625</v>
      </c>
      <c r="R2418" t="s">
        <v>8283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>
        <f t="shared" si="222"/>
        <v>0</v>
      </c>
      <c r="O2419" s="7">
        <f t="shared" si="223"/>
        <v>0</v>
      </c>
      <c r="P2419" s="11">
        <f t="shared" si="224"/>
        <v>41831.884108796294</v>
      </c>
      <c r="Q2419" s="11">
        <f t="shared" si="225"/>
        <v>41861.884108796294</v>
      </c>
      <c r="R2419" t="s">
        <v>8283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>
        <f t="shared" si="222"/>
        <v>0</v>
      </c>
      <c r="O2420" s="7">
        <f t="shared" si="223"/>
        <v>1</v>
      </c>
      <c r="P2420" s="11">
        <f t="shared" si="224"/>
        <v>42027.856990740736</v>
      </c>
      <c r="Q2420" s="11">
        <f t="shared" si="225"/>
        <v>42087.815324074079</v>
      </c>
      <c r="R2420" t="s">
        <v>8283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>
        <f t="shared" si="222"/>
        <v>0</v>
      </c>
      <c r="O2421" s="7">
        <f t="shared" si="223"/>
        <v>0</v>
      </c>
      <c r="P2421" s="11">
        <f t="shared" si="224"/>
        <v>41993.738298611112</v>
      </c>
      <c r="Q2421" s="11">
        <f t="shared" si="225"/>
        <v>42053.738298611112</v>
      </c>
      <c r="R2421" t="s">
        <v>8283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>
        <f t="shared" si="222"/>
        <v>15</v>
      </c>
      <c r="O2422" s="7">
        <f t="shared" si="223"/>
        <v>69.472222222222229</v>
      </c>
      <c r="P2422" s="11">
        <f t="shared" si="224"/>
        <v>41893.028877314813</v>
      </c>
      <c r="Q2422" s="11">
        <f t="shared" si="225"/>
        <v>41953.070543981477</v>
      </c>
      <c r="R2422" t="s">
        <v>8283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>
        <f t="shared" si="222"/>
        <v>0</v>
      </c>
      <c r="O2423" s="7">
        <f t="shared" si="223"/>
        <v>1</v>
      </c>
      <c r="P2423" s="11">
        <f t="shared" si="224"/>
        <v>42026.687453703707</v>
      </c>
      <c r="Q2423" s="11">
        <f t="shared" si="225"/>
        <v>42056.687453703707</v>
      </c>
      <c r="R2423" t="s">
        <v>8283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>
        <f t="shared" si="222"/>
        <v>0</v>
      </c>
      <c r="O2424" s="7">
        <f t="shared" si="223"/>
        <v>1</v>
      </c>
      <c r="P2424" s="11">
        <f t="shared" si="224"/>
        <v>42044.724953703699</v>
      </c>
      <c r="Q2424" s="11">
        <f t="shared" si="225"/>
        <v>42074.683287037042</v>
      </c>
      <c r="R2424" t="s">
        <v>8283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>
        <f t="shared" si="222"/>
        <v>0</v>
      </c>
      <c r="O2425" s="7">
        <f t="shared" si="223"/>
        <v>8</v>
      </c>
      <c r="P2425" s="11">
        <f t="shared" si="224"/>
        <v>41974.704745370371</v>
      </c>
      <c r="Q2425" s="11">
        <f t="shared" si="225"/>
        <v>42004.704745370371</v>
      </c>
      <c r="R2425" t="s">
        <v>8283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>
        <f t="shared" si="222"/>
        <v>1</v>
      </c>
      <c r="O2426" s="7">
        <f t="shared" si="223"/>
        <v>34.444444444444443</v>
      </c>
      <c r="P2426" s="11">
        <f t="shared" si="224"/>
        <v>41909.892453703702</v>
      </c>
      <c r="Q2426" s="11">
        <f t="shared" si="225"/>
        <v>41939.892453703702</v>
      </c>
      <c r="R2426" t="s">
        <v>8283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>
        <f t="shared" si="222"/>
        <v>0</v>
      </c>
      <c r="O2427" s="7">
        <f t="shared" si="223"/>
        <v>1</v>
      </c>
      <c r="P2427" s="11">
        <f t="shared" si="224"/>
        <v>42502.913761574076</v>
      </c>
      <c r="Q2427" s="11">
        <f t="shared" si="225"/>
        <v>42517.919444444444</v>
      </c>
      <c r="R2427" t="s">
        <v>8283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>
        <f t="shared" si="222"/>
        <v>0</v>
      </c>
      <c r="O2428" s="7">
        <f t="shared" si="223"/>
        <v>0</v>
      </c>
      <c r="P2428" s="11">
        <f t="shared" si="224"/>
        <v>42164.170046296298</v>
      </c>
      <c r="Q2428" s="11">
        <f t="shared" si="225"/>
        <v>42224.170046296298</v>
      </c>
      <c r="R2428" t="s">
        <v>8283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>
        <f t="shared" si="222"/>
        <v>0</v>
      </c>
      <c r="O2429" s="7">
        <f t="shared" si="223"/>
        <v>1</v>
      </c>
      <c r="P2429" s="11">
        <f t="shared" si="224"/>
        <v>42412.318668981483</v>
      </c>
      <c r="Q2429" s="11">
        <f t="shared" si="225"/>
        <v>42452.277002314819</v>
      </c>
      <c r="R2429" t="s">
        <v>8283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>
        <f t="shared" si="222"/>
        <v>0</v>
      </c>
      <c r="O2430" s="7">
        <f t="shared" si="223"/>
        <v>1</v>
      </c>
      <c r="P2430" s="11">
        <f t="shared" si="224"/>
        <v>42045.784155092595</v>
      </c>
      <c r="Q2430" s="11">
        <f t="shared" si="225"/>
        <v>42075.742488425924</v>
      </c>
      <c r="R2430" t="s">
        <v>8283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>
        <f t="shared" si="222"/>
        <v>1</v>
      </c>
      <c r="O2431" s="7">
        <f t="shared" si="223"/>
        <v>501.25</v>
      </c>
      <c r="P2431" s="11">
        <f t="shared" si="224"/>
        <v>42734.879236111112</v>
      </c>
      <c r="Q2431" s="11">
        <f t="shared" si="225"/>
        <v>42771.697222222225</v>
      </c>
      <c r="R2431" t="s">
        <v>8283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>
        <f t="shared" si="222"/>
        <v>1</v>
      </c>
      <c r="O2432" s="7">
        <f t="shared" si="223"/>
        <v>10.5</v>
      </c>
      <c r="P2432" s="11">
        <f t="shared" si="224"/>
        <v>42382.130833333329</v>
      </c>
      <c r="Q2432" s="11">
        <f t="shared" si="225"/>
        <v>42412.130833333329</v>
      </c>
      <c r="R2432" t="s">
        <v>8283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>
        <f t="shared" si="222"/>
        <v>0</v>
      </c>
      <c r="O2433" s="7">
        <f t="shared" si="223"/>
        <v>1</v>
      </c>
      <c r="P2433" s="11">
        <f t="shared" si="224"/>
        <v>42489.099687499998</v>
      </c>
      <c r="Q2433" s="11">
        <f t="shared" si="225"/>
        <v>42549.099687499998</v>
      </c>
      <c r="R2433" t="s">
        <v>8283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>
        <f t="shared" ref="N2434:N2497" si="228">ROUND((E2434/D2434)*100,0)</f>
        <v>0</v>
      </c>
      <c r="O2434" s="7">
        <f t="shared" ref="O2434:O2497" si="229">IF(E2434&lt;&gt;0,E2434/L2434,0)</f>
        <v>1</v>
      </c>
      <c r="P2434" s="11">
        <f t="shared" ref="P2434:P2497" si="230">(J2434/86400)+DATE(1970,1,1)</f>
        <v>42041.218715277777</v>
      </c>
      <c r="Q2434" s="11">
        <f t="shared" ref="Q2434:Q2497" si="231">(I2434/86400)+DATE(1970,1,1)</f>
        <v>42071.218715277777</v>
      </c>
      <c r="R2434" t="s">
        <v>8283</v>
      </c>
      <c r="S2434" t="str">
        <f t="shared" ref="S2434:S2497" si="232">LEFT(R2434,SEARCH("/",R2434)-1)</f>
        <v>food</v>
      </c>
      <c r="T2434" t="str">
        <f t="shared" ref="T2434:T2497" si="233">RIGHT(R2434,LEN(R2434)-SEARCH("/",R2434))</f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>
        <f t="shared" si="228"/>
        <v>0</v>
      </c>
      <c r="O2435" s="7">
        <f t="shared" si="229"/>
        <v>0</v>
      </c>
      <c r="P2435" s="11">
        <f t="shared" si="230"/>
        <v>42397.89980324074</v>
      </c>
      <c r="Q2435" s="11">
        <f t="shared" si="231"/>
        <v>42427.89980324074</v>
      </c>
      <c r="R2435" t="s">
        <v>8283</v>
      </c>
      <c r="S2435" t="str">
        <f t="shared" si="232"/>
        <v>food</v>
      </c>
      <c r="T2435" t="str">
        <f t="shared" si="233"/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>
        <f t="shared" si="228"/>
        <v>0</v>
      </c>
      <c r="O2436" s="7">
        <f t="shared" si="229"/>
        <v>13</v>
      </c>
      <c r="P2436" s="11">
        <f t="shared" si="230"/>
        <v>42180.186041666668</v>
      </c>
      <c r="Q2436" s="11">
        <f t="shared" si="231"/>
        <v>42220.186041666668</v>
      </c>
      <c r="R2436" t="s">
        <v>8283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>
        <f t="shared" si="228"/>
        <v>0</v>
      </c>
      <c r="O2437" s="7">
        <f t="shared" si="229"/>
        <v>306</v>
      </c>
      <c r="P2437" s="11">
        <f t="shared" si="230"/>
        <v>42252.277615740742</v>
      </c>
      <c r="Q2437" s="11">
        <f t="shared" si="231"/>
        <v>42282.277615740742</v>
      </c>
      <c r="R2437" t="s">
        <v>8283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>
        <f t="shared" si="228"/>
        <v>0</v>
      </c>
      <c r="O2438" s="7">
        <f t="shared" si="229"/>
        <v>22.5</v>
      </c>
      <c r="P2438" s="11">
        <f t="shared" si="230"/>
        <v>42338.615393518514</v>
      </c>
      <c r="Q2438" s="11">
        <f t="shared" si="231"/>
        <v>42398.615393518514</v>
      </c>
      <c r="R2438" t="s">
        <v>8283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>
        <f t="shared" si="228"/>
        <v>0</v>
      </c>
      <c r="O2439" s="7">
        <f t="shared" si="229"/>
        <v>0</v>
      </c>
      <c r="P2439" s="11">
        <f t="shared" si="230"/>
        <v>42031.965138888889</v>
      </c>
      <c r="Q2439" s="11">
        <f t="shared" si="231"/>
        <v>42080.75</v>
      </c>
      <c r="R2439" t="s">
        <v>8283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>
        <f t="shared" si="228"/>
        <v>0</v>
      </c>
      <c r="O2440" s="7">
        <f t="shared" si="229"/>
        <v>50</v>
      </c>
      <c r="P2440" s="11">
        <f t="shared" si="230"/>
        <v>42285.91506944444</v>
      </c>
      <c r="Q2440" s="11">
        <f t="shared" si="231"/>
        <v>42345.956736111111</v>
      </c>
      <c r="R2440" t="s">
        <v>8283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>
        <f t="shared" si="228"/>
        <v>0</v>
      </c>
      <c r="O2441" s="7">
        <f t="shared" si="229"/>
        <v>0</v>
      </c>
      <c r="P2441" s="11">
        <f t="shared" si="230"/>
        <v>42265.818622685183</v>
      </c>
      <c r="Q2441" s="11">
        <f t="shared" si="231"/>
        <v>42295.818622685183</v>
      </c>
      <c r="R2441" t="s">
        <v>8283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>
        <f t="shared" si="228"/>
        <v>0</v>
      </c>
      <c r="O2442" s="7">
        <f t="shared" si="229"/>
        <v>5</v>
      </c>
      <c r="P2442" s="11">
        <f t="shared" si="230"/>
        <v>42383.899456018524</v>
      </c>
      <c r="Q2442" s="11">
        <f t="shared" si="231"/>
        <v>42413.899456018524</v>
      </c>
      <c r="R2442" t="s">
        <v>8283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>
        <f t="shared" si="228"/>
        <v>108</v>
      </c>
      <c r="O2443" s="7">
        <f t="shared" si="229"/>
        <v>74.22935779816514</v>
      </c>
      <c r="P2443" s="11">
        <f t="shared" si="230"/>
        <v>42187.125625000001</v>
      </c>
      <c r="Q2443" s="11">
        <f t="shared" si="231"/>
        <v>42208.207638888889</v>
      </c>
      <c r="R2443" t="s">
        <v>8297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>
        <f t="shared" si="228"/>
        <v>126</v>
      </c>
      <c r="O2444" s="7">
        <f t="shared" si="229"/>
        <v>81.252688172043008</v>
      </c>
      <c r="P2444" s="11">
        <f t="shared" si="230"/>
        <v>42052.666990740741</v>
      </c>
      <c r="Q2444" s="11">
        <f t="shared" si="231"/>
        <v>42082.625324074077</v>
      </c>
      <c r="R2444" t="s">
        <v>8297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>
        <f t="shared" si="228"/>
        <v>203</v>
      </c>
      <c r="O2445" s="7">
        <f t="shared" si="229"/>
        <v>130.23469453376205</v>
      </c>
      <c r="P2445" s="11">
        <f t="shared" si="230"/>
        <v>41836.625254629631</v>
      </c>
      <c r="Q2445" s="11">
        <f t="shared" si="231"/>
        <v>41866.625254629631</v>
      </c>
      <c r="R2445" t="s">
        <v>8297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>
        <f t="shared" si="228"/>
        <v>109</v>
      </c>
      <c r="O2446" s="7">
        <f t="shared" si="229"/>
        <v>53.409836065573771</v>
      </c>
      <c r="P2446" s="11">
        <f t="shared" si="230"/>
        <v>42485.754525462966</v>
      </c>
      <c r="Q2446" s="11">
        <f t="shared" si="231"/>
        <v>42515.754525462966</v>
      </c>
      <c r="R2446" t="s">
        <v>8297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>
        <f t="shared" si="228"/>
        <v>173</v>
      </c>
      <c r="O2447" s="7">
        <f t="shared" si="229"/>
        <v>75.130434782608702</v>
      </c>
      <c r="P2447" s="11">
        <f t="shared" si="230"/>
        <v>42243.190057870372</v>
      </c>
      <c r="Q2447" s="11">
        <f t="shared" si="231"/>
        <v>42273.190057870372</v>
      </c>
      <c r="R2447" t="s">
        <v>8297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>
        <f t="shared" si="228"/>
        <v>168</v>
      </c>
      <c r="O2448" s="7">
        <f t="shared" si="229"/>
        <v>75.666666666666671</v>
      </c>
      <c r="P2448" s="11">
        <f t="shared" si="230"/>
        <v>42670.602673611109</v>
      </c>
      <c r="Q2448" s="11">
        <f t="shared" si="231"/>
        <v>42700.64434027778</v>
      </c>
      <c r="R2448" t="s">
        <v>8297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>
        <f t="shared" si="228"/>
        <v>427</v>
      </c>
      <c r="O2449" s="7">
        <f t="shared" si="229"/>
        <v>31.691394658753708</v>
      </c>
      <c r="P2449" s="11">
        <f t="shared" si="230"/>
        <v>42654.469826388886</v>
      </c>
      <c r="Q2449" s="11">
        <f t="shared" si="231"/>
        <v>42686.166666666672</v>
      </c>
      <c r="R2449" t="s">
        <v>8297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>
        <f t="shared" si="228"/>
        <v>108</v>
      </c>
      <c r="O2450" s="7">
        <f t="shared" si="229"/>
        <v>47.777777777777779</v>
      </c>
      <c r="P2450" s="11">
        <f t="shared" si="230"/>
        <v>42607.316122685181</v>
      </c>
      <c r="Q2450" s="11">
        <f t="shared" si="231"/>
        <v>42613.233333333337</v>
      </c>
      <c r="R2450" t="s">
        <v>8297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>
        <f t="shared" si="228"/>
        <v>108</v>
      </c>
      <c r="O2451" s="7">
        <f t="shared" si="229"/>
        <v>90</v>
      </c>
      <c r="P2451" s="11">
        <f t="shared" si="230"/>
        <v>41943.142534722225</v>
      </c>
      <c r="Q2451" s="11">
        <f t="shared" si="231"/>
        <v>41973.184201388889</v>
      </c>
      <c r="R2451" t="s">
        <v>8297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>
        <f t="shared" si="228"/>
        <v>102</v>
      </c>
      <c r="O2452" s="7">
        <f t="shared" si="229"/>
        <v>149.31401960784314</v>
      </c>
      <c r="P2452" s="11">
        <f t="shared" si="230"/>
        <v>41902.07240740741</v>
      </c>
      <c r="Q2452" s="11">
        <f t="shared" si="231"/>
        <v>41940.132638888885</v>
      </c>
      <c r="R2452" t="s">
        <v>8297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>
        <f t="shared" si="228"/>
        <v>115</v>
      </c>
      <c r="O2453" s="7">
        <f t="shared" si="229"/>
        <v>62.06989247311828</v>
      </c>
      <c r="P2453" s="11">
        <f t="shared" si="230"/>
        <v>42779.908449074079</v>
      </c>
      <c r="Q2453" s="11">
        <f t="shared" si="231"/>
        <v>42799.908449074079</v>
      </c>
      <c r="R2453" t="s">
        <v>8297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>
        <f t="shared" si="228"/>
        <v>134</v>
      </c>
      <c r="O2454" s="7">
        <f t="shared" si="229"/>
        <v>53.4</v>
      </c>
      <c r="P2454" s="11">
        <f t="shared" si="230"/>
        <v>42338.84375</v>
      </c>
      <c r="Q2454" s="11">
        <f t="shared" si="231"/>
        <v>42367.958333333328</v>
      </c>
      <c r="R2454" t="s">
        <v>8297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>
        <f t="shared" si="228"/>
        <v>155</v>
      </c>
      <c r="O2455" s="7">
        <f t="shared" si="229"/>
        <v>69.268656716417908</v>
      </c>
      <c r="P2455" s="11">
        <f t="shared" si="230"/>
        <v>42738.692233796297</v>
      </c>
      <c r="Q2455" s="11">
        <f t="shared" si="231"/>
        <v>42768.692233796297</v>
      </c>
      <c r="R2455" t="s">
        <v>8297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>
        <f t="shared" si="228"/>
        <v>101</v>
      </c>
      <c r="O2456" s="7">
        <f t="shared" si="229"/>
        <v>271.50769230769231</v>
      </c>
      <c r="P2456" s="11">
        <f t="shared" si="230"/>
        <v>42770.201481481483</v>
      </c>
      <c r="Q2456" s="11">
        <f t="shared" si="231"/>
        <v>42805.201481481483</v>
      </c>
      <c r="R2456" t="s">
        <v>8297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>
        <f t="shared" si="228"/>
        <v>182</v>
      </c>
      <c r="O2457" s="7">
        <f t="shared" si="229"/>
        <v>34.125</v>
      </c>
      <c r="P2457" s="11">
        <f t="shared" si="230"/>
        <v>42452.781828703708</v>
      </c>
      <c r="Q2457" s="11">
        <f t="shared" si="231"/>
        <v>42480.781828703708</v>
      </c>
      <c r="R2457" t="s">
        <v>8297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>
        <f t="shared" si="228"/>
        <v>181</v>
      </c>
      <c r="O2458" s="7">
        <f t="shared" si="229"/>
        <v>40.492537313432834</v>
      </c>
      <c r="P2458" s="11">
        <f t="shared" si="230"/>
        <v>42761.961099537039</v>
      </c>
      <c r="Q2458" s="11">
        <f t="shared" si="231"/>
        <v>42791.961099537039</v>
      </c>
      <c r="R2458" t="s">
        <v>8297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>
        <f t="shared" si="228"/>
        <v>102</v>
      </c>
      <c r="O2459" s="7">
        <f t="shared" si="229"/>
        <v>189.75806451612902</v>
      </c>
      <c r="P2459" s="11">
        <f t="shared" si="230"/>
        <v>42423.602500000001</v>
      </c>
      <c r="Q2459" s="11">
        <f t="shared" si="231"/>
        <v>42453.560833333337</v>
      </c>
      <c r="R2459" t="s">
        <v>8297</v>
      </c>
      <c r="S2459" t="str">
        <f t="shared" si="232"/>
        <v>food</v>
      </c>
      <c r="T2459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>
        <f t="shared" si="228"/>
        <v>110</v>
      </c>
      <c r="O2460" s="7">
        <f t="shared" si="229"/>
        <v>68.862499999999997</v>
      </c>
      <c r="P2460" s="11">
        <f t="shared" si="230"/>
        <v>42495.871736111112</v>
      </c>
      <c r="Q2460" s="11">
        <f t="shared" si="231"/>
        <v>42530.791666666672</v>
      </c>
      <c r="R2460" t="s">
        <v>8297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>
        <f t="shared" si="228"/>
        <v>102</v>
      </c>
      <c r="O2461" s="7">
        <f t="shared" si="229"/>
        <v>108.77659574468085</v>
      </c>
      <c r="P2461" s="11">
        <f t="shared" si="230"/>
        <v>42407.637557870374</v>
      </c>
      <c r="Q2461" s="11">
        <f t="shared" si="231"/>
        <v>42452.595891203702</v>
      </c>
      <c r="R2461" t="s">
        <v>8297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>
        <f t="shared" si="228"/>
        <v>101</v>
      </c>
      <c r="O2462" s="7">
        <f t="shared" si="229"/>
        <v>125.98529411764706</v>
      </c>
      <c r="P2462" s="11">
        <f t="shared" si="230"/>
        <v>42704.187118055561</v>
      </c>
      <c r="Q2462" s="11">
        <f t="shared" si="231"/>
        <v>42738.178472222222</v>
      </c>
      <c r="R2462" t="s">
        <v>8297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>
        <f t="shared" si="228"/>
        <v>104</v>
      </c>
      <c r="O2463" s="7">
        <f t="shared" si="229"/>
        <v>90.523255813953483</v>
      </c>
      <c r="P2463" s="11">
        <f t="shared" si="230"/>
        <v>40784.012696759259</v>
      </c>
      <c r="Q2463" s="11">
        <f t="shared" si="231"/>
        <v>40817.125</v>
      </c>
      <c r="R2463" t="s">
        <v>8278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>
        <f t="shared" si="228"/>
        <v>111</v>
      </c>
      <c r="O2464" s="7">
        <f t="shared" si="229"/>
        <v>28.880434782608695</v>
      </c>
      <c r="P2464" s="11">
        <f t="shared" si="230"/>
        <v>41089.186296296299</v>
      </c>
      <c r="Q2464" s="11">
        <f t="shared" si="231"/>
        <v>41109.186296296299</v>
      </c>
      <c r="R2464" t="s">
        <v>8278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>
        <f t="shared" si="228"/>
        <v>116</v>
      </c>
      <c r="O2465" s="7">
        <f t="shared" si="229"/>
        <v>31</v>
      </c>
      <c r="P2465" s="11">
        <f t="shared" si="230"/>
        <v>41341.111400462964</v>
      </c>
      <c r="Q2465" s="11">
        <f t="shared" si="231"/>
        <v>41380.791666666664</v>
      </c>
      <c r="R2465" t="s">
        <v>8278</v>
      </c>
      <c r="S2465" t="str">
        <f t="shared" si="232"/>
        <v>music</v>
      </c>
      <c r="T2465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>
        <f t="shared" si="228"/>
        <v>111</v>
      </c>
      <c r="O2466" s="7">
        <f t="shared" si="229"/>
        <v>51.674418604651166</v>
      </c>
      <c r="P2466" s="11">
        <f t="shared" si="230"/>
        <v>42248.90042824074</v>
      </c>
      <c r="Q2466" s="11">
        <f t="shared" si="231"/>
        <v>42277.811805555553</v>
      </c>
      <c r="R2466" t="s">
        <v>8278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>
        <f t="shared" si="228"/>
        <v>180</v>
      </c>
      <c r="O2467" s="7">
        <f t="shared" si="229"/>
        <v>26.270833333333332</v>
      </c>
      <c r="P2467" s="11">
        <f t="shared" si="230"/>
        <v>41145.719305555554</v>
      </c>
      <c r="Q2467" s="11">
        <f t="shared" si="231"/>
        <v>41175.719305555554</v>
      </c>
      <c r="R2467" t="s">
        <v>8278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>
        <f t="shared" si="228"/>
        <v>100</v>
      </c>
      <c r="O2468" s="7">
        <f t="shared" si="229"/>
        <v>48.07692307692308</v>
      </c>
      <c r="P2468" s="11">
        <f t="shared" si="230"/>
        <v>41373.102465277778</v>
      </c>
      <c r="Q2468" s="11">
        <f t="shared" si="231"/>
        <v>41403.102465277778</v>
      </c>
      <c r="R2468" t="s">
        <v>8278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>
        <f t="shared" si="228"/>
        <v>119</v>
      </c>
      <c r="O2469" s="7">
        <f t="shared" si="229"/>
        <v>27.558139534883722</v>
      </c>
      <c r="P2469" s="11">
        <f t="shared" si="230"/>
        <v>41025.874201388891</v>
      </c>
      <c r="Q2469" s="11">
        <f t="shared" si="231"/>
        <v>41039.708333333336</v>
      </c>
      <c r="R2469" t="s">
        <v>8278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>
        <f t="shared" si="228"/>
        <v>107</v>
      </c>
      <c r="O2470" s="7">
        <f t="shared" si="229"/>
        <v>36.97137931034483</v>
      </c>
      <c r="P2470" s="11">
        <f t="shared" si="230"/>
        <v>41174.154178240744</v>
      </c>
      <c r="Q2470" s="11">
        <f t="shared" si="231"/>
        <v>41210.208333333336</v>
      </c>
      <c r="R2470" t="s">
        <v>8278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>
        <f t="shared" si="228"/>
        <v>114</v>
      </c>
      <c r="O2471" s="7">
        <f t="shared" si="229"/>
        <v>29.021276595744681</v>
      </c>
      <c r="P2471" s="11">
        <f t="shared" si="230"/>
        <v>40557.429733796293</v>
      </c>
      <c r="Q2471" s="11">
        <f t="shared" si="231"/>
        <v>40582.429733796293</v>
      </c>
      <c r="R2471" t="s">
        <v>8278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>
        <f t="shared" si="228"/>
        <v>103</v>
      </c>
      <c r="O2472" s="7">
        <f t="shared" si="229"/>
        <v>28.65666666666667</v>
      </c>
      <c r="P2472" s="11">
        <f t="shared" si="230"/>
        <v>41023.07471064815</v>
      </c>
      <c r="Q2472" s="11">
        <f t="shared" si="231"/>
        <v>41053.07471064815</v>
      </c>
      <c r="R2472" t="s">
        <v>8278</v>
      </c>
      <c r="S2472" t="str">
        <f t="shared" si="232"/>
        <v>music</v>
      </c>
      <c r="T2472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>
        <f t="shared" si="228"/>
        <v>128</v>
      </c>
      <c r="O2473" s="7">
        <f t="shared" si="229"/>
        <v>37.647058823529413</v>
      </c>
      <c r="P2473" s="11">
        <f t="shared" si="230"/>
        <v>40893.992962962962</v>
      </c>
      <c r="Q2473" s="11">
        <f t="shared" si="231"/>
        <v>40933.992962962962</v>
      </c>
      <c r="R2473" t="s">
        <v>8278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>
        <f t="shared" si="228"/>
        <v>136</v>
      </c>
      <c r="O2474" s="7">
        <f t="shared" si="229"/>
        <v>97.904038461538462</v>
      </c>
      <c r="P2474" s="11">
        <f t="shared" si="230"/>
        <v>40354.11550925926</v>
      </c>
      <c r="Q2474" s="11">
        <f t="shared" si="231"/>
        <v>40425.043749999997</v>
      </c>
      <c r="R2474" t="s">
        <v>8278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>
        <f t="shared" si="228"/>
        <v>100</v>
      </c>
      <c r="O2475" s="7">
        <f t="shared" si="229"/>
        <v>42.553191489361701</v>
      </c>
      <c r="P2475" s="11">
        <f t="shared" si="230"/>
        <v>41193.748483796298</v>
      </c>
      <c r="Q2475" s="11">
        <f t="shared" si="231"/>
        <v>41223.790150462963</v>
      </c>
      <c r="R2475" t="s">
        <v>8278</v>
      </c>
      <c r="S2475" t="str">
        <f t="shared" si="232"/>
        <v>music</v>
      </c>
      <c r="T2475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>
        <f t="shared" si="228"/>
        <v>100</v>
      </c>
      <c r="O2476" s="7">
        <f t="shared" si="229"/>
        <v>131.58368421052631</v>
      </c>
      <c r="P2476" s="11">
        <f t="shared" si="230"/>
        <v>40417.011296296296</v>
      </c>
      <c r="Q2476" s="11">
        <f t="shared" si="231"/>
        <v>40462.011296296296</v>
      </c>
      <c r="R2476" t="s">
        <v>8278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>
        <f t="shared" si="228"/>
        <v>105</v>
      </c>
      <c r="O2477" s="7">
        <f t="shared" si="229"/>
        <v>32.320987654320987</v>
      </c>
      <c r="P2477" s="11">
        <f t="shared" si="230"/>
        <v>40310.287673611107</v>
      </c>
      <c r="Q2477" s="11">
        <f t="shared" si="231"/>
        <v>40369.916666666664</v>
      </c>
      <c r="R2477" t="s">
        <v>8278</v>
      </c>
      <c r="S2477" t="str">
        <f t="shared" si="232"/>
        <v>music</v>
      </c>
      <c r="T247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>
        <f t="shared" si="228"/>
        <v>105</v>
      </c>
      <c r="O2478" s="7">
        <f t="shared" si="229"/>
        <v>61.103999999999999</v>
      </c>
      <c r="P2478" s="11">
        <f t="shared" si="230"/>
        <v>41913.328356481477</v>
      </c>
      <c r="Q2478" s="11">
        <f t="shared" si="231"/>
        <v>41946.370023148149</v>
      </c>
      <c r="R2478" t="s">
        <v>8278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>
        <f t="shared" si="228"/>
        <v>171</v>
      </c>
      <c r="O2479" s="7">
        <f t="shared" si="229"/>
        <v>31.341463414634145</v>
      </c>
      <c r="P2479" s="11">
        <f t="shared" si="230"/>
        <v>41088.691493055558</v>
      </c>
      <c r="Q2479" s="11">
        <f t="shared" si="231"/>
        <v>41133.691493055558</v>
      </c>
      <c r="R2479" t="s">
        <v>8278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>
        <f t="shared" si="228"/>
        <v>128</v>
      </c>
      <c r="O2480" s="7">
        <f t="shared" si="229"/>
        <v>129.1139240506329</v>
      </c>
      <c r="P2480" s="11">
        <f t="shared" si="230"/>
        <v>41257.950381944444</v>
      </c>
      <c r="Q2480" s="11">
        <f t="shared" si="231"/>
        <v>41287.950381944444</v>
      </c>
      <c r="R2480" t="s">
        <v>8278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>
        <f t="shared" si="228"/>
        <v>133</v>
      </c>
      <c r="O2481" s="7">
        <f t="shared" si="229"/>
        <v>25.020624999999999</v>
      </c>
      <c r="P2481" s="11">
        <f t="shared" si="230"/>
        <v>41107.726782407408</v>
      </c>
      <c r="Q2481" s="11">
        <f t="shared" si="231"/>
        <v>41118.083333333336</v>
      </c>
      <c r="R2481" t="s">
        <v>8278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>
        <f t="shared" si="228"/>
        <v>100</v>
      </c>
      <c r="O2482" s="7">
        <f t="shared" si="229"/>
        <v>250</v>
      </c>
      <c r="P2482" s="11">
        <f t="shared" si="230"/>
        <v>42227.936157407406</v>
      </c>
      <c r="Q2482" s="11">
        <f t="shared" si="231"/>
        <v>42287.936157407406</v>
      </c>
      <c r="R2482" t="s">
        <v>8278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>
        <f t="shared" si="228"/>
        <v>113</v>
      </c>
      <c r="O2483" s="7">
        <f t="shared" si="229"/>
        <v>47.541473684210523</v>
      </c>
      <c r="P2483" s="11">
        <f t="shared" si="230"/>
        <v>40999.645925925928</v>
      </c>
      <c r="Q2483" s="11">
        <f t="shared" si="231"/>
        <v>41029.645925925928</v>
      </c>
      <c r="R2483" t="s">
        <v>8278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>
        <f t="shared" si="228"/>
        <v>100</v>
      </c>
      <c r="O2484" s="7">
        <f t="shared" si="229"/>
        <v>40.04</v>
      </c>
      <c r="P2484" s="11">
        <f t="shared" si="230"/>
        <v>40711.782210648147</v>
      </c>
      <c r="Q2484" s="11">
        <f t="shared" si="231"/>
        <v>40756.782210648147</v>
      </c>
      <c r="R2484" t="s">
        <v>8278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>
        <f t="shared" si="228"/>
        <v>114</v>
      </c>
      <c r="O2485" s="7">
        <f t="shared" si="229"/>
        <v>65.84210526315789</v>
      </c>
      <c r="P2485" s="11">
        <f t="shared" si="230"/>
        <v>40970.750034722223</v>
      </c>
      <c r="Q2485" s="11">
        <f t="shared" si="231"/>
        <v>41030.708368055552</v>
      </c>
      <c r="R2485" t="s">
        <v>8278</v>
      </c>
      <c r="S2485" t="str">
        <f t="shared" si="232"/>
        <v>music</v>
      </c>
      <c r="T2485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>
        <f t="shared" si="228"/>
        <v>119</v>
      </c>
      <c r="O2486" s="7">
        <f t="shared" si="229"/>
        <v>46.401222222222216</v>
      </c>
      <c r="P2486" s="11">
        <f t="shared" si="230"/>
        <v>40771.916701388887</v>
      </c>
      <c r="Q2486" s="11">
        <f t="shared" si="231"/>
        <v>40801.916701388887</v>
      </c>
      <c r="R2486" t="s">
        <v>8278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>
        <f t="shared" si="228"/>
        <v>103</v>
      </c>
      <c r="O2487" s="7">
        <f t="shared" si="229"/>
        <v>50.365853658536587</v>
      </c>
      <c r="P2487" s="11">
        <f t="shared" si="230"/>
        <v>40793.998599537037</v>
      </c>
      <c r="Q2487" s="11">
        <f t="shared" si="231"/>
        <v>40828.998599537037</v>
      </c>
      <c r="R2487" t="s">
        <v>8278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>
        <f t="shared" si="228"/>
        <v>266</v>
      </c>
      <c r="O2488" s="7">
        <f t="shared" si="229"/>
        <v>26.566666666666666</v>
      </c>
      <c r="P2488" s="11">
        <f t="shared" si="230"/>
        <v>40991.708055555559</v>
      </c>
      <c r="Q2488" s="11">
        <f t="shared" si="231"/>
        <v>41021.708055555559</v>
      </c>
      <c r="R2488" t="s">
        <v>8278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>
        <f t="shared" si="228"/>
        <v>100</v>
      </c>
      <c r="O2489" s="7">
        <f t="shared" si="229"/>
        <v>39.493684210526318</v>
      </c>
      <c r="P2489" s="11">
        <f t="shared" si="230"/>
        <v>41026.083298611113</v>
      </c>
      <c r="Q2489" s="11">
        <f t="shared" si="231"/>
        <v>41056.083298611113</v>
      </c>
      <c r="R2489" t="s">
        <v>8278</v>
      </c>
      <c r="S2489" t="str">
        <f t="shared" si="232"/>
        <v>music</v>
      </c>
      <c r="T2489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>
        <f t="shared" si="228"/>
        <v>107</v>
      </c>
      <c r="O2490" s="7">
        <f t="shared" si="229"/>
        <v>49.246153846153845</v>
      </c>
      <c r="P2490" s="11">
        <f t="shared" si="230"/>
        <v>40833.633194444446</v>
      </c>
      <c r="Q2490" s="11">
        <f t="shared" si="231"/>
        <v>40863.674861111111</v>
      </c>
      <c r="R2490" t="s">
        <v>8278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>
        <f t="shared" si="228"/>
        <v>134</v>
      </c>
      <c r="O2491" s="7">
        <f t="shared" si="229"/>
        <v>62.38</v>
      </c>
      <c r="P2491" s="11">
        <f t="shared" si="230"/>
        <v>41373.690266203703</v>
      </c>
      <c r="Q2491" s="11">
        <f t="shared" si="231"/>
        <v>41403.690266203703</v>
      </c>
      <c r="R2491" t="s">
        <v>8278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>
        <f t="shared" si="228"/>
        <v>121</v>
      </c>
      <c r="O2492" s="7">
        <f t="shared" si="229"/>
        <v>37.9375</v>
      </c>
      <c r="P2492" s="11">
        <f t="shared" si="230"/>
        <v>41023.227731481486</v>
      </c>
      <c r="Q2492" s="11">
        <f t="shared" si="231"/>
        <v>41083.227731481486</v>
      </c>
      <c r="R2492" t="s">
        <v>8278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>
        <f t="shared" si="228"/>
        <v>103</v>
      </c>
      <c r="O2493" s="7">
        <f t="shared" si="229"/>
        <v>51.6</v>
      </c>
      <c r="P2493" s="11">
        <f t="shared" si="230"/>
        <v>40542.839282407411</v>
      </c>
      <c r="Q2493" s="11">
        <f t="shared" si="231"/>
        <v>40559.077083333337</v>
      </c>
      <c r="R2493" t="s">
        <v>8278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>
        <f t="shared" si="228"/>
        <v>125</v>
      </c>
      <c r="O2494" s="7">
        <f t="shared" si="229"/>
        <v>27.777777777777779</v>
      </c>
      <c r="P2494" s="11">
        <f t="shared" si="230"/>
        <v>41024.985972222225</v>
      </c>
      <c r="Q2494" s="11">
        <f t="shared" si="231"/>
        <v>41076.415972222225</v>
      </c>
      <c r="R2494" t="s">
        <v>8278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>
        <f t="shared" si="228"/>
        <v>129</v>
      </c>
      <c r="O2495" s="7">
        <f t="shared" si="229"/>
        <v>99.382239382239376</v>
      </c>
      <c r="P2495" s="11">
        <f t="shared" si="230"/>
        <v>41348.168287037035</v>
      </c>
      <c r="Q2495" s="11">
        <f t="shared" si="231"/>
        <v>41393.168287037035</v>
      </c>
      <c r="R2495" t="s">
        <v>8278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>
        <f t="shared" si="228"/>
        <v>101</v>
      </c>
      <c r="O2496" s="7">
        <f t="shared" si="229"/>
        <v>38.848205128205123</v>
      </c>
      <c r="P2496" s="11">
        <f t="shared" si="230"/>
        <v>41022.645185185189</v>
      </c>
      <c r="Q2496" s="11">
        <f t="shared" si="231"/>
        <v>41052.645185185189</v>
      </c>
      <c r="R2496" t="s">
        <v>8278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>
        <f t="shared" si="228"/>
        <v>128</v>
      </c>
      <c r="O2497" s="7">
        <f t="shared" si="229"/>
        <v>45.548809523809524</v>
      </c>
      <c r="P2497" s="11">
        <f t="shared" si="230"/>
        <v>41036.946469907409</v>
      </c>
      <c r="Q2497" s="11">
        <f t="shared" si="231"/>
        <v>41066.946469907409</v>
      </c>
      <c r="R2497" t="s">
        <v>8278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>
        <f t="shared" ref="N2498:N2561" si="234">ROUND((E2498/D2498)*100,0)</f>
        <v>100</v>
      </c>
      <c r="O2498" s="7">
        <f t="shared" ref="O2498:O2561" si="235">IF(E2498&lt;&gt;0,E2498/L2498,0)</f>
        <v>600</v>
      </c>
      <c r="P2498" s="11">
        <f t="shared" ref="P2498:P2561" si="236">(J2498/86400)+DATE(1970,1,1)</f>
        <v>41327.996435185181</v>
      </c>
      <c r="Q2498" s="11">
        <f t="shared" ref="Q2498:Q2561" si="237">(I2498/86400)+DATE(1970,1,1)</f>
        <v>41362.954768518517</v>
      </c>
      <c r="R2498" t="s">
        <v>8278</v>
      </c>
      <c r="S2498" t="str">
        <f t="shared" ref="S2498:S2561" si="238">LEFT(R2498,SEARCH("/",R2498)-1)</f>
        <v>music</v>
      </c>
      <c r="T2498" t="str">
        <f t="shared" ref="T2498:T2561" si="239">RIGHT(R2498,LEN(R2498)-SEARCH("/",R2498))</f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>
        <f t="shared" si="234"/>
        <v>113</v>
      </c>
      <c r="O2499" s="7">
        <f t="shared" si="235"/>
        <v>80.551071428571419</v>
      </c>
      <c r="P2499" s="11">
        <f t="shared" si="236"/>
        <v>40730.878912037035</v>
      </c>
      <c r="Q2499" s="11">
        <f t="shared" si="237"/>
        <v>40760.878912037035</v>
      </c>
      <c r="R2499" t="s">
        <v>8278</v>
      </c>
      <c r="S2499" t="str">
        <f t="shared" si="238"/>
        <v>music</v>
      </c>
      <c r="T2499" t="str">
        <f t="shared" si="239"/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>
        <f t="shared" si="234"/>
        <v>106</v>
      </c>
      <c r="O2500" s="7">
        <f t="shared" si="235"/>
        <v>52.8</v>
      </c>
      <c r="P2500" s="11">
        <f t="shared" si="236"/>
        <v>42017.967442129629</v>
      </c>
      <c r="Q2500" s="11">
        <f t="shared" si="237"/>
        <v>42031.967442129629</v>
      </c>
      <c r="R2500" t="s">
        <v>8278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>
        <f t="shared" si="234"/>
        <v>203</v>
      </c>
      <c r="O2501" s="7">
        <f t="shared" si="235"/>
        <v>47.676470588235297</v>
      </c>
      <c r="P2501" s="11">
        <f t="shared" si="236"/>
        <v>41226.648576388892</v>
      </c>
      <c r="Q2501" s="11">
        <f t="shared" si="237"/>
        <v>41274.75</v>
      </c>
      <c r="R2501" t="s">
        <v>8278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>
        <f t="shared" si="234"/>
        <v>113</v>
      </c>
      <c r="O2502" s="7">
        <f t="shared" si="235"/>
        <v>23.448275862068964</v>
      </c>
      <c r="P2502" s="11">
        <f t="shared" si="236"/>
        <v>41053.772858796292</v>
      </c>
      <c r="Q2502" s="11">
        <f t="shared" si="237"/>
        <v>41083.772858796292</v>
      </c>
      <c r="R2502" t="s">
        <v>8278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>
        <f t="shared" si="234"/>
        <v>3</v>
      </c>
      <c r="O2503" s="7">
        <f t="shared" si="235"/>
        <v>40.142857142857146</v>
      </c>
      <c r="P2503" s="11">
        <f t="shared" si="236"/>
        <v>42244.776666666672</v>
      </c>
      <c r="Q2503" s="11">
        <f t="shared" si="237"/>
        <v>42274.776666666672</v>
      </c>
      <c r="R2503" t="s">
        <v>8298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>
        <f t="shared" si="234"/>
        <v>0</v>
      </c>
      <c r="O2504" s="7">
        <f t="shared" si="235"/>
        <v>17.2</v>
      </c>
      <c r="P2504" s="11">
        <f t="shared" si="236"/>
        <v>41858.825439814813</v>
      </c>
      <c r="Q2504" s="11">
        <f t="shared" si="237"/>
        <v>41903.825439814813</v>
      </c>
      <c r="R2504" t="s">
        <v>8298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>
        <f t="shared" si="234"/>
        <v>0</v>
      </c>
      <c r="O2505" s="7">
        <f t="shared" si="235"/>
        <v>0</v>
      </c>
      <c r="P2505" s="11">
        <f t="shared" si="236"/>
        <v>42498.899398148147</v>
      </c>
      <c r="Q2505" s="11">
        <f t="shared" si="237"/>
        <v>42528.879166666666</v>
      </c>
      <c r="R2505" t="s">
        <v>8298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>
        <f t="shared" si="234"/>
        <v>0</v>
      </c>
      <c r="O2506" s="7">
        <f t="shared" si="235"/>
        <v>0</v>
      </c>
      <c r="P2506" s="11">
        <f t="shared" si="236"/>
        <v>41928.015439814815</v>
      </c>
      <c r="Q2506" s="11">
        <f t="shared" si="237"/>
        <v>41958.057106481487</v>
      </c>
      <c r="R2506" t="s">
        <v>8298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>
        <f t="shared" si="234"/>
        <v>0</v>
      </c>
      <c r="O2507" s="7">
        <f t="shared" si="235"/>
        <v>0</v>
      </c>
      <c r="P2507" s="11">
        <f t="shared" si="236"/>
        <v>42047.05574074074</v>
      </c>
      <c r="Q2507" s="11">
        <f t="shared" si="237"/>
        <v>42077.014074074075</v>
      </c>
      <c r="R2507" t="s">
        <v>8298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>
        <f t="shared" si="234"/>
        <v>1</v>
      </c>
      <c r="O2508" s="7">
        <f t="shared" si="235"/>
        <v>15</v>
      </c>
      <c r="P2508" s="11">
        <f t="shared" si="236"/>
        <v>42258.297094907408</v>
      </c>
      <c r="Q2508" s="11">
        <f t="shared" si="237"/>
        <v>42280.875</v>
      </c>
      <c r="R2508" t="s">
        <v>8298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>
        <f t="shared" si="234"/>
        <v>0</v>
      </c>
      <c r="O2509" s="7">
        <f t="shared" si="235"/>
        <v>0</v>
      </c>
      <c r="P2509" s="11">
        <f t="shared" si="236"/>
        <v>42105.072962962964</v>
      </c>
      <c r="Q2509" s="11">
        <f t="shared" si="237"/>
        <v>42135.072962962964</v>
      </c>
      <c r="R2509" t="s">
        <v>8298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>
        <f t="shared" si="234"/>
        <v>0</v>
      </c>
      <c r="O2510" s="7">
        <f t="shared" si="235"/>
        <v>0</v>
      </c>
      <c r="P2510" s="11">
        <f t="shared" si="236"/>
        <v>41835.951782407406</v>
      </c>
      <c r="Q2510" s="11">
        <f t="shared" si="237"/>
        <v>41865.951782407406</v>
      </c>
      <c r="R2510" t="s">
        <v>8298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>
        <f t="shared" si="234"/>
        <v>1</v>
      </c>
      <c r="O2511" s="7">
        <f t="shared" si="235"/>
        <v>35.714285714285715</v>
      </c>
      <c r="P2511" s="11">
        <f t="shared" si="236"/>
        <v>42058.809594907405</v>
      </c>
      <c r="Q2511" s="11">
        <f t="shared" si="237"/>
        <v>42114.767928240741</v>
      </c>
      <c r="R2511" t="s">
        <v>8298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>
        <f t="shared" si="234"/>
        <v>0</v>
      </c>
      <c r="O2512" s="7">
        <f t="shared" si="235"/>
        <v>37.5</v>
      </c>
      <c r="P2512" s="11">
        <f t="shared" si="236"/>
        <v>42078.997361111113</v>
      </c>
      <c r="Q2512" s="11">
        <f t="shared" si="237"/>
        <v>42138.997361111113</v>
      </c>
      <c r="R2512" t="s">
        <v>8298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>
        <f t="shared" si="234"/>
        <v>0</v>
      </c>
      <c r="O2513" s="7">
        <f t="shared" si="235"/>
        <v>0</v>
      </c>
      <c r="P2513" s="11">
        <f t="shared" si="236"/>
        <v>42371.446909722217</v>
      </c>
      <c r="Q2513" s="11">
        <f t="shared" si="237"/>
        <v>42401.446909722217</v>
      </c>
      <c r="R2513" t="s">
        <v>8298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>
        <f t="shared" si="234"/>
        <v>0</v>
      </c>
      <c r="O2514" s="7">
        <f t="shared" si="235"/>
        <v>0</v>
      </c>
      <c r="P2514" s="11">
        <f t="shared" si="236"/>
        <v>41971.876863425925</v>
      </c>
      <c r="Q2514" s="11">
        <f t="shared" si="237"/>
        <v>41986.876863425925</v>
      </c>
      <c r="R2514" t="s">
        <v>8298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>
        <f t="shared" si="234"/>
        <v>0</v>
      </c>
      <c r="O2515" s="7">
        <f t="shared" si="235"/>
        <v>0</v>
      </c>
      <c r="P2515" s="11">
        <f t="shared" si="236"/>
        <v>42732.00681712963</v>
      </c>
      <c r="Q2515" s="11">
        <f t="shared" si="237"/>
        <v>42792.00681712963</v>
      </c>
      <c r="R2515" t="s">
        <v>8298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>
        <f t="shared" si="234"/>
        <v>2</v>
      </c>
      <c r="O2516" s="7">
        <f t="shared" si="235"/>
        <v>52.5</v>
      </c>
      <c r="P2516" s="11">
        <f t="shared" si="236"/>
        <v>41854.389780092592</v>
      </c>
      <c r="Q2516" s="11">
        <f t="shared" si="237"/>
        <v>41871.389780092592</v>
      </c>
      <c r="R2516" t="s">
        <v>8298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>
        <f t="shared" si="234"/>
        <v>19</v>
      </c>
      <c r="O2517" s="7">
        <f t="shared" si="235"/>
        <v>77.5</v>
      </c>
      <c r="P2517" s="11">
        <f t="shared" si="236"/>
        <v>42027.839733796296</v>
      </c>
      <c r="Q2517" s="11">
        <f t="shared" si="237"/>
        <v>42057.839733796296</v>
      </c>
      <c r="R2517" t="s">
        <v>8298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>
        <f t="shared" si="234"/>
        <v>0</v>
      </c>
      <c r="O2518" s="7">
        <f t="shared" si="235"/>
        <v>0</v>
      </c>
      <c r="P2518" s="11">
        <f t="shared" si="236"/>
        <v>41942.653379629628</v>
      </c>
      <c r="Q2518" s="11">
        <f t="shared" si="237"/>
        <v>41972.6950462963</v>
      </c>
      <c r="R2518" t="s">
        <v>8298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>
        <f t="shared" si="234"/>
        <v>10</v>
      </c>
      <c r="O2519" s="7">
        <f t="shared" si="235"/>
        <v>53.545454545454547</v>
      </c>
      <c r="P2519" s="11">
        <f t="shared" si="236"/>
        <v>42052.802430555559</v>
      </c>
      <c r="Q2519" s="11">
        <f t="shared" si="237"/>
        <v>42082.760763888888</v>
      </c>
      <c r="R2519" t="s">
        <v>8298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>
        <f t="shared" si="234"/>
        <v>0</v>
      </c>
      <c r="O2520" s="7">
        <f t="shared" si="235"/>
        <v>0</v>
      </c>
      <c r="P2520" s="11">
        <f t="shared" si="236"/>
        <v>41926.680879629632</v>
      </c>
      <c r="Q2520" s="11">
        <f t="shared" si="237"/>
        <v>41956.722546296296</v>
      </c>
      <c r="R2520" t="s">
        <v>8298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>
        <f t="shared" si="234"/>
        <v>0</v>
      </c>
      <c r="O2521" s="7">
        <f t="shared" si="235"/>
        <v>16.25</v>
      </c>
      <c r="P2521" s="11">
        <f t="shared" si="236"/>
        <v>41809.155138888891</v>
      </c>
      <c r="Q2521" s="11">
        <f t="shared" si="237"/>
        <v>41839.155138888891</v>
      </c>
      <c r="R2521" t="s">
        <v>8298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>
        <f t="shared" si="234"/>
        <v>0</v>
      </c>
      <c r="O2522" s="7">
        <f t="shared" si="235"/>
        <v>0</v>
      </c>
      <c r="P2522" s="11">
        <f t="shared" si="236"/>
        <v>42612.600520833337</v>
      </c>
      <c r="Q2522" s="11">
        <f t="shared" si="237"/>
        <v>42658.806250000001</v>
      </c>
      <c r="R2522" t="s">
        <v>8298</v>
      </c>
      <c r="S2522" t="str">
        <f t="shared" si="238"/>
        <v>food</v>
      </c>
      <c r="T2522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>
        <f t="shared" si="234"/>
        <v>109</v>
      </c>
      <c r="O2523" s="7">
        <f t="shared" si="235"/>
        <v>103.68174242424243</v>
      </c>
      <c r="P2523" s="11">
        <f t="shared" si="236"/>
        <v>42269.967835648145</v>
      </c>
      <c r="Q2523" s="11">
        <f t="shared" si="237"/>
        <v>42290.967835648145</v>
      </c>
      <c r="R2523" t="s">
        <v>8299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>
        <f t="shared" si="234"/>
        <v>100</v>
      </c>
      <c r="O2524" s="7">
        <f t="shared" si="235"/>
        <v>185.18518518518519</v>
      </c>
      <c r="P2524" s="11">
        <f t="shared" si="236"/>
        <v>42460.573611111111</v>
      </c>
      <c r="Q2524" s="11">
        <f t="shared" si="237"/>
        <v>42482.619444444441</v>
      </c>
      <c r="R2524" t="s">
        <v>8299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>
        <f t="shared" si="234"/>
        <v>156</v>
      </c>
      <c r="O2525" s="7">
        <f t="shared" si="235"/>
        <v>54.153846153846153</v>
      </c>
      <c r="P2525" s="11">
        <f t="shared" si="236"/>
        <v>41930.975601851853</v>
      </c>
      <c r="Q2525" s="11">
        <f t="shared" si="237"/>
        <v>41961.017268518517</v>
      </c>
      <c r="R2525" t="s">
        <v>8299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>
        <f t="shared" si="234"/>
        <v>102</v>
      </c>
      <c r="O2526" s="7">
        <f t="shared" si="235"/>
        <v>177.2093023255814</v>
      </c>
      <c r="P2526" s="11">
        <f t="shared" si="236"/>
        <v>41961.807372685187</v>
      </c>
      <c r="Q2526" s="11">
        <f t="shared" si="237"/>
        <v>41994.1875</v>
      </c>
      <c r="R2526" t="s">
        <v>8299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>
        <f t="shared" si="234"/>
        <v>100</v>
      </c>
      <c r="O2527" s="7">
        <f t="shared" si="235"/>
        <v>100.325</v>
      </c>
      <c r="P2527" s="11">
        <f t="shared" si="236"/>
        <v>41058.844571759255</v>
      </c>
      <c r="Q2527" s="11">
        <f t="shared" si="237"/>
        <v>41088.844571759255</v>
      </c>
      <c r="R2527" t="s">
        <v>8299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>
        <f t="shared" si="234"/>
        <v>113</v>
      </c>
      <c r="O2528" s="7">
        <f t="shared" si="235"/>
        <v>136.90909090909091</v>
      </c>
      <c r="P2528" s="11">
        <f t="shared" si="236"/>
        <v>41953.091134259259</v>
      </c>
      <c r="Q2528" s="11">
        <f t="shared" si="237"/>
        <v>41981.207638888889</v>
      </c>
      <c r="R2528" t="s">
        <v>8299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>
        <f t="shared" si="234"/>
        <v>102</v>
      </c>
      <c r="O2529" s="7">
        <f t="shared" si="235"/>
        <v>57.535211267605632</v>
      </c>
      <c r="P2529" s="11">
        <f t="shared" si="236"/>
        <v>41546.75105324074</v>
      </c>
      <c r="Q2529" s="11">
        <f t="shared" si="237"/>
        <v>41565.165972222225</v>
      </c>
      <c r="R2529" t="s">
        <v>8299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>
        <f t="shared" si="234"/>
        <v>107</v>
      </c>
      <c r="O2530" s="7">
        <f t="shared" si="235"/>
        <v>52.962839506172834</v>
      </c>
      <c r="P2530" s="11">
        <f t="shared" si="236"/>
        <v>42217.834525462968</v>
      </c>
      <c r="Q2530" s="11">
        <f t="shared" si="237"/>
        <v>42236.458333333328</v>
      </c>
      <c r="R2530" t="s">
        <v>8299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>
        <f t="shared" si="234"/>
        <v>104</v>
      </c>
      <c r="O2531" s="7">
        <f t="shared" si="235"/>
        <v>82.328947368421055</v>
      </c>
      <c r="P2531" s="11">
        <f t="shared" si="236"/>
        <v>40948.080729166664</v>
      </c>
      <c r="Q2531" s="11">
        <f t="shared" si="237"/>
        <v>40993.0390625</v>
      </c>
      <c r="R2531" t="s">
        <v>8299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>
        <f t="shared" si="234"/>
        <v>100</v>
      </c>
      <c r="O2532" s="7">
        <f t="shared" si="235"/>
        <v>135.41666666666666</v>
      </c>
      <c r="P2532" s="11">
        <f t="shared" si="236"/>
        <v>42081.864641203705</v>
      </c>
      <c r="Q2532" s="11">
        <f t="shared" si="237"/>
        <v>42114.201388888891</v>
      </c>
      <c r="R2532" t="s">
        <v>8299</v>
      </c>
      <c r="S2532" t="str">
        <f t="shared" si="238"/>
        <v>music</v>
      </c>
      <c r="T2532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>
        <f t="shared" si="234"/>
        <v>100</v>
      </c>
      <c r="O2533" s="7">
        <f t="shared" si="235"/>
        <v>74.06557377049181</v>
      </c>
      <c r="P2533" s="11">
        <f t="shared" si="236"/>
        <v>42208.680023148147</v>
      </c>
      <c r="Q2533" s="11">
        <f t="shared" si="237"/>
        <v>42231.165972222225</v>
      </c>
      <c r="R2533" t="s">
        <v>8299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>
        <f t="shared" si="234"/>
        <v>126</v>
      </c>
      <c r="O2534" s="7">
        <f t="shared" si="235"/>
        <v>84.083333333333329</v>
      </c>
      <c r="P2534" s="11">
        <f t="shared" si="236"/>
        <v>41107.849143518521</v>
      </c>
      <c r="Q2534" s="11">
        <f t="shared" si="237"/>
        <v>41137.849143518521</v>
      </c>
      <c r="R2534" t="s">
        <v>8299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>
        <f t="shared" si="234"/>
        <v>111</v>
      </c>
      <c r="O2535" s="7">
        <f t="shared" si="235"/>
        <v>61.029411764705884</v>
      </c>
      <c r="P2535" s="11">
        <f t="shared" si="236"/>
        <v>41304.751284722224</v>
      </c>
      <c r="Q2535" s="11">
        <f t="shared" si="237"/>
        <v>41334.750787037039</v>
      </c>
      <c r="R2535" t="s">
        <v>8299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>
        <f t="shared" si="234"/>
        <v>105</v>
      </c>
      <c r="O2536" s="7">
        <f t="shared" si="235"/>
        <v>150</v>
      </c>
      <c r="P2536" s="11">
        <f t="shared" si="236"/>
        <v>40127.700370370367</v>
      </c>
      <c r="Q2536" s="11">
        <f t="shared" si="237"/>
        <v>40179.25</v>
      </c>
      <c r="R2536" t="s">
        <v>8299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>
        <f t="shared" si="234"/>
        <v>104</v>
      </c>
      <c r="O2537" s="7">
        <f t="shared" si="235"/>
        <v>266.08974358974359</v>
      </c>
      <c r="P2537" s="11">
        <f t="shared" si="236"/>
        <v>41943.791030092594</v>
      </c>
      <c r="Q2537" s="11">
        <f t="shared" si="237"/>
        <v>41974.832696759258</v>
      </c>
      <c r="R2537" t="s">
        <v>8299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>
        <f t="shared" si="234"/>
        <v>116</v>
      </c>
      <c r="O2538" s="7">
        <f t="shared" si="235"/>
        <v>7.25</v>
      </c>
      <c r="P2538" s="11">
        <f t="shared" si="236"/>
        <v>41464.106087962966</v>
      </c>
      <c r="Q2538" s="11">
        <f t="shared" si="237"/>
        <v>41485.106087962966</v>
      </c>
      <c r="R2538" t="s">
        <v>8299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>
        <f t="shared" si="234"/>
        <v>110</v>
      </c>
      <c r="O2539" s="7">
        <f t="shared" si="235"/>
        <v>100</v>
      </c>
      <c r="P2539" s="11">
        <f t="shared" si="236"/>
        <v>40696.648784722223</v>
      </c>
      <c r="Q2539" s="11">
        <f t="shared" si="237"/>
        <v>40756.648784722223</v>
      </c>
      <c r="R2539" t="s">
        <v>8299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>
        <f t="shared" si="234"/>
        <v>113</v>
      </c>
      <c r="O2540" s="7">
        <f t="shared" si="235"/>
        <v>109.96308108108107</v>
      </c>
      <c r="P2540" s="11">
        <f t="shared" si="236"/>
        <v>41298.509965277779</v>
      </c>
      <c r="Q2540" s="11">
        <f t="shared" si="237"/>
        <v>41329.207638888889</v>
      </c>
      <c r="R2540" t="s">
        <v>8299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>
        <f t="shared" si="234"/>
        <v>100</v>
      </c>
      <c r="O2541" s="7">
        <f t="shared" si="235"/>
        <v>169.91525423728814</v>
      </c>
      <c r="P2541" s="11">
        <f t="shared" si="236"/>
        <v>41977.902222222227</v>
      </c>
      <c r="Q2541" s="11">
        <f t="shared" si="237"/>
        <v>42037.902222222227</v>
      </c>
      <c r="R2541" t="s">
        <v>8299</v>
      </c>
      <c r="S2541" t="str">
        <f t="shared" si="238"/>
        <v>music</v>
      </c>
      <c r="T2541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>
        <f t="shared" si="234"/>
        <v>103</v>
      </c>
      <c r="O2542" s="7">
        <f t="shared" si="235"/>
        <v>95.740740740740748</v>
      </c>
      <c r="P2542" s="11">
        <f t="shared" si="236"/>
        <v>40785.675011574072</v>
      </c>
      <c r="Q2542" s="11">
        <f t="shared" si="237"/>
        <v>40845.675011574072</v>
      </c>
      <c r="R2542" t="s">
        <v>8299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>
        <f t="shared" si="234"/>
        <v>107</v>
      </c>
      <c r="O2543" s="7">
        <f t="shared" si="235"/>
        <v>59.460317460317462</v>
      </c>
      <c r="P2543" s="11">
        <f t="shared" si="236"/>
        <v>41483.449282407411</v>
      </c>
      <c r="Q2543" s="11">
        <f t="shared" si="237"/>
        <v>41543.449282407411</v>
      </c>
      <c r="R2543" t="s">
        <v>8299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>
        <f t="shared" si="234"/>
        <v>104</v>
      </c>
      <c r="O2544" s="7">
        <f t="shared" si="235"/>
        <v>55.769230769230766</v>
      </c>
      <c r="P2544" s="11">
        <f t="shared" si="236"/>
        <v>41509.426585648151</v>
      </c>
      <c r="Q2544" s="11">
        <f t="shared" si="237"/>
        <v>41548.165972222225</v>
      </c>
      <c r="R2544" t="s">
        <v>8299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>
        <f t="shared" si="234"/>
        <v>156</v>
      </c>
      <c r="O2545" s="7">
        <f t="shared" si="235"/>
        <v>30.076923076923077</v>
      </c>
      <c r="P2545" s="11">
        <f t="shared" si="236"/>
        <v>40514.107615740737</v>
      </c>
      <c r="Q2545" s="11">
        <f t="shared" si="237"/>
        <v>40545.125</v>
      </c>
      <c r="R2545" t="s">
        <v>8299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>
        <f t="shared" si="234"/>
        <v>101</v>
      </c>
      <c r="O2546" s="7">
        <f t="shared" si="235"/>
        <v>88.438596491228068</v>
      </c>
      <c r="P2546" s="11">
        <f t="shared" si="236"/>
        <v>41068.520474537036</v>
      </c>
      <c r="Q2546" s="11">
        <f t="shared" si="237"/>
        <v>41098.520474537036</v>
      </c>
      <c r="R2546" t="s">
        <v>8299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>
        <f t="shared" si="234"/>
        <v>195</v>
      </c>
      <c r="O2547" s="7">
        <f t="shared" si="235"/>
        <v>64.032786885245898</v>
      </c>
      <c r="P2547" s="11">
        <f t="shared" si="236"/>
        <v>42027.138171296298</v>
      </c>
      <c r="Q2547" s="11">
        <f t="shared" si="237"/>
        <v>42062.020833333328</v>
      </c>
      <c r="R2547" t="s">
        <v>8299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>
        <f t="shared" si="234"/>
        <v>112</v>
      </c>
      <c r="O2548" s="7">
        <f t="shared" si="235"/>
        <v>60.153846153846153</v>
      </c>
      <c r="P2548" s="11">
        <f t="shared" si="236"/>
        <v>41524.858553240745</v>
      </c>
      <c r="Q2548" s="11">
        <f t="shared" si="237"/>
        <v>41552.208333333336</v>
      </c>
      <c r="R2548" t="s">
        <v>8299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>
        <f t="shared" si="234"/>
        <v>120</v>
      </c>
      <c r="O2549" s="7">
        <f t="shared" si="235"/>
        <v>49.194029850746269</v>
      </c>
      <c r="P2549" s="11">
        <f t="shared" si="236"/>
        <v>40973.773182870369</v>
      </c>
      <c r="Q2549" s="11">
        <f t="shared" si="237"/>
        <v>41003.731516203705</v>
      </c>
      <c r="R2549" t="s">
        <v>8299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>
        <f t="shared" si="234"/>
        <v>102</v>
      </c>
      <c r="O2550" s="7">
        <f t="shared" si="235"/>
        <v>165.16216216216216</v>
      </c>
      <c r="P2550" s="11">
        <f t="shared" si="236"/>
        <v>42618.625428240739</v>
      </c>
      <c r="Q2550" s="11">
        <f t="shared" si="237"/>
        <v>42643.185416666667</v>
      </c>
      <c r="R2550" t="s">
        <v>8299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>
        <f t="shared" si="234"/>
        <v>103</v>
      </c>
      <c r="O2551" s="7">
        <f t="shared" si="235"/>
        <v>43.621621621621621</v>
      </c>
      <c r="P2551" s="11">
        <f t="shared" si="236"/>
        <v>41390.757754629631</v>
      </c>
      <c r="Q2551" s="11">
        <f t="shared" si="237"/>
        <v>41425.708333333336</v>
      </c>
      <c r="R2551" t="s">
        <v>8299</v>
      </c>
      <c r="S2551" t="str">
        <f t="shared" si="238"/>
        <v>music</v>
      </c>
      <c r="T2551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>
        <f t="shared" si="234"/>
        <v>101</v>
      </c>
      <c r="O2552" s="7">
        <f t="shared" si="235"/>
        <v>43.7</v>
      </c>
      <c r="P2552" s="11">
        <f t="shared" si="236"/>
        <v>42228.634328703702</v>
      </c>
      <c r="Q2552" s="11">
        <f t="shared" si="237"/>
        <v>42285.165972222225</v>
      </c>
      <c r="R2552" t="s">
        <v>8299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>
        <f t="shared" si="234"/>
        <v>103</v>
      </c>
      <c r="O2553" s="7">
        <f t="shared" si="235"/>
        <v>67.419642857142861</v>
      </c>
      <c r="P2553" s="11">
        <f t="shared" si="236"/>
        <v>40961.252141203702</v>
      </c>
      <c r="Q2553" s="11">
        <f t="shared" si="237"/>
        <v>40989.866666666669</v>
      </c>
      <c r="R2553" t="s">
        <v>8299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>
        <f t="shared" si="234"/>
        <v>107</v>
      </c>
      <c r="O2554" s="7">
        <f t="shared" si="235"/>
        <v>177.5</v>
      </c>
      <c r="P2554" s="11">
        <f t="shared" si="236"/>
        <v>42769.809965277775</v>
      </c>
      <c r="Q2554" s="11">
        <f t="shared" si="237"/>
        <v>42799.809965277775</v>
      </c>
      <c r="R2554" t="s">
        <v>8299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>
        <f t="shared" si="234"/>
        <v>156</v>
      </c>
      <c r="O2555" s="7">
        <f t="shared" si="235"/>
        <v>38.883333333333333</v>
      </c>
      <c r="P2555" s="11">
        <f t="shared" si="236"/>
        <v>41113.199155092589</v>
      </c>
      <c r="Q2555" s="11">
        <f t="shared" si="237"/>
        <v>41173.199155092589</v>
      </c>
      <c r="R2555" t="s">
        <v>8299</v>
      </c>
      <c r="S2555" t="str">
        <f t="shared" si="238"/>
        <v>music</v>
      </c>
      <c r="T2555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>
        <f t="shared" si="234"/>
        <v>123</v>
      </c>
      <c r="O2556" s="7">
        <f t="shared" si="235"/>
        <v>54.985074626865675</v>
      </c>
      <c r="P2556" s="11">
        <f t="shared" si="236"/>
        <v>42125.078275462962</v>
      </c>
      <c r="Q2556" s="11">
        <f t="shared" si="237"/>
        <v>42156.165972222225</v>
      </c>
      <c r="R2556" t="s">
        <v>8299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>
        <f t="shared" si="234"/>
        <v>107</v>
      </c>
      <c r="O2557" s="7">
        <f t="shared" si="235"/>
        <v>61.342857142857142</v>
      </c>
      <c r="P2557" s="11">
        <f t="shared" si="236"/>
        <v>41026.655011574076</v>
      </c>
      <c r="Q2557" s="11">
        <f t="shared" si="237"/>
        <v>41057.655011574076</v>
      </c>
      <c r="R2557" t="s">
        <v>8299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>
        <f t="shared" si="234"/>
        <v>106</v>
      </c>
      <c r="O2558" s="7">
        <f t="shared" si="235"/>
        <v>23.117647058823529</v>
      </c>
      <c r="P2558" s="11">
        <f t="shared" si="236"/>
        <v>41222.991400462961</v>
      </c>
      <c r="Q2558" s="11">
        <f t="shared" si="237"/>
        <v>41267.991400462961</v>
      </c>
      <c r="R2558" t="s">
        <v>8299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>
        <f t="shared" si="234"/>
        <v>118</v>
      </c>
      <c r="O2559" s="7">
        <f t="shared" si="235"/>
        <v>29.611111111111111</v>
      </c>
      <c r="P2559" s="11">
        <f t="shared" si="236"/>
        <v>41744.745208333334</v>
      </c>
      <c r="Q2559" s="11">
        <f t="shared" si="237"/>
        <v>41774.745208333334</v>
      </c>
      <c r="R2559" t="s">
        <v>8299</v>
      </c>
      <c r="S2559" t="str">
        <f t="shared" si="238"/>
        <v>music</v>
      </c>
      <c r="T2559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>
        <f t="shared" si="234"/>
        <v>109</v>
      </c>
      <c r="O2560" s="7">
        <f t="shared" si="235"/>
        <v>75.611111111111114</v>
      </c>
      <c r="P2560" s="11">
        <f t="shared" si="236"/>
        <v>42093.860023148147</v>
      </c>
      <c r="Q2560" s="11">
        <f t="shared" si="237"/>
        <v>42125.582638888889</v>
      </c>
      <c r="R2560" t="s">
        <v>8299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>
        <f t="shared" si="234"/>
        <v>111</v>
      </c>
      <c r="O2561" s="7">
        <f t="shared" si="235"/>
        <v>35.6</v>
      </c>
      <c r="P2561" s="11">
        <f t="shared" si="236"/>
        <v>40829.873657407406</v>
      </c>
      <c r="Q2561" s="11">
        <f t="shared" si="237"/>
        <v>40862.817361111112</v>
      </c>
      <c r="R2561" t="s">
        <v>8299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>
        <f t="shared" ref="N2562:N2625" si="240">ROUND((E2562/D2562)*100,0)</f>
        <v>100</v>
      </c>
      <c r="O2562" s="7">
        <f t="shared" ref="O2562:O2625" si="241">IF(E2562&lt;&gt;0,E2562/L2562,0)</f>
        <v>143</v>
      </c>
      <c r="P2562" s="11">
        <f t="shared" ref="P2562:P2625" si="242">(J2562/86400)+DATE(1970,1,1)</f>
        <v>42039.951087962967</v>
      </c>
      <c r="Q2562" s="11">
        <f t="shared" ref="Q2562:Q2625" si="243">(I2562/86400)+DATE(1970,1,1)</f>
        <v>42069.951087962967</v>
      </c>
      <c r="R2562" t="s">
        <v>8299</v>
      </c>
      <c r="S2562" t="str">
        <f t="shared" ref="S2562:S2625" si="244">LEFT(R2562,SEARCH("/",R2562)-1)</f>
        <v>music</v>
      </c>
      <c r="T2562" t="str">
        <f t="shared" ref="T2562:T2625" si="245">RIGHT(R2562,LEN(R2562)-SEARCH("/",R2562))</f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>
        <f t="shared" si="240"/>
        <v>0</v>
      </c>
      <c r="O2563" s="7">
        <f t="shared" si="241"/>
        <v>0</v>
      </c>
      <c r="P2563" s="11">
        <f t="shared" si="242"/>
        <v>42260.528807870374</v>
      </c>
      <c r="Q2563" s="11">
        <f t="shared" si="243"/>
        <v>42290.528807870374</v>
      </c>
      <c r="R2563" t="s">
        <v>8283</v>
      </c>
      <c r="S2563" t="str">
        <f t="shared" si="244"/>
        <v>food</v>
      </c>
      <c r="T2563" t="str">
        <f t="shared" si="245"/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>
        <f t="shared" si="240"/>
        <v>1</v>
      </c>
      <c r="O2564" s="7">
        <f t="shared" si="241"/>
        <v>25</v>
      </c>
      <c r="P2564" s="11">
        <f t="shared" si="242"/>
        <v>42594.524756944447</v>
      </c>
      <c r="Q2564" s="11">
        <f t="shared" si="243"/>
        <v>42654.524756944447</v>
      </c>
      <c r="R2564" t="s">
        <v>8283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>
        <f t="shared" si="240"/>
        <v>0</v>
      </c>
      <c r="O2565" s="7">
        <f t="shared" si="241"/>
        <v>0</v>
      </c>
      <c r="P2565" s="11">
        <f t="shared" si="242"/>
        <v>42155.139479166668</v>
      </c>
      <c r="Q2565" s="11">
        <f t="shared" si="243"/>
        <v>42215.139479166668</v>
      </c>
      <c r="R2565" t="s">
        <v>8283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>
        <f t="shared" si="240"/>
        <v>0</v>
      </c>
      <c r="O2566" s="7">
        <f t="shared" si="241"/>
        <v>0</v>
      </c>
      <c r="P2566" s="11">
        <f t="shared" si="242"/>
        <v>41822.040497685186</v>
      </c>
      <c r="Q2566" s="11">
        <f t="shared" si="243"/>
        <v>41852.040497685186</v>
      </c>
      <c r="R2566" t="s">
        <v>8283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>
        <f t="shared" si="240"/>
        <v>1</v>
      </c>
      <c r="O2567" s="7">
        <f t="shared" si="241"/>
        <v>100</v>
      </c>
      <c r="P2567" s="11">
        <f t="shared" si="242"/>
        <v>42440.650335648148</v>
      </c>
      <c r="Q2567" s="11">
        <f t="shared" si="243"/>
        <v>42499.868055555555</v>
      </c>
      <c r="R2567" t="s">
        <v>8283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>
        <f t="shared" si="240"/>
        <v>0</v>
      </c>
      <c r="O2568" s="7">
        <f t="shared" si="241"/>
        <v>0</v>
      </c>
      <c r="P2568" s="11">
        <f t="shared" si="242"/>
        <v>41842.980879629627</v>
      </c>
      <c r="Q2568" s="11">
        <f t="shared" si="243"/>
        <v>41872.980879629627</v>
      </c>
      <c r="R2568" t="s">
        <v>8283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>
        <f t="shared" si="240"/>
        <v>0</v>
      </c>
      <c r="O2569" s="7">
        <f t="shared" si="241"/>
        <v>60</v>
      </c>
      <c r="P2569" s="11">
        <f t="shared" si="242"/>
        <v>42087.878912037035</v>
      </c>
      <c r="Q2569" s="11">
        <f t="shared" si="243"/>
        <v>42117.878912037035</v>
      </c>
      <c r="R2569" t="s">
        <v>8283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>
        <f t="shared" si="240"/>
        <v>1</v>
      </c>
      <c r="O2570" s="7">
        <f t="shared" si="241"/>
        <v>50</v>
      </c>
      <c r="P2570" s="11">
        <f t="shared" si="242"/>
        <v>42584.666597222225</v>
      </c>
      <c r="Q2570" s="11">
        <f t="shared" si="243"/>
        <v>42614.666597222225</v>
      </c>
      <c r="R2570" t="s">
        <v>8283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>
        <f t="shared" si="240"/>
        <v>2</v>
      </c>
      <c r="O2571" s="7">
        <f t="shared" si="241"/>
        <v>72.5</v>
      </c>
      <c r="P2571" s="11">
        <f t="shared" si="242"/>
        <v>42234.105462962965</v>
      </c>
      <c r="Q2571" s="11">
        <f t="shared" si="243"/>
        <v>42264.105462962965</v>
      </c>
      <c r="R2571" t="s">
        <v>8283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>
        <f t="shared" si="240"/>
        <v>1</v>
      </c>
      <c r="O2572" s="7">
        <f t="shared" si="241"/>
        <v>29.5</v>
      </c>
      <c r="P2572" s="11">
        <f t="shared" si="242"/>
        <v>42744.903182870374</v>
      </c>
      <c r="Q2572" s="11">
        <f t="shared" si="243"/>
        <v>42774.903182870374</v>
      </c>
      <c r="R2572" t="s">
        <v>8283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>
        <f t="shared" si="240"/>
        <v>0</v>
      </c>
      <c r="O2573" s="7">
        <f t="shared" si="241"/>
        <v>62.5</v>
      </c>
      <c r="P2573" s="11">
        <f t="shared" si="242"/>
        <v>42449.341678240744</v>
      </c>
      <c r="Q2573" s="11">
        <f t="shared" si="243"/>
        <v>42509.341678240744</v>
      </c>
      <c r="R2573" t="s">
        <v>8283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>
        <f t="shared" si="240"/>
        <v>0</v>
      </c>
      <c r="O2574" s="7">
        <f t="shared" si="241"/>
        <v>0</v>
      </c>
      <c r="P2574" s="11">
        <f t="shared" si="242"/>
        <v>42077.119409722218</v>
      </c>
      <c r="Q2574" s="11">
        <f t="shared" si="243"/>
        <v>42107.119409722218</v>
      </c>
      <c r="R2574" t="s">
        <v>8283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>
        <f t="shared" si="240"/>
        <v>0</v>
      </c>
      <c r="O2575" s="7">
        <f t="shared" si="241"/>
        <v>0</v>
      </c>
      <c r="P2575" s="11">
        <f t="shared" si="242"/>
        <v>41829.592002314814</v>
      </c>
      <c r="Q2575" s="11">
        <f t="shared" si="243"/>
        <v>41874.592002314814</v>
      </c>
      <c r="R2575" t="s">
        <v>8283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>
        <f t="shared" si="240"/>
        <v>0</v>
      </c>
      <c r="O2576" s="7">
        <f t="shared" si="241"/>
        <v>0</v>
      </c>
      <c r="P2576" s="11">
        <f t="shared" si="242"/>
        <v>42487.825752314813</v>
      </c>
      <c r="Q2576" s="11">
        <f t="shared" si="243"/>
        <v>42508.825752314813</v>
      </c>
      <c r="R2576" t="s">
        <v>8283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>
        <f t="shared" si="240"/>
        <v>0</v>
      </c>
      <c r="O2577" s="7">
        <f t="shared" si="241"/>
        <v>0</v>
      </c>
      <c r="P2577" s="11">
        <f t="shared" si="242"/>
        <v>41986.108726851853</v>
      </c>
      <c r="Q2577" s="11">
        <f t="shared" si="243"/>
        <v>42016.108726851853</v>
      </c>
      <c r="R2577" t="s">
        <v>8283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>
        <f t="shared" si="240"/>
        <v>0</v>
      </c>
      <c r="O2578" s="7">
        <f t="shared" si="241"/>
        <v>0</v>
      </c>
      <c r="P2578" s="11">
        <f t="shared" si="242"/>
        <v>42060.00980324074</v>
      </c>
      <c r="Q2578" s="11">
        <f t="shared" si="243"/>
        <v>42104.968136574069</v>
      </c>
      <c r="R2578" t="s">
        <v>8283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>
        <f t="shared" si="240"/>
        <v>0</v>
      </c>
      <c r="O2579" s="7">
        <f t="shared" si="241"/>
        <v>0</v>
      </c>
      <c r="P2579" s="11">
        <f t="shared" si="242"/>
        <v>41830.820567129631</v>
      </c>
      <c r="Q2579" s="11">
        <f t="shared" si="243"/>
        <v>41855.820567129631</v>
      </c>
      <c r="R2579" t="s">
        <v>8283</v>
      </c>
      <c r="S2579" t="str">
        <f t="shared" si="244"/>
        <v>food</v>
      </c>
      <c r="T2579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>
        <f t="shared" si="240"/>
        <v>0</v>
      </c>
      <c r="O2580" s="7">
        <f t="shared" si="241"/>
        <v>0</v>
      </c>
      <c r="P2580" s="11">
        <f t="shared" si="242"/>
        <v>42238.022905092592</v>
      </c>
      <c r="Q2580" s="11">
        <f t="shared" si="243"/>
        <v>42286.708333333328</v>
      </c>
      <c r="R2580" t="s">
        <v>8283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>
        <f t="shared" si="240"/>
        <v>0</v>
      </c>
      <c r="O2581" s="7">
        <f t="shared" si="241"/>
        <v>23.083333333333332</v>
      </c>
      <c r="P2581" s="11">
        <f t="shared" si="242"/>
        <v>41837.829895833333</v>
      </c>
      <c r="Q2581" s="11">
        <f t="shared" si="243"/>
        <v>41897.829895833333</v>
      </c>
      <c r="R2581" t="s">
        <v>8283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>
        <f t="shared" si="240"/>
        <v>1</v>
      </c>
      <c r="O2582" s="7">
        <f t="shared" si="241"/>
        <v>25.5</v>
      </c>
      <c r="P2582" s="11">
        <f t="shared" si="242"/>
        <v>42110.326423611114</v>
      </c>
      <c r="Q2582" s="11">
        <f t="shared" si="243"/>
        <v>42140.125</v>
      </c>
      <c r="R2582" t="s">
        <v>8283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>
        <f t="shared" si="240"/>
        <v>11</v>
      </c>
      <c r="O2583" s="7">
        <f t="shared" si="241"/>
        <v>48.18181818181818</v>
      </c>
      <c r="P2583" s="11">
        <f t="shared" si="242"/>
        <v>42294.628449074073</v>
      </c>
      <c r="Q2583" s="11">
        <f t="shared" si="243"/>
        <v>42324.670115740737</v>
      </c>
      <c r="R2583" t="s">
        <v>8283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>
        <f t="shared" si="240"/>
        <v>0</v>
      </c>
      <c r="O2584" s="7">
        <f t="shared" si="241"/>
        <v>1</v>
      </c>
      <c r="P2584" s="11">
        <f t="shared" si="242"/>
        <v>42642.988819444443</v>
      </c>
      <c r="Q2584" s="11">
        <f t="shared" si="243"/>
        <v>42672.988819444443</v>
      </c>
      <c r="R2584" t="s">
        <v>8283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>
        <f t="shared" si="240"/>
        <v>1</v>
      </c>
      <c r="O2585" s="7">
        <f t="shared" si="241"/>
        <v>1</v>
      </c>
      <c r="P2585" s="11">
        <f t="shared" si="242"/>
        <v>42019.76944444445</v>
      </c>
      <c r="Q2585" s="11">
        <f t="shared" si="243"/>
        <v>42079.727777777778</v>
      </c>
      <c r="R2585" t="s">
        <v>8283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>
        <f t="shared" si="240"/>
        <v>0</v>
      </c>
      <c r="O2586" s="7">
        <f t="shared" si="241"/>
        <v>0</v>
      </c>
      <c r="P2586" s="11">
        <f t="shared" si="242"/>
        <v>42140.173252314809</v>
      </c>
      <c r="Q2586" s="11">
        <f t="shared" si="243"/>
        <v>42170.173252314809</v>
      </c>
      <c r="R2586" t="s">
        <v>8283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>
        <f t="shared" si="240"/>
        <v>0</v>
      </c>
      <c r="O2587" s="7">
        <f t="shared" si="241"/>
        <v>50</v>
      </c>
      <c r="P2587" s="11">
        <f t="shared" si="242"/>
        <v>41795.963333333333</v>
      </c>
      <c r="Q2587" s="11">
        <f t="shared" si="243"/>
        <v>41825.963333333333</v>
      </c>
      <c r="R2587" t="s">
        <v>8283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>
        <f t="shared" si="240"/>
        <v>0</v>
      </c>
      <c r="O2588" s="7">
        <f t="shared" si="241"/>
        <v>5</v>
      </c>
      <c r="P2588" s="11">
        <f t="shared" si="242"/>
        <v>42333.330277777779</v>
      </c>
      <c r="Q2588" s="11">
        <f t="shared" si="243"/>
        <v>42363.330277777779</v>
      </c>
      <c r="R2588" t="s">
        <v>8283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>
        <f t="shared" si="240"/>
        <v>2</v>
      </c>
      <c r="O2589" s="7">
        <f t="shared" si="241"/>
        <v>202.83333333333334</v>
      </c>
      <c r="P2589" s="11">
        <f t="shared" si="242"/>
        <v>42338.675381944442</v>
      </c>
      <c r="Q2589" s="11">
        <f t="shared" si="243"/>
        <v>42368.675381944442</v>
      </c>
      <c r="R2589" t="s">
        <v>8283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>
        <f t="shared" si="240"/>
        <v>4</v>
      </c>
      <c r="O2590" s="7">
        <f t="shared" si="241"/>
        <v>29.125</v>
      </c>
      <c r="P2590" s="11">
        <f t="shared" si="242"/>
        <v>42042.676226851851</v>
      </c>
      <c r="Q2590" s="11">
        <f t="shared" si="243"/>
        <v>42094.551388888889</v>
      </c>
      <c r="R2590" t="s">
        <v>8283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>
        <f t="shared" si="240"/>
        <v>0</v>
      </c>
      <c r="O2591" s="7">
        <f t="shared" si="241"/>
        <v>5</v>
      </c>
      <c r="P2591" s="11">
        <f t="shared" si="242"/>
        <v>42422.536192129628</v>
      </c>
      <c r="Q2591" s="11">
        <f t="shared" si="243"/>
        <v>42452.494525462964</v>
      </c>
      <c r="R2591" t="s">
        <v>8283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>
        <f t="shared" si="240"/>
        <v>0</v>
      </c>
      <c r="O2592" s="7">
        <f t="shared" si="241"/>
        <v>0</v>
      </c>
      <c r="P2592" s="11">
        <f t="shared" si="242"/>
        <v>42388.589085648149</v>
      </c>
      <c r="Q2592" s="11">
        <f t="shared" si="243"/>
        <v>42395.589085648149</v>
      </c>
      <c r="R2592" t="s">
        <v>8283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>
        <f t="shared" si="240"/>
        <v>2</v>
      </c>
      <c r="O2593" s="7">
        <f t="shared" si="241"/>
        <v>13</v>
      </c>
      <c r="P2593" s="11">
        <f t="shared" si="242"/>
        <v>42382.906527777777</v>
      </c>
      <c r="Q2593" s="11">
        <f t="shared" si="243"/>
        <v>42442.864861111113</v>
      </c>
      <c r="R2593" t="s">
        <v>8283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>
        <f t="shared" si="240"/>
        <v>0</v>
      </c>
      <c r="O2594" s="7">
        <f t="shared" si="241"/>
        <v>50</v>
      </c>
      <c r="P2594" s="11">
        <f t="shared" si="242"/>
        <v>41887.801168981481</v>
      </c>
      <c r="Q2594" s="11">
        <f t="shared" si="243"/>
        <v>41917.801168981481</v>
      </c>
      <c r="R2594" t="s">
        <v>8283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>
        <f t="shared" si="240"/>
        <v>0</v>
      </c>
      <c r="O2595" s="7">
        <f t="shared" si="241"/>
        <v>0</v>
      </c>
      <c r="P2595" s="11">
        <f t="shared" si="242"/>
        <v>42089.845208333332</v>
      </c>
      <c r="Q2595" s="11">
        <f t="shared" si="243"/>
        <v>42119.845208333332</v>
      </c>
      <c r="R2595" t="s">
        <v>8283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>
        <f t="shared" si="240"/>
        <v>0</v>
      </c>
      <c r="O2596" s="7">
        <f t="shared" si="241"/>
        <v>1</v>
      </c>
      <c r="P2596" s="11">
        <f t="shared" si="242"/>
        <v>41828.967916666668</v>
      </c>
      <c r="Q2596" s="11">
        <f t="shared" si="243"/>
        <v>41858.967916666668</v>
      </c>
      <c r="R2596" t="s">
        <v>8283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>
        <f t="shared" si="240"/>
        <v>12</v>
      </c>
      <c r="O2597" s="7">
        <f t="shared" si="241"/>
        <v>96.05263157894737</v>
      </c>
      <c r="P2597" s="11">
        <f t="shared" si="242"/>
        <v>42760.244212962964</v>
      </c>
      <c r="Q2597" s="11">
        <f t="shared" si="243"/>
        <v>42790.244212962964</v>
      </c>
      <c r="R2597" t="s">
        <v>8283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>
        <f t="shared" si="240"/>
        <v>24</v>
      </c>
      <c r="O2598" s="7">
        <f t="shared" si="241"/>
        <v>305.77777777777777</v>
      </c>
      <c r="P2598" s="11">
        <f t="shared" si="242"/>
        <v>41828.664456018516</v>
      </c>
      <c r="Q2598" s="11">
        <f t="shared" si="243"/>
        <v>41858.664456018516</v>
      </c>
      <c r="R2598" t="s">
        <v>8283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>
        <f t="shared" si="240"/>
        <v>6</v>
      </c>
      <c r="O2599" s="7">
        <f t="shared" si="241"/>
        <v>12.142857142857142</v>
      </c>
      <c r="P2599" s="11">
        <f t="shared" si="242"/>
        <v>42510.341631944444</v>
      </c>
      <c r="Q2599" s="11">
        <f t="shared" si="243"/>
        <v>42540.341631944444</v>
      </c>
      <c r="R2599" t="s">
        <v>8283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>
        <f t="shared" si="240"/>
        <v>39</v>
      </c>
      <c r="O2600" s="7">
        <f t="shared" si="241"/>
        <v>83.571428571428569</v>
      </c>
      <c r="P2600" s="11">
        <f t="shared" si="242"/>
        <v>42240.840289351851</v>
      </c>
      <c r="Q2600" s="11">
        <f t="shared" si="243"/>
        <v>42270.840289351851</v>
      </c>
      <c r="R2600" t="s">
        <v>8283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>
        <f t="shared" si="240"/>
        <v>1</v>
      </c>
      <c r="O2601" s="7">
        <f t="shared" si="241"/>
        <v>18</v>
      </c>
      <c r="P2601" s="11">
        <f t="shared" si="242"/>
        <v>41809.754016203704</v>
      </c>
      <c r="Q2601" s="11">
        <f t="shared" si="243"/>
        <v>41854.754016203704</v>
      </c>
      <c r="R2601" t="s">
        <v>8283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>
        <f t="shared" si="240"/>
        <v>7</v>
      </c>
      <c r="O2602" s="7">
        <f t="shared" si="241"/>
        <v>115.53333333333333</v>
      </c>
      <c r="P2602" s="11">
        <f t="shared" si="242"/>
        <v>42394.900462962964</v>
      </c>
      <c r="Q2602" s="11">
        <f t="shared" si="243"/>
        <v>42454.858796296292</v>
      </c>
      <c r="R2602" t="s">
        <v>8283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>
        <f t="shared" si="240"/>
        <v>661</v>
      </c>
      <c r="O2603" s="7">
        <f t="shared" si="241"/>
        <v>21.900662251655628</v>
      </c>
      <c r="P2603" s="11">
        <f t="shared" si="242"/>
        <v>41150.902187500003</v>
      </c>
      <c r="Q2603" s="11">
        <f t="shared" si="243"/>
        <v>41165.165972222225</v>
      </c>
      <c r="R2603" t="s">
        <v>8300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>
        <f t="shared" si="240"/>
        <v>326</v>
      </c>
      <c r="O2604" s="7">
        <f t="shared" si="241"/>
        <v>80.022494887525568</v>
      </c>
      <c r="P2604" s="11">
        <f t="shared" si="242"/>
        <v>41915.747314814813</v>
      </c>
      <c r="Q2604" s="11">
        <f t="shared" si="243"/>
        <v>41955.888888888891</v>
      </c>
      <c r="R2604" t="s">
        <v>8300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>
        <f t="shared" si="240"/>
        <v>101</v>
      </c>
      <c r="O2605" s="7">
        <f t="shared" si="241"/>
        <v>35.520000000000003</v>
      </c>
      <c r="P2605" s="11">
        <f t="shared" si="242"/>
        <v>41617.912662037037</v>
      </c>
      <c r="Q2605" s="11">
        <f t="shared" si="243"/>
        <v>41631.912662037037</v>
      </c>
      <c r="R2605" t="s">
        <v>8300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>
        <f t="shared" si="240"/>
        <v>104</v>
      </c>
      <c r="O2606" s="7">
        <f t="shared" si="241"/>
        <v>64.933333333333323</v>
      </c>
      <c r="P2606" s="11">
        <f t="shared" si="242"/>
        <v>40998.051192129627</v>
      </c>
      <c r="Q2606" s="11">
        <f t="shared" si="243"/>
        <v>41028.051192129627</v>
      </c>
      <c r="R2606" t="s">
        <v>8300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>
        <f t="shared" si="240"/>
        <v>107</v>
      </c>
      <c r="O2607" s="7">
        <f t="shared" si="241"/>
        <v>60.965703745743475</v>
      </c>
      <c r="P2607" s="11">
        <f t="shared" si="242"/>
        <v>42508.541550925926</v>
      </c>
      <c r="Q2607" s="11">
        <f t="shared" si="243"/>
        <v>42538.541550925926</v>
      </c>
      <c r="R2607" t="s">
        <v>8300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>
        <f t="shared" si="240"/>
        <v>110</v>
      </c>
      <c r="O2608" s="7">
        <f t="shared" si="241"/>
        <v>31.444155844155844</v>
      </c>
      <c r="P2608" s="11">
        <f t="shared" si="242"/>
        <v>41726.712754629625</v>
      </c>
      <c r="Q2608" s="11">
        <f t="shared" si="243"/>
        <v>41758.712754629625</v>
      </c>
      <c r="R2608" t="s">
        <v>8300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>
        <f t="shared" si="240"/>
        <v>408</v>
      </c>
      <c r="O2609" s="7">
        <f t="shared" si="241"/>
        <v>81.949748743718587</v>
      </c>
      <c r="P2609" s="11">
        <f t="shared" si="242"/>
        <v>42184.874675925923</v>
      </c>
      <c r="Q2609" s="11">
        <f t="shared" si="243"/>
        <v>42228.083333333328</v>
      </c>
      <c r="R2609" t="s">
        <v>8300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>
        <f t="shared" si="240"/>
        <v>224</v>
      </c>
      <c r="O2610" s="7">
        <f t="shared" si="241"/>
        <v>58.92763157894737</v>
      </c>
      <c r="P2610" s="11">
        <f t="shared" si="242"/>
        <v>42767.801712962959</v>
      </c>
      <c r="Q2610" s="11">
        <f t="shared" si="243"/>
        <v>42809</v>
      </c>
      <c r="R2610" t="s">
        <v>8300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>
        <f t="shared" si="240"/>
        <v>304</v>
      </c>
      <c r="O2611" s="7">
        <f t="shared" si="241"/>
        <v>157.29347633136095</v>
      </c>
      <c r="P2611" s="11">
        <f t="shared" si="242"/>
        <v>41075.237858796296</v>
      </c>
      <c r="Q2611" s="11">
        <f t="shared" si="243"/>
        <v>41105.237858796296</v>
      </c>
      <c r="R2611" t="s">
        <v>8300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>
        <f t="shared" si="240"/>
        <v>141</v>
      </c>
      <c r="O2612" s="7">
        <f t="shared" si="241"/>
        <v>55.758509532062391</v>
      </c>
      <c r="P2612" s="11">
        <f t="shared" si="242"/>
        <v>42564.881076388891</v>
      </c>
      <c r="Q2612" s="11">
        <f t="shared" si="243"/>
        <v>42604.290972222225</v>
      </c>
      <c r="R2612" t="s">
        <v>8300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>
        <f t="shared" si="240"/>
        <v>2791</v>
      </c>
      <c r="O2613" s="7">
        <f t="shared" si="241"/>
        <v>83.802893802893806</v>
      </c>
      <c r="P2613" s="11">
        <f t="shared" si="242"/>
        <v>42704.335810185185</v>
      </c>
      <c r="Q2613" s="11">
        <f t="shared" si="243"/>
        <v>42737.957638888889</v>
      </c>
      <c r="R2613" t="s">
        <v>8300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>
        <f t="shared" si="240"/>
        <v>172</v>
      </c>
      <c r="O2614" s="7">
        <f t="shared" si="241"/>
        <v>58.422210884353746</v>
      </c>
      <c r="P2614" s="11">
        <f t="shared" si="242"/>
        <v>41982.143171296295</v>
      </c>
      <c r="Q2614" s="11">
        <f t="shared" si="243"/>
        <v>42013.143171296295</v>
      </c>
      <c r="R2614" t="s">
        <v>8300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>
        <f t="shared" si="240"/>
        <v>101</v>
      </c>
      <c r="O2615" s="7">
        <f t="shared" si="241"/>
        <v>270.57142857142856</v>
      </c>
      <c r="P2615" s="11">
        <f t="shared" si="242"/>
        <v>41143.81821759259</v>
      </c>
      <c r="Q2615" s="11">
        <f t="shared" si="243"/>
        <v>41173.81821759259</v>
      </c>
      <c r="R2615" t="s">
        <v>8300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>
        <f t="shared" si="240"/>
        <v>102</v>
      </c>
      <c r="O2616" s="7">
        <f t="shared" si="241"/>
        <v>107.1</v>
      </c>
      <c r="P2616" s="11">
        <f t="shared" si="242"/>
        <v>41730.708472222221</v>
      </c>
      <c r="Q2616" s="11">
        <f t="shared" si="243"/>
        <v>41759.208333333336</v>
      </c>
      <c r="R2616" t="s">
        <v>8300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>
        <f t="shared" si="240"/>
        <v>170</v>
      </c>
      <c r="O2617" s="7">
        <f t="shared" si="241"/>
        <v>47.180555555555557</v>
      </c>
      <c r="P2617" s="11">
        <f t="shared" si="242"/>
        <v>42453.49726851852</v>
      </c>
      <c r="Q2617" s="11">
        <f t="shared" si="243"/>
        <v>42490.5</v>
      </c>
      <c r="R2617" t="s">
        <v>8300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>
        <f t="shared" si="240"/>
        <v>115</v>
      </c>
      <c r="O2618" s="7">
        <f t="shared" si="241"/>
        <v>120.30882352941177</v>
      </c>
      <c r="P2618" s="11">
        <f t="shared" si="242"/>
        <v>42211.99454861111</v>
      </c>
      <c r="Q2618" s="11">
        <f t="shared" si="243"/>
        <v>42241.99454861111</v>
      </c>
      <c r="R2618" t="s">
        <v>8300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>
        <f t="shared" si="240"/>
        <v>878</v>
      </c>
      <c r="O2619" s="7">
        <f t="shared" si="241"/>
        <v>27.59748427672956</v>
      </c>
      <c r="P2619" s="11">
        <f t="shared" si="242"/>
        <v>41902.874432870369</v>
      </c>
      <c r="Q2619" s="11">
        <f t="shared" si="243"/>
        <v>41932.874432870369</v>
      </c>
      <c r="R2619" t="s">
        <v>8300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>
        <f t="shared" si="240"/>
        <v>105</v>
      </c>
      <c r="O2620" s="7">
        <f t="shared" si="241"/>
        <v>205.2987012987013</v>
      </c>
      <c r="P2620" s="11">
        <f t="shared" si="242"/>
        <v>42279.792372685188</v>
      </c>
      <c r="Q2620" s="11">
        <f t="shared" si="243"/>
        <v>42339.834039351852</v>
      </c>
      <c r="R2620" t="s">
        <v>8300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>
        <f t="shared" si="240"/>
        <v>188</v>
      </c>
      <c r="O2621" s="7">
        <f t="shared" si="241"/>
        <v>35.547169811320757</v>
      </c>
      <c r="P2621" s="11">
        <f t="shared" si="242"/>
        <v>42273.884305555555</v>
      </c>
      <c r="Q2621" s="11">
        <f t="shared" si="243"/>
        <v>42300.458333333328</v>
      </c>
      <c r="R2621" t="s">
        <v>8300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>
        <f t="shared" si="240"/>
        <v>144</v>
      </c>
      <c r="O2622" s="7">
        <f t="shared" si="241"/>
        <v>74.639488409272587</v>
      </c>
      <c r="P2622" s="11">
        <f t="shared" si="242"/>
        <v>42251.16715277778</v>
      </c>
      <c r="Q2622" s="11">
        <f t="shared" si="243"/>
        <v>42288.041666666672</v>
      </c>
      <c r="R2622" t="s">
        <v>8300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>
        <f t="shared" si="240"/>
        <v>146</v>
      </c>
      <c r="O2623" s="7">
        <f t="shared" si="241"/>
        <v>47.058064516129029</v>
      </c>
      <c r="P2623" s="11">
        <f t="shared" si="242"/>
        <v>42115.747546296298</v>
      </c>
      <c r="Q2623" s="11">
        <f t="shared" si="243"/>
        <v>42145.747546296298</v>
      </c>
      <c r="R2623" t="s">
        <v>8300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>
        <f t="shared" si="240"/>
        <v>131</v>
      </c>
      <c r="O2624" s="7">
        <f t="shared" si="241"/>
        <v>26.591351351351353</v>
      </c>
      <c r="P2624" s="11">
        <f t="shared" si="242"/>
        <v>42689.74324074074</v>
      </c>
      <c r="Q2624" s="11">
        <f t="shared" si="243"/>
        <v>42734.74324074074</v>
      </c>
      <c r="R2624" t="s">
        <v>8300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>
        <f t="shared" si="240"/>
        <v>114</v>
      </c>
      <c r="O2625" s="7">
        <f t="shared" si="241"/>
        <v>36.774193548387096</v>
      </c>
      <c r="P2625" s="11">
        <f t="shared" si="242"/>
        <v>42692.256550925929</v>
      </c>
      <c r="Q2625" s="11">
        <f t="shared" si="243"/>
        <v>42706.256550925929</v>
      </c>
      <c r="R2625" t="s">
        <v>8300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>
        <f t="shared" ref="N2626:N2689" si="246">ROUND((E2626/D2626)*100,0)</f>
        <v>1379</v>
      </c>
      <c r="O2626" s="7">
        <f t="shared" ref="O2626:O2689" si="247">IF(E2626&lt;&gt;0,E2626/L2626,0)</f>
        <v>31.820544982698959</v>
      </c>
      <c r="P2626" s="11">
        <f t="shared" ref="P2626:P2689" si="248">(J2626/86400)+DATE(1970,1,1)</f>
        <v>41144.421550925923</v>
      </c>
      <c r="Q2626" s="11">
        <f t="shared" ref="Q2626:Q2689" si="249">(I2626/86400)+DATE(1970,1,1)</f>
        <v>41165.421550925923</v>
      </c>
      <c r="R2626" t="s">
        <v>8300</v>
      </c>
      <c r="S2626" t="str">
        <f t="shared" ref="S2626:S2689" si="250">LEFT(R2626,SEARCH("/",R2626)-1)</f>
        <v>technology</v>
      </c>
      <c r="T2626" t="str">
        <f t="shared" ref="T2626:T2689" si="251">RIGHT(R2626,LEN(R2626)-SEARCH("/",R2626))</f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>
        <f t="shared" si="246"/>
        <v>956</v>
      </c>
      <c r="O2627" s="7">
        <f t="shared" si="247"/>
        <v>27.576923076923077</v>
      </c>
      <c r="P2627" s="11">
        <f t="shared" si="248"/>
        <v>42658.810277777782</v>
      </c>
      <c r="Q2627" s="11">
        <f t="shared" si="249"/>
        <v>42683.851944444439</v>
      </c>
      <c r="R2627" t="s">
        <v>8300</v>
      </c>
      <c r="S2627" t="str">
        <f t="shared" si="250"/>
        <v>technology</v>
      </c>
      <c r="T2627" t="str">
        <f t="shared" si="251"/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>
        <f t="shared" si="246"/>
        <v>112</v>
      </c>
      <c r="O2628" s="7">
        <f t="shared" si="247"/>
        <v>56</v>
      </c>
      <c r="P2628" s="11">
        <f t="shared" si="248"/>
        <v>42128.628113425926</v>
      </c>
      <c r="Q2628" s="11">
        <f t="shared" si="249"/>
        <v>42158.628113425926</v>
      </c>
      <c r="R2628" t="s">
        <v>8300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>
        <f t="shared" si="246"/>
        <v>647</v>
      </c>
      <c r="O2629" s="7">
        <f t="shared" si="247"/>
        <v>21.555555555555557</v>
      </c>
      <c r="P2629" s="11">
        <f t="shared" si="248"/>
        <v>42304.829409722224</v>
      </c>
      <c r="Q2629" s="11">
        <f t="shared" si="249"/>
        <v>42334.871076388888</v>
      </c>
      <c r="R2629" t="s">
        <v>8300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>
        <f t="shared" si="246"/>
        <v>110</v>
      </c>
      <c r="O2630" s="7">
        <f t="shared" si="247"/>
        <v>44.095238095238095</v>
      </c>
      <c r="P2630" s="11">
        <f t="shared" si="248"/>
        <v>41953.966053240743</v>
      </c>
      <c r="Q2630" s="11">
        <f t="shared" si="249"/>
        <v>41973.966053240743</v>
      </c>
      <c r="R2630" t="s">
        <v>8300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>
        <f t="shared" si="246"/>
        <v>128</v>
      </c>
      <c r="O2631" s="7">
        <f t="shared" si="247"/>
        <v>63.87</v>
      </c>
      <c r="P2631" s="11">
        <f t="shared" si="248"/>
        <v>42108.538449074069</v>
      </c>
      <c r="Q2631" s="11">
        <f t="shared" si="249"/>
        <v>42138.538449074069</v>
      </c>
      <c r="R2631" t="s">
        <v>8300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>
        <f t="shared" si="246"/>
        <v>158</v>
      </c>
      <c r="O2632" s="7">
        <f t="shared" si="247"/>
        <v>38.987654320987652</v>
      </c>
      <c r="P2632" s="11">
        <f t="shared" si="248"/>
        <v>42524.105462962965</v>
      </c>
      <c r="Q2632" s="11">
        <f t="shared" si="249"/>
        <v>42551.416666666672</v>
      </c>
      <c r="R2632" t="s">
        <v>8300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>
        <f t="shared" si="246"/>
        <v>115</v>
      </c>
      <c r="O2633" s="7">
        <f t="shared" si="247"/>
        <v>80.185489510489504</v>
      </c>
      <c r="P2633" s="11">
        <f t="shared" si="248"/>
        <v>42218.169293981482</v>
      </c>
      <c r="Q2633" s="11">
        <f t="shared" si="249"/>
        <v>42246.169293981482</v>
      </c>
      <c r="R2633" t="s">
        <v>8300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>
        <f t="shared" si="246"/>
        <v>137</v>
      </c>
      <c r="O2634" s="7">
        <f t="shared" si="247"/>
        <v>34.904761904761905</v>
      </c>
      <c r="P2634" s="11">
        <f t="shared" si="248"/>
        <v>42494.061793981484</v>
      </c>
      <c r="Q2634" s="11">
        <f t="shared" si="249"/>
        <v>42519.061793981484</v>
      </c>
      <c r="R2634" t="s">
        <v>8300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>
        <f t="shared" si="246"/>
        <v>355</v>
      </c>
      <c r="O2635" s="7">
        <f t="shared" si="247"/>
        <v>89.100502512562812</v>
      </c>
      <c r="P2635" s="11">
        <f t="shared" si="248"/>
        <v>41667.823287037041</v>
      </c>
      <c r="Q2635" s="11">
        <f t="shared" si="249"/>
        <v>41697.958333333336</v>
      </c>
      <c r="R2635" t="s">
        <v>8300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>
        <f t="shared" si="246"/>
        <v>106</v>
      </c>
      <c r="O2636" s="7">
        <f t="shared" si="247"/>
        <v>39.44</v>
      </c>
      <c r="P2636" s="11">
        <f t="shared" si="248"/>
        <v>42612.656493055554</v>
      </c>
      <c r="Q2636" s="11">
        <f t="shared" si="249"/>
        <v>42642.656493055554</v>
      </c>
      <c r="R2636" t="s">
        <v>8300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>
        <f t="shared" si="246"/>
        <v>100</v>
      </c>
      <c r="O2637" s="7">
        <f t="shared" si="247"/>
        <v>136.9047619047619</v>
      </c>
      <c r="P2637" s="11">
        <f t="shared" si="248"/>
        <v>42037.950937500005</v>
      </c>
      <c r="Q2637" s="11">
        <f t="shared" si="249"/>
        <v>42072.909270833334</v>
      </c>
      <c r="R2637" t="s">
        <v>8300</v>
      </c>
      <c r="S2637" t="str">
        <f t="shared" si="250"/>
        <v>technology</v>
      </c>
      <c r="T263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>
        <f t="shared" si="246"/>
        <v>187</v>
      </c>
      <c r="O2638" s="7">
        <f t="shared" si="247"/>
        <v>37.46</v>
      </c>
      <c r="P2638" s="11">
        <f t="shared" si="248"/>
        <v>42636.614745370374</v>
      </c>
      <c r="Q2638" s="11">
        <f t="shared" si="249"/>
        <v>42659.041666666672</v>
      </c>
      <c r="R2638" t="s">
        <v>8300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>
        <f t="shared" si="246"/>
        <v>166</v>
      </c>
      <c r="O2639" s="7">
        <f t="shared" si="247"/>
        <v>31.96153846153846</v>
      </c>
      <c r="P2639" s="11">
        <f t="shared" si="248"/>
        <v>42639.549479166672</v>
      </c>
      <c r="Q2639" s="11">
        <f t="shared" si="249"/>
        <v>42655.549479166672</v>
      </c>
      <c r="R2639" t="s">
        <v>8300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>
        <f t="shared" si="246"/>
        <v>102</v>
      </c>
      <c r="O2640" s="7">
        <f t="shared" si="247"/>
        <v>25.214285714285715</v>
      </c>
      <c r="P2640" s="11">
        <f t="shared" si="248"/>
        <v>41989.913136574076</v>
      </c>
      <c r="Q2640" s="11">
        <f t="shared" si="249"/>
        <v>42019.913136574076</v>
      </c>
      <c r="R2640" t="s">
        <v>8300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>
        <f t="shared" si="246"/>
        <v>164</v>
      </c>
      <c r="O2641" s="7">
        <f t="shared" si="247"/>
        <v>10.040816326530612</v>
      </c>
      <c r="P2641" s="11">
        <f t="shared" si="248"/>
        <v>42024.86513888889</v>
      </c>
      <c r="Q2641" s="11">
        <f t="shared" si="249"/>
        <v>42054.86513888889</v>
      </c>
      <c r="R2641" t="s">
        <v>8300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>
        <f t="shared" si="246"/>
        <v>106</v>
      </c>
      <c r="O2642" s="7">
        <f t="shared" si="247"/>
        <v>45.94202898550725</v>
      </c>
      <c r="P2642" s="11">
        <f t="shared" si="248"/>
        <v>42103.160578703704</v>
      </c>
      <c r="Q2642" s="11">
        <f t="shared" si="249"/>
        <v>42163.160578703704</v>
      </c>
      <c r="R2642" t="s">
        <v>8300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>
        <f t="shared" si="246"/>
        <v>1</v>
      </c>
      <c r="O2643" s="7">
        <f t="shared" si="247"/>
        <v>15</v>
      </c>
      <c r="P2643" s="11">
        <f t="shared" si="248"/>
        <v>41880.827118055553</v>
      </c>
      <c r="Q2643" s="11">
        <f t="shared" si="249"/>
        <v>41897.839583333334</v>
      </c>
      <c r="R2643" t="s">
        <v>8300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>
        <f t="shared" si="246"/>
        <v>0</v>
      </c>
      <c r="O2644" s="7">
        <f t="shared" si="247"/>
        <v>0</v>
      </c>
      <c r="P2644" s="11">
        <f t="shared" si="248"/>
        <v>42536.246620370366</v>
      </c>
      <c r="Q2644" s="11">
        <f t="shared" si="249"/>
        <v>42566.289583333331</v>
      </c>
      <c r="R2644" t="s">
        <v>8300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>
        <f t="shared" si="246"/>
        <v>34</v>
      </c>
      <c r="O2645" s="7">
        <f t="shared" si="247"/>
        <v>223.58248500999335</v>
      </c>
      <c r="P2645" s="11">
        <f t="shared" si="248"/>
        <v>42689.582349537042</v>
      </c>
      <c r="Q2645" s="11">
        <f t="shared" si="249"/>
        <v>42725.332638888889</v>
      </c>
      <c r="R2645" t="s">
        <v>8300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>
        <f t="shared" si="246"/>
        <v>2</v>
      </c>
      <c r="O2646" s="7">
        <f t="shared" si="247"/>
        <v>39.480769230769234</v>
      </c>
      <c r="P2646" s="11">
        <f t="shared" si="248"/>
        <v>42774.792071759264</v>
      </c>
      <c r="Q2646" s="11">
        <f t="shared" si="249"/>
        <v>42804.792071759264</v>
      </c>
      <c r="R2646" t="s">
        <v>8300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>
        <f t="shared" si="246"/>
        <v>11</v>
      </c>
      <c r="O2647" s="7">
        <f t="shared" si="247"/>
        <v>91.304347826086953</v>
      </c>
      <c r="P2647" s="11">
        <f t="shared" si="248"/>
        <v>41921.842627314814</v>
      </c>
      <c r="Q2647" s="11">
        <f t="shared" si="249"/>
        <v>41951.884293981479</v>
      </c>
      <c r="R2647" t="s">
        <v>8300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>
        <f t="shared" si="246"/>
        <v>8</v>
      </c>
      <c r="O2648" s="7">
        <f t="shared" si="247"/>
        <v>78.666205607476627</v>
      </c>
      <c r="P2648" s="11">
        <f t="shared" si="248"/>
        <v>42226.313298611116</v>
      </c>
      <c r="Q2648" s="11">
        <f t="shared" si="249"/>
        <v>42256.313298611116</v>
      </c>
      <c r="R2648" t="s">
        <v>8300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>
        <f t="shared" si="246"/>
        <v>1</v>
      </c>
      <c r="O2649" s="7">
        <f t="shared" si="247"/>
        <v>12</v>
      </c>
      <c r="P2649" s="11">
        <f t="shared" si="248"/>
        <v>42200.261793981481</v>
      </c>
      <c r="Q2649" s="11">
        <f t="shared" si="249"/>
        <v>42230.261793981481</v>
      </c>
      <c r="R2649" t="s">
        <v>8300</v>
      </c>
      <c r="S2649" t="str">
        <f t="shared" si="250"/>
        <v>technology</v>
      </c>
      <c r="T2649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>
        <f t="shared" si="246"/>
        <v>1</v>
      </c>
      <c r="O2650" s="7">
        <f t="shared" si="247"/>
        <v>17.666666666666668</v>
      </c>
      <c r="P2650" s="11">
        <f t="shared" si="248"/>
        <v>42408.714814814812</v>
      </c>
      <c r="Q2650" s="11">
        <f t="shared" si="249"/>
        <v>42438.714814814812</v>
      </c>
      <c r="R2650" t="s">
        <v>8300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>
        <f t="shared" si="246"/>
        <v>0</v>
      </c>
      <c r="O2651" s="7">
        <f t="shared" si="247"/>
        <v>41.333333333333336</v>
      </c>
      <c r="P2651" s="11">
        <f t="shared" si="248"/>
        <v>42341.99700231482</v>
      </c>
      <c r="Q2651" s="11">
        <f t="shared" si="249"/>
        <v>42401.99700231482</v>
      </c>
      <c r="R2651" t="s">
        <v>8300</v>
      </c>
      <c r="S2651" t="str">
        <f t="shared" si="250"/>
        <v>technology</v>
      </c>
      <c r="T2651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>
        <f t="shared" si="246"/>
        <v>1</v>
      </c>
      <c r="O2652" s="7">
        <f t="shared" si="247"/>
        <v>71.599999999999994</v>
      </c>
      <c r="P2652" s="11">
        <f t="shared" si="248"/>
        <v>42695.624340277776</v>
      </c>
      <c r="Q2652" s="11">
        <f t="shared" si="249"/>
        <v>42725.624340277776</v>
      </c>
      <c r="R2652" t="s">
        <v>8300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>
        <f t="shared" si="246"/>
        <v>2</v>
      </c>
      <c r="O2653" s="7">
        <f t="shared" si="247"/>
        <v>307.8235294117647</v>
      </c>
      <c r="P2653" s="11">
        <f t="shared" si="248"/>
        <v>42327.805659722224</v>
      </c>
      <c r="Q2653" s="11">
        <f t="shared" si="249"/>
        <v>42355.805659722224</v>
      </c>
      <c r="R2653" t="s">
        <v>8300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>
        <f t="shared" si="246"/>
        <v>1</v>
      </c>
      <c r="O2654" s="7">
        <f t="shared" si="247"/>
        <v>80.454545454545453</v>
      </c>
      <c r="P2654" s="11">
        <f t="shared" si="248"/>
        <v>41953.158854166672</v>
      </c>
      <c r="Q2654" s="11">
        <f t="shared" si="249"/>
        <v>41983.158854166672</v>
      </c>
      <c r="R2654" t="s">
        <v>8300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>
        <f t="shared" si="246"/>
        <v>12</v>
      </c>
      <c r="O2655" s="7">
        <f t="shared" si="247"/>
        <v>83.942857142857136</v>
      </c>
      <c r="P2655" s="11">
        <f t="shared" si="248"/>
        <v>41771.651932870373</v>
      </c>
      <c r="Q2655" s="11">
        <f t="shared" si="249"/>
        <v>41803.166666666664</v>
      </c>
      <c r="R2655" t="s">
        <v>8300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>
        <f t="shared" si="246"/>
        <v>0</v>
      </c>
      <c r="O2656" s="7">
        <f t="shared" si="247"/>
        <v>8.5</v>
      </c>
      <c r="P2656" s="11">
        <f t="shared" si="248"/>
        <v>42055.600995370369</v>
      </c>
      <c r="Q2656" s="11">
        <f t="shared" si="249"/>
        <v>42115.559328703705</v>
      </c>
      <c r="R2656" t="s">
        <v>8300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>
        <f t="shared" si="246"/>
        <v>21</v>
      </c>
      <c r="O2657" s="7">
        <f t="shared" si="247"/>
        <v>73.372093023255815</v>
      </c>
      <c r="P2657" s="11">
        <f t="shared" si="248"/>
        <v>42381.866284722222</v>
      </c>
      <c r="Q2657" s="11">
        <f t="shared" si="249"/>
        <v>42409.833333333328</v>
      </c>
      <c r="R2657" t="s">
        <v>8300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>
        <f t="shared" si="246"/>
        <v>11</v>
      </c>
      <c r="O2658" s="7">
        <f t="shared" si="247"/>
        <v>112.86184210526316</v>
      </c>
      <c r="P2658" s="11">
        <f t="shared" si="248"/>
        <v>42767.688518518524</v>
      </c>
      <c r="Q2658" s="11">
        <f t="shared" si="249"/>
        <v>42806.791666666672</v>
      </c>
      <c r="R2658" t="s">
        <v>8300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>
        <f t="shared" si="246"/>
        <v>19</v>
      </c>
      <c r="O2659" s="7">
        <f t="shared" si="247"/>
        <v>95.277627118644077</v>
      </c>
      <c r="P2659" s="11">
        <f t="shared" si="248"/>
        <v>42551.928854166668</v>
      </c>
      <c r="Q2659" s="11">
        <f t="shared" si="249"/>
        <v>42585.0625</v>
      </c>
      <c r="R2659" t="s">
        <v>8300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>
        <f t="shared" si="246"/>
        <v>0</v>
      </c>
      <c r="O2660" s="7">
        <f t="shared" si="247"/>
        <v>22.75</v>
      </c>
      <c r="P2660" s="11">
        <f t="shared" si="248"/>
        <v>42551.884189814809</v>
      </c>
      <c r="Q2660" s="11">
        <f t="shared" si="249"/>
        <v>42581.884189814809</v>
      </c>
      <c r="R2660" t="s">
        <v>8300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>
        <f t="shared" si="246"/>
        <v>3</v>
      </c>
      <c r="O2661" s="7">
        <f t="shared" si="247"/>
        <v>133.30000000000001</v>
      </c>
      <c r="P2661" s="11">
        <f t="shared" si="248"/>
        <v>42082.069560185184</v>
      </c>
      <c r="Q2661" s="11">
        <f t="shared" si="249"/>
        <v>42112.069560185184</v>
      </c>
      <c r="R2661" t="s">
        <v>8300</v>
      </c>
      <c r="S2661" t="str">
        <f t="shared" si="250"/>
        <v>technology</v>
      </c>
      <c r="T2661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>
        <f t="shared" si="246"/>
        <v>0</v>
      </c>
      <c r="O2662" s="7">
        <f t="shared" si="247"/>
        <v>3.8</v>
      </c>
      <c r="P2662" s="11">
        <f t="shared" si="248"/>
        <v>42272.713171296295</v>
      </c>
      <c r="Q2662" s="11">
        <f t="shared" si="249"/>
        <v>42332.754837962959</v>
      </c>
      <c r="R2662" t="s">
        <v>8300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>
        <f t="shared" si="246"/>
        <v>103</v>
      </c>
      <c r="O2663" s="7">
        <f t="shared" si="247"/>
        <v>85.75</v>
      </c>
      <c r="P2663" s="11">
        <f t="shared" si="248"/>
        <v>41542.958449074074</v>
      </c>
      <c r="Q2663" s="11">
        <f t="shared" si="249"/>
        <v>41572.958449074074</v>
      </c>
      <c r="R2663" t="s">
        <v>8301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>
        <f t="shared" si="246"/>
        <v>107</v>
      </c>
      <c r="O2664" s="7">
        <f t="shared" si="247"/>
        <v>267</v>
      </c>
      <c r="P2664" s="11">
        <f t="shared" si="248"/>
        <v>42207.746678240743</v>
      </c>
      <c r="Q2664" s="11">
        <f t="shared" si="249"/>
        <v>42237.746678240743</v>
      </c>
      <c r="R2664" t="s">
        <v>8301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>
        <f t="shared" si="246"/>
        <v>105</v>
      </c>
      <c r="O2665" s="7">
        <f t="shared" si="247"/>
        <v>373.55803571428572</v>
      </c>
      <c r="P2665" s="11">
        <f t="shared" si="248"/>
        <v>42222.622766203705</v>
      </c>
      <c r="Q2665" s="11">
        <f t="shared" si="249"/>
        <v>42251.625</v>
      </c>
      <c r="R2665" t="s">
        <v>8301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>
        <f t="shared" si="246"/>
        <v>103</v>
      </c>
      <c r="O2666" s="7">
        <f t="shared" si="247"/>
        <v>174.03846153846155</v>
      </c>
      <c r="P2666" s="11">
        <f t="shared" si="248"/>
        <v>42313.02542824074</v>
      </c>
      <c r="Q2666" s="11">
        <f t="shared" si="249"/>
        <v>42347.290972222225</v>
      </c>
      <c r="R2666" t="s">
        <v>8301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>
        <f t="shared" si="246"/>
        <v>123</v>
      </c>
      <c r="O2667" s="7">
        <f t="shared" si="247"/>
        <v>93.695652173913047</v>
      </c>
      <c r="P2667" s="11">
        <f t="shared" si="248"/>
        <v>42083.895532407405</v>
      </c>
      <c r="Q2667" s="11">
        <f t="shared" si="249"/>
        <v>42128.895532407405</v>
      </c>
      <c r="R2667" t="s">
        <v>8301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>
        <f t="shared" si="246"/>
        <v>159</v>
      </c>
      <c r="O2668" s="7">
        <f t="shared" si="247"/>
        <v>77.327718446601949</v>
      </c>
      <c r="P2668" s="11">
        <f t="shared" si="248"/>
        <v>42235.764340277776</v>
      </c>
      <c r="Q2668" s="11">
        <f t="shared" si="249"/>
        <v>42272.875</v>
      </c>
      <c r="R2668" t="s">
        <v>8301</v>
      </c>
      <c r="S2668" t="str">
        <f t="shared" si="250"/>
        <v>technology</v>
      </c>
      <c r="T2668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>
        <f t="shared" si="246"/>
        <v>111</v>
      </c>
      <c r="O2669" s="7">
        <f t="shared" si="247"/>
        <v>92.222222222222229</v>
      </c>
      <c r="P2669" s="11">
        <f t="shared" si="248"/>
        <v>42380.926111111112</v>
      </c>
      <c r="Q2669" s="11">
        <f t="shared" si="249"/>
        <v>42410.926111111112</v>
      </c>
      <c r="R2669" t="s">
        <v>8301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>
        <f t="shared" si="246"/>
        <v>171</v>
      </c>
      <c r="O2670" s="7">
        <f t="shared" si="247"/>
        <v>60.964285714285715</v>
      </c>
      <c r="P2670" s="11">
        <f t="shared" si="248"/>
        <v>42275.58871527778</v>
      </c>
      <c r="Q2670" s="11">
        <f t="shared" si="249"/>
        <v>42317.60555555555</v>
      </c>
      <c r="R2670" t="s">
        <v>8301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>
        <f t="shared" si="246"/>
        <v>125</v>
      </c>
      <c r="O2671" s="7">
        <f t="shared" si="247"/>
        <v>91</v>
      </c>
      <c r="P2671" s="11">
        <f t="shared" si="248"/>
        <v>42319.035833333328</v>
      </c>
      <c r="Q2671" s="11">
        <f t="shared" si="249"/>
        <v>42379.035833333328</v>
      </c>
      <c r="R2671" t="s">
        <v>8301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>
        <f t="shared" si="246"/>
        <v>6</v>
      </c>
      <c r="O2672" s="7">
        <f t="shared" si="247"/>
        <v>41.583333333333336</v>
      </c>
      <c r="P2672" s="11">
        <f t="shared" si="248"/>
        <v>41821.020601851851</v>
      </c>
      <c r="Q2672" s="11">
        <f t="shared" si="249"/>
        <v>41849.020601851851</v>
      </c>
      <c r="R2672" t="s">
        <v>8301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>
        <f t="shared" si="246"/>
        <v>11</v>
      </c>
      <c r="O2673" s="7">
        <f t="shared" si="247"/>
        <v>33.761904761904759</v>
      </c>
      <c r="P2673" s="11">
        <f t="shared" si="248"/>
        <v>41962.749027777776</v>
      </c>
      <c r="Q2673" s="11">
        <f t="shared" si="249"/>
        <v>41992.818055555559</v>
      </c>
      <c r="R2673" t="s">
        <v>8301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>
        <f t="shared" si="246"/>
        <v>33</v>
      </c>
      <c r="O2674" s="7">
        <f t="shared" si="247"/>
        <v>70.61702127659575</v>
      </c>
      <c r="P2674" s="11">
        <f t="shared" si="248"/>
        <v>42344.884143518517</v>
      </c>
      <c r="Q2674" s="11">
        <f t="shared" si="249"/>
        <v>42366.25</v>
      </c>
      <c r="R2674" t="s">
        <v>8301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>
        <f t="shared" si="246"/>
        <v>28</v>
      </c>
      <c r="O2675" s="7">
        <f t="shared" si="247"/>
        <v>167.15151515151516</v>
      </c>
      <c r="P2675" s="11">
        <f t="shared" si="248"/>
        <v>41912.541655092595</v>
      </c>
      <c r="Q2675" s="11">
        <f t="shared" si="249"/>
        <v>41941.947916666664</v>
      </c>
      <c r="R2675" t="s">
        <v>8301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>
        <f t="shared" si="246"/>
        <v>63</v>
      </c>
      <c r="O2676" s="7">
        <f t="shared" si="247"/>
        <v>128.61988304093566</v>
      </c>
      <c r="P2676" s="11">
        <f t="shared" si="248"/>
        <v>42529.632754629631</v>
      </c>
      <c r="Q2676" s="11">
        <f t="shared" si="249"/>
        <v>42556.207638888889</v>
      </c>
      <c r="R2676" t="s">
        <v>8301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>
        <f t="shared" si="246"/>
        <v>8</v>
      </c>
      <c r="O2677" s="7">
        <f t="shared" si="247"/>
        <v>65.41379310344827</v>
      </c>
      <c r="P2677" s="11">
        <f t="shared" si="248"/>
        <v>41923.857511574075</v>
      </c>
      <c r="Q2677" s="11">
        <f t="shared" si="249"/>
        <v>41953.899178240739</v>
      </c>
      <c r="R2677" t="s">
        <v>8301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>
        <f t="shared" si="246"/>
        <v>50</v>
      </c>
      <c r="O2678" s="7">
        <f t="shared" si="247"/>
        <v>117.55555555555556</v>
      </c>
      <c r="P2678" s="11">
        <f t="shared" si="248"/>
        <v>42482.624699074076</v>
      </c>
      <c r="Q2678" s="11">
        <f t="shared" si="249"/>
        <v>42512.624699074076</v>
      </c>
      <c r="R2678" t="s">
        <v>8301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>
        <f t="shared" si="246"/>
        <v>18</v>
      </c>
      <c r="O2679" s="7">
        <f t="shared" si="247"/>
        <v>126.48148148148148</v>
      </c>
      <c r="P2679" s="11">
        <f t="shared" si="248"/>
        <v>41793.029432870375</v>
      </c>
      <c r="Q2679" s="11">
        <f t="shared" si="249"/>
        <v>41823.029432870375</v>
      </c>
      <c r="R2679" t="s">
        <v>8301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>
        <f t="shared" si="246"/>
        <v>0</v>
      </c>
      <c r="O2680" s="7">
        <f t="shared" si="247"/>
        <v>550</v>
      </c>
      <c r="P2680" s="11">
        <f t="shared" si="248"/>
        <v>42241.798206018517</v>
      </c>
      <c r="Q2680" s="11">
        <f t="shared" si="249"/>
        <v>42271.798206018517</v>
      </c>
      <c r="R2680" t="s">
        <v>8301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>
        <f t="shared" si="246"/>
        <v>0</v>
      </c>
      <c r="O2681" s="7">
        <f t="shared" si="247"/>
        <v>44</v>
      </c>
      <c r="P2681" s="11">
        <f t="shared" si="248"/>
        <v>42033.001087962963</v>
      </c>
      <c r="Q2681" s="11">
        <f t="shared" si="249"/>
        <v>42063.001087962963</v>
      </c>
      <c r="R2681" t="s">
        <v>8301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>
        <f t="shared" si="246"/>
        <v>1</v>
      </c>
      <c r="O2682" s="7">
        <f t="shared" si="247"/>
        <v>69</v>
      </c>
      <c r="P2682" s="11">
        <f t="shared" si="248"/>
        <v>42436.211701388893</v>
      </c>
      <c r="Q2682" s="11">
        <f t="shared" si="249"/>
        <v>42466.170034722221</v>
      </c>
      <c r="R2682" t="s">
        <v>8301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>
        <f t="shared" si="246"/>
        <v>1</v>
      </c>
      <c r="O2683" s="7">
        <f t="shared" si="247"/>
        <v>27.5</v>
      </c>
      <c r="P2683" s="11">
        <f t="shared" si="248"/>
        <v>41805.895254629628</v>
      </c>
      <c r="Q2683" s="11">
        <f t="shared" si="249"/>
        <v>41830.895254629628</v>
      </c>
      <c r="R2683" t="s">
        <v>8283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>
        <f t="shared" si="246"/>
        <v>28</v>
      </c>
      <c r="O2684" s="7">
        <f t="shared" si="247"/>
        <v>84.9</v>
      </c>
      <c r="P2684" s="11">
        <f t="shared" si="248"/>
        <v>41932.871990740743</v>
      </c>
      <c r="Q2684" s="11">
        <f t="shared" si="249"/>
        <v>41965.249305555553</v>
      </c>
      <c r="R2684" t="s">
        <v>8283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>
        <f t="shared" si="246"/>
        <v>0</v>
      </c>
      <c r="O2685" s="7">
        <f t="shared" si="247"/>
        <v>12</v>
      </c>
      <c r="P2685" s="11">
        <f t="shared" si="248"/>
        <v>42034.75509259259</v>
      </c>
      <c r="Q2685" s="11">
        <f t="shared" si="249"/>
        <v>42064.75509259259</v>
      </c>
      <c r="R2685" t="s">
        <v>8283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>
        <f t="shared" si="246"/>
        <v>1</v>
      </c>
      <c r="O2686" s="7">
        <f t="shared" si="247"/>
        <v>200</v>
      </c>
      <c r="P2686" s="11">
        <f t="shared" si="248"/>
        <v>41820.914641203708</v>
      </c>
      <c r="Q2686" s="11">
        <f t="shared" si="249"/>
        <v>41860.914641203708</v>
      </c>
      <c r="R2686" t="s">
        <v>8283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>
        <f t="shared" si="246"/>
        <v>0</v>
      </c>
      <c r="O2687" s="7">
        <f t="shared" si="247"/>
        <v>10</v>
      </c>
      <c r="P2687" s="11">
        <f t="shared" si="248"/>
        <v>42061.69594907407</v>
      </c>
      <c r="Q2687" s="11">
        <f t="shared" si="249"/>
        <v>42121.654282407406</v>
      </c>
      <c r="R2687" t="s">
        <v>8283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>
        <f t="shared" si="246"/>
        <v>0</v>
      </c>
      <c r="O2688" s="7">
        <f t="shared" si="247"/>
        <v>0</v>
      </c>
      <c r="P2688" s="11">
        <f t="shared" si="248"/>
        <v>41892.974803240737</v>
      </c>
      <c r="Q2688" s="11">
        <f t="shared" si="249"/>
        <v>41912.974803240737</v>
      </c>
      <c r="R2688" t="s">
        <v>8283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>
        <f t="shared" si="246"/>
        <v>0</v>
      </c>
      <c r="O2689" s="7">
        <f t="shared" si="247"/>
        <v>0</v>
      </c>
      <c r="P2689" s="11">
        <f t="shared" si="248"/>
        <v>42154.64025462963</v>
      </c>
      <c r="Q2689" s="11">
        <f t="shared" si="249"/>
        <v>42184.64025462963</v>
      </c>
      <c r="R2689" t="s">
        <v>8283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>
        <f t="shared" ref="N2690:N2753" si="252">ROUND((E2690/D2690)*100,0)</f>
        <v>0</v>
      </c>
      <c r="O2690" s="7">
        <f t="shared" ref="O2690:O2753" si="253">IF(E2690&lt;&gt;0,E2690/L2690,0)</f>
        <v>5.2857142857142856</v>
      </c>
      <c r="P2690" s="11">
        <f t="shared" ref="P2690:P2753" si="254">(J2690/86400)+DATE(1970,1,1)</f>
        <v>42028.11886574074</v>
      </c>
      <c r="Q2690" s="11">
        <f t="shared" ref="Q2690:Q2753" si="255">(I2690/86400)+DATE(1970,1,1)</f>
        <v>42059.125</v>
      </c>
      <c r="R2690" t="s">
        <v>8283</v>
      </c>
      <c r="S2690" t="str">
        <f t="shared" ref="S2690:S2753" si="256">LEFT(R2690,SEARCH("/",R2690)-1)</f>
        <v>food</v>
      </c>
      <c r="T2690" t="str">
        <f t="shared" ref="T2690:T2753" si="257">RIGHT(R2690,LEN(R2690)-SEARCH("/",R2690))</f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>
        <f t="shared" si="252"/>
        <v>0</v>
      </c>
      <c r="O2691" s="7">
        <f t="shared" si="253"/>
        <v>1</v>
      </c>
      <c r="P2691" s="11">
        <f t="shared" si="254"/>
        <v>42551.961689814816</v>
      </c>
      <c r="Q2691" s="11">
        <f t="shared" si="255"/>
        <v>42581.961689814816</v>
      </c>
      <c r="R2691" t="s">
        <v>8283</v>
      </c>
      <c r="S2691" t="str">
        <f t="shared" si="256"/>
        <v>food</v>
      </c>
      <c r="T2691" t="str">
        <f t="shared" si="257"/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>
        <f t="shared" si="252"/>
        <v>11</v>
      </c>
      <c r="O2692" s="7">
        <f t="shared" si="253"/>
        <v>72.762711864406782</v>
      </c>
      <c r="P2692" s="11">
        <f t="shared" si="254"/>
        <v>42113.105046296296</v>
      </c>
      <c r="Q2692" s="11">
        <f t="shared" si="255"/>
        <v>42158.105046296296</v>
      </c>
      <c r="R2692" t="s">
        <v>8283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>
        <f t="shared" si="252"/>
        <v>0</v>
      </c>
      <c r="O2693" s="7">
        <f t="shared" si="253"/>
        <v>17.5</v>
      </c>
      <c r="P2693" s="11">
        <f t="shared" si="254"/>
        <v>42089.724039351851</v>
      </c>
      <c r="Q2693" s="11">
        <f t="shared" si="255"/>
        <v>42134.724039351851</v>
      </c>
      <c r="R2693" t="s">
        <v>8283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>
        <f t="shared" si="252"/>
        <v>1</v>
      </c>
      <c r="O2694" s="7">
        <f t="shared" si="253"/>
        <v>25</v>
      </c>
      <c r="P2694" s="11">
        <f t="shared" si="254"/>
        <v>42058.334027777775</v>
      </c>
      <c r="Q2694" s="11">
        <f t="shared" si="255"/>
        <v>42088.292361111111</v>
      </c>
      <c r="R2694" t="s">
        <v>8283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>
        <f t="shared" si="252"/>
        <v>1</v>
      </c>
      <c r="O2695" s="7">
        <f t="shared" si="253"/>
        <v>13.333333333333334</v>
      </c>
      <c r="P2695" s="11">
        <f t="shared" si="254"/>
        <v>41834.138495370367</v>
      </c>
      <c r="Q2695" s="11">
        <f t="shared" si="255"/>
        <v>41864.138495370367</v>
      </c>
      <c r="R2695" t="s">
        <v>8283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>
        <f t="shared" si="252"/>
        <v>0</v>
      </c>
      <c r="O2696" s="7">
        <f t="shared" si="253"/>
        <v>1</v>
      </c>
      <c r="P2696" s="11">
        <f t="shared" si="254"/>
        <v>41878.140497685185</v>
      </c>
      <c r="Q2696" s="11">
        <f t="shared" si="255"/>
        <v>41908.140497685185</v>
      </c>
      <c r="R2696" t="s">
        <v>8283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>
        <f t="shared" si="252"/>
        <v>0</v>
      </c>
      <c r="O2697" s="7">
        <f t="shared" si="253"/>
        <v>23.666666666666668</v>
      </c>
      <c r="P2697" s="11">
        <f t="shared" si="254"/>
        <v>42048.181921296295</v>
      </c>
      <c r="Q2697" s="11">
        <f t="shared" si="255"/>
        <v>42108.14025462963</v>
      </c>
      <c r="R2697" t="s">
        <v>8283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>
        <f t="shared" si="252"/>
        <v>6</v>
      </c>
      <c r="O2698" s="7">
        <f t="shared" si="253"/>
        <v>89.21052631578948</v>
      </c>
      <c r="P2698" s="11">
        <f t="shared" si="254"/>
        <v>41964.844444444447</v>
      </c>
      <c r="Q2698" s="11">
        <f t="shared" si="255"/>
        <v>41998.844444444447</v>
      </c>
      <c r="R2698" t="s">
        <v>8283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>
        <f t="shared" si="252"/>
        <v>26</v>
      </c>
      <c r="O2699" s="7">
        <f t="shared" si="253"/>
        <v>116.55769230769231</v>
      </c>
      <c r="P2699" s="11">
        <f t="shared" si="254"/>
        <v>42187.940081018518</v>
      </c>
      <c r="Q2699" s="11">
        <f t="shared" si="255"/>
        <v>42218.916666666672</v>
      </c>
      <c r="R2699" t="s">
        <v>8283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>
        <f t="shared" si="252"/>
        <v>0</v>
      </c>
      <c r="O2700" s="7">
        <f t="shared" si="253"/>
        <v>13.005000000000001</v>
      </c>
      <c r="P2700" s="11">
        <f t="shared" si="254"/>
        <v>41787.898240740738</v>
      </c>
      <c r="Q2700" s="11">
        <f t="shared" si="255"/>
        <v>41817.898240740738</v>
      </c>
      <c r="R2700" t="s">
        <v>8283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>
        <f t="shared" si="252"/>
        <v>0</v>
      </c>
      <c r="O2701" s="7">
        <f t="shared" si="253"/>
        <v>0</v>
      </c>
      <c r="P2701" s="11">
        <f t="shared" si="254"/>
        <v>41829.896562499998</v>
      </c>
      <c r="Q2701" s="11">
        <f t="shared" si="255"/>
        <v>41859.896562499998</v>
      </c>
      <c r="R2701" t="s">
        <v>8283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>
        <f t="shared" si="252"/>
        <v>1</v>
      </c>
      <c r="O2702" s="7">
        <f t="shared" si="253"/>
        <v>17.5</v>
      </c>
      <c r="P2702" s="11">
        <f t="shared" si="254"/>
        <v>41870.874675925923</v>
      </c>
      <c r="Q2702" s="11">
        <f t="shared" si="255"/>
        <v>41900.874675925923</v>
      </c>
      <c r="R2702" t="s">
        <v>8283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>
        <f t="shared" si="252"/>
        <v>46</v>
      </c>
      <c r="O2703" s="7">
        <f t="shared" si="253"/>
        <v>34.130434782608695</v>
      </c>
      <c r="P2703" s="11">
        <f t="shared" si="254"/>
        <v>42801.774699074071</v>
      </c>
      <c r="Q2703" s="11">
        <f t="shared" si="255"/>
        <v>42832.733032407406</v>
      </c>
      <c r="R2703" t="s">
        <v>8302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>
        <f t="shared" si="252"/>
        <v>34</v>
      </c>
      <c r="O2704" s="7">
        <f t="shared" si="253"/>
        <v>132.34615384615384</v>
      </c>
      <c r="P2704" s="11">
        <f t="shared" si="254"/>
        <v>42800.801817129628</v>
      </c>
      <c r="Q2704" s="11">
        <f t="shared" si="255"/>
        <v>42830.760150462964</v>
      </c>
      <c r="R2704" t="s">
        <v>8302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>
        <f t="shared" si="252"/>
        <v>104</v>
      </c>
      <c r="O2705" s="7">
        <f t="shared" si="253"/>
        <v>922.22222222222217</v>
      </c>
      <c r="P2705" s="11">
        <f t="shared" si="254"/>
        <v>42756.690162037034</v>
      </c>
      <c r="Q2705" s="11">
        <f t="shared" si="255"/>
        <v>42816.648495370369</v>
      </c>
      <c r="R2705" t="s">
        <v>8302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>
        <f t="shared" si="252"/>
        <v>6</v>
      </c>
      <c r="O2706" s="7">
        <f t="shared" si="253"/>
        <v>163.57142857142858</v>
      </c>
      <c r="P2706" s="11">
        <f t="shared" si="254"/>
        <v>42787.862430555557</v>
      </c>
      <c r="Q2706" s="11">
        <f t="shared" si="255"/>
        <v>42830.820763888885</v>
      </c>
      <c r="R2706" t="s">
        <v>8302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>
        <f t="shared" si="252"/>
        <v>11</v>
      </c>
      <c r="O2707" s="7">
        <f t="shared" si="253"/>
        <v>217.375</v>
      </c>
      <c r="P2707" s="11">
        <f t="shared" si="254"/>
        <v>42773.916180555556</v>
      </c>
      <c r="Q2707" s="11">
        <f t="shared" si="255"/>
        <v>42818.874513888892</v>
      </c>
      <c r="R2707" t="s">
        <v>8302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>
        <f t="shared" si="252"/>
        <v>112</v>
      </c>
      <c r="O2708" s="7">
        <f t="shared" si="253"/>
        <v>149.44486692015209</v>
      </c>
      <c r="P2708" s="11">
        <f t="shared" si="254"/>
        <v>41899.294942129629</v>
      </c>
      <c r="Q2708" s="11">
        <f t="shared" si="255"/>
        <v>41928.290972222225</v>
      </c>
      <c r="R2708" t="s">
        <v>8302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>
        <f t="shared" si="252"/>
        <v>351</v>
      </c>
      <c r="O2709" s="7">
        <f t="shared" si="253"/>
        <v>71.237487309644663</v>
      </c>
      <c r="P2709" s="11">
        <f t="shared" si="254"/>
        <v>41391.782905092594</v>
      </c>
      <c r="Q2709" s="11">
        <f t="shared" si="255"/>
        <v>41421.290972222225</v>
      </c>
      <c r="R2709" t="s">
        <v>8302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>
        <f t="shared" si="252"/>
        <v>233</v>
      </c>
      <c r="O2710" s="7">
        <f t="shared" si="253"/>
        <v>44.464318398474738</v>
      </c>
      <c r="P2710" s="11">
        <f t="shared" si="254"/>
        <v>42512.698217592595</v>
      </c>
      <c r="Q2710" s="11">
        <f t="shared" si="255"/>
        <v>42572.698217592595</v>
      </c>
      <c r="R2710" t="s">
        <v>8302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>
        <f t="shared" si="252"/>
        <v>102</v>
      </c>
      <c r="O2711" s="7">
        <f t="shared" si="253"/>
        <v>164.94480519480518</v>
      </c>
      <c r="P2711" s="11">
        <f t="shared" si="254"/>
        <v>42612.149780092594</v>
      </c>
      <c r="Q2711" s="11">
        <f t="shared" si="255"/>
        <v>42647.165972222225</v>
      </c>
      <c r="R2711" t="s">
        <v>8302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>
        <f t="shared" si="252"/>
        <v>154</v>
      </c>
      <c r="O2712" s="7">
        <f t="shared" si="253"/>
        <v>84.871516544117654</v>
      </c>
      <c r="P2712" s="11">
        <f t="shared" si="254"/>
        <v>41828.229490740741</v>
      </c>
      <c r="Q2712" s="11">
        <f t="shared" si="255"/>
        <v>41860.083333333336</v>
      </c>
      <c r="R2712" t="s">
        <v>8302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>
        <f t="shared" si="252"/>
        <v>101</v>
      </c>
      <c r="O2713" s="7">
        <f t="shared" si="253"/>
        <v>53.945205479452056</v>
      </c>
      <c r="P2713" s="11">
        <f t="shared" si="254"/>
        <v>41780.745254629626</v>
      </c>
      <c r="Q2713" s="11">
        <f t="shared" si="255"/>
        <v>41810.917361111111</v>
      </c>
      <c r="R2713" t="s">
        <v>8302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>
        <f t="shared" si="252"/>
        <v>131</v>
      </c>
      <c r="O2714" s="7">
        <f t="shared" si="253"/>
        <v>50.531468531468533</v>
      </c>
      <c r="P2714" s="11">
        <f t="shared" si="254"/>
        <v>41432.062037037038</v>
      </c>
      <c r="Q2714" s="11">
        <f t="shared" si="255"/>
        <v>41468.75</v>
      </c>
      <c r="R2714" t="s">
        <v>8302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>
        <f t="shared" si="252"/>
        <v>102</v>
      </c>
      <c r="O2715" s="7">
        <f t="shared" si="253"/>
        <v>108.00140845070422</v>
      </c>
      <c r="P2715" s="11">
        <f t="shared" si="254"/>
        <v>42322.653749999998</v>
      </c>
      <c r="Q2715" s="11">
        <f t="shared" si="255"/>
        <v>42362.653749999998</v>
      </c>
      <c r="R2715" t="s">
        <v>8302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>
        <f t="shared" si="252"/>
        <v>116</v>
      </c>
      <c r="O2716" s="7">
        <f t="shared" si="253"/>
        <v>95.373770491803285</v>
      </c>
      <c r="P2716" s="11">
        <f t="shared" si="254"/>
        <v>42629.655046296291</v>
      </c>
      <c r="Q2716" s="11">
        <f t="shared" si="255"/>
        <v>42657.958333333328</v>
      </c>
      <c r="R2716" t="s">
        <v>8302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>
        <f t="shared" si="252"/>
        <v>265</v>
      </c>
      <c r="O2717" s="7">
        <f t="shared" si="253"/>
        <v>57.631016333938291</v>
      </c>
      <c r="P2717" s="11">
        <f t="shared" si="254"/>
        <v>42387.398472222223</v>
      </c>
      <c r="Q2717" s="11">
        <f t="shared" si="255"/>
        <v>42421.398472222223</v>
      </c>
      <c r="R2717" t="s">
        <v>8302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>
        <f t="shared" si="252"/>
        <v>120</v>
      </c>
      <c r="O2718" s="7">
        <f t="shared" si="253"/>
        <v>64.160481283422456</v>
      </c>
      <c r="P2718" s="11">
        <f t="shared" si="254"/>
        <v>42255.333252314813</v>
      </c>
      <c r="Q2718" s="11">
        <f t="shared" si="255"/>
        <v>42285.333252314813</v>
      </c>
      <c r="R2718" t="s">
        <v>8302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>
        <f t="shared" si="252"/>
        <v>120</v>
      </c>
      <c r="O2719" s="7">
        <f t="shared" si="253"/>
        <v>92.387692307692305</v>
      </c>
      <c r="P2719" s="11">
        <f t="shared" si="254"/>
        <v>41934.914918981478</v>
      </c>
      <c r="Q2719" s="11">
        <f t="shared" si="255"/>
        <v>41979.956585648149</v>
      </c>
      <c r="R2719" t="s">
        <v>8302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>
        <f t="shared" si="252"/>
        <v>104</v>
      </c>
      <c r="O2720" s="7">
        <f t="shared" si="253"/>
        <v>125.97972972972973</v>
      </c>
      <c r="P2720" s="11">
        <f t="shared" si="254"/>
        <v>42465.596585648149</v>
      </c>
      <c r="Q2720" s="11">
        <f t="shared" si="255"/>
        <v>42493.958333333328</v>
      </c>
      <c r="R2720" t="s">
        <v>8302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>
        <f t="shared" si="252"/>
        <v>109</v>
      </c>
      <c r="O2721" s="7">
        <f t="shared" si="253"/>
        <v>94.637681159420296</v>
      </c>
      <c r="P2721" s="11">
        <f t="shared" si="254"/>
        <v>42418.031180555554</v>
      </c>
      <c r="Q2721" s="11">
        <f t="shared" si="255"/>
        <v>42477.98951388889</v>
      </c>
      <c r="R2721" t="s">
        <v>8302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>
        <f t="shared" si="252"/>
        <v>118</v>
      </c>
      <c r="O2722" s="7">
        <f t="shared" si="253"/>
        <v>170.69942196531792</v>
      </c>
      <c r="P2722" s="11">
        <f t="shared" si="254"/>
        <v>42655.465891203705</v>
      </c>
      <c r="Q2722" s="11">
        <f t="shared" si="255"/>
        <v>42685.507557870369</v>
      </c>
      <c r="R2722" t="s">
        <v>8302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>
        <f t="shared" si="252"/>
        <v>1462</v>
      </c>
      <c r="O2723" s="7">
        <f t="shared" si="253"/>
        <v>40.762081784386616</v>
      </c>
      <c r="P2723" s="11">
        <f t="shared" si="254"/>
        <v>41493.543958333335</v>
      </c>
      <c r="Q2723" s="11">
        <f t="shared" si="255"/>
        <v>41523.791666666664</v>
      </c>
      <c r="R2723" t="s">
        <v>8294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>
        <f t="shared" si="252"/>
        <v>253</v>
      </c>
      <c r="O2724" s="7">
        <f t="shared" si="253"/>
        <v>68.254054054054052</v>
      </c>
      <c r="P2724" s="11">
        <f t="shared" si="254"/>
        <v>42704.857094907406</v>
      </c>
      <c r="Q2724" s="11">
        <f t="shared" si="255"/>
        <v>42764.857094907406</v>
      </c>
      <c r="R2724" t="s">
        <v>8294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>
        <f t="shared" si="252"/>
        <v>140</v>
      </c>
      <c r="O2725" s="7">
        <f t="shared" si="253"/>
        <v>95.48863636363636</v>
      </c>
      <c r="P2725" s="11">
        <f t="shared" si="254"/>
        <v>41944.83898148148</v>
      </c>
      <c r="Q2725" s="11">
        <f t="shared" si="255"/>
        <v>42004.880648148144</v>
      </c>
      <c r="R2725" t="s">
        <v>8294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>
        <f t="shared" si="252"/>
        <v>297</v>
      </c>
      <c r="O2726" s="7">
        <f t="shared" si="253"/>
        <v>7.1902649656526005</v>
      </c>
      <c r="P2726" s="11">
        <f t="shared" si="254"/>
        <v>42199.32707175926</v>
      </c>
      <c r="Q2726" s="11">
        <f t="shared" si="255"/>
        <v>42231.32707175926</v>
      </c>
      <c r="R2726" t="s">
        <v>8294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>
        <f t="shared" si="252"/>
        <v>145</v>
      </c>
      <c r="O2727" s="7">
        <f t="shared" si="253"/>
        <v>511.65486725663715</v>
      </c>
      <c r="P2727" s="11">
        <f t="shared" si="254"/>
        <v>42745.744618055556</v>
      </c>
      <c r="Q2727" s="11">
        <f t="shared" si="255"/>
        <v>42795.744618055556</v>
      </c>
      <c r="R2727" t="s">
        <v>8294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>
        <f t="shared" si="252"/>
        <v>106</v>
      </c>
      <c r="O2728" s="7">
        <f t="shared" si="253"/>
        <v>261.74504950495049</v>
      </c>
      <c r="P2728" s="11">
        <f t="shared" si="254"/>
        <v>42452.579988425925</v>
      </c>
      <c r="Q2728" s="11">
        <f t="shared" si="255"/>
        <v>42482.579988425925</v>
      </c>
      <c r="R2728" t="s">
        <v>8294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>
        <f t="shared" si="252"/>
        <v>493</v>
      </c>
      <c r="O2729" s="7">
        <f t="shared" si="253"/>
        <v>69.760961810466767</v>
      </c>
      <c r="P2729" s="11">
        <f t="shared" si="254"/>
        <v>42198.676655092597</v>
      </c>
      <c r="Q2729" s="11">
        <f t="shared" si="255"/>
        <v>42223.676655092597</v>
      </c>
      <c r="R2729" t="s">
        <v>8294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>
        <f t="shared" si="252"/>
        <v>202</v>
      </c>
      <c r="O2730" s="7">
        <f t="shared" si="253"/>
        <v>77.229591836734699</v>
      </c>
      <c r="P2730" s="11">
        <f t="shared" si="254"/>
        <v>42333.59993055556</v>
      </c>
      <c r="Q2730" s="11">
        <f t="shared" si="255"/>
        <v>42368.59993055556</v>
      </c>
      <c r="R2730" t="s">
        <v>8294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>
        <f t="shared" si="252"/>
        <v>104</v>
      </c>
      <c r="O2731" s="7">
        <f t="shared" si="253"/>
        <v>340.56521739130437</v>
      </c>
      <c r="P2731" s="11">
        <f t="shared" si="254"/>
        <v>42095.240706018521</v>
      </c>
      <c r="Q2731" s="11">
        <f t="shared" si="255"/>
        <v>42125.240706018521</v>
      </c>
      <c r="R2731" t="s">
        <v>8294</v>
      </c>
      <c r="S2731" t="str">
        <f t="shared" si="256"/>
        <v>technology</v>
      </c>
      <c r="T2731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>
        <f t="shared" si="252"/>
        <v>170</v>
      </c>
      <c r="O2732" s="7">
        <f t="shared" si="253"/>
        <v>67.417903225806455</v>
      </c>
      <c r="P2732" s="11">
        <f t="shared" si="254"/>
        <v>41351.541377314818</v>
      </c>
      <c r="Q2732" s="11">
        <f t="shared" si="255"/>
        <v>41386.541377314818</v>
      </c>
      <c r="R2732" t="s">
        <v>8294</v>
      </c>
      <c r="S2732" t="str">
        <f t="shared" si="256"/>
        <v>technology</v>
      </c>
      <c r="T2732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>
        <f t="shared" si="252"/>
        <v>104</v>
      </c>
      <c r="O2733" s="7">
        <f t="shared" si="253"/>
        <v>845.70270270270271</v>
      </c>
      <c r="P2733" s="11">
        <f t="shared" si="254"/>
        <v>41872.525717592594</v>
      </c>
      <c r="Q2733" s="11">
        <f t="shared" si="255"/>
        <v>41930.166666666664</v>
      </c>
      <c r="R2733" t="s">
        <v>8294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>
        <f t="shared" si="252"/>
        <v>118</v>
      </c>
      <c r="O2734" s="7">
        <f t="shared" si="253"/>
        <v>97.191780821917803</v>
      </c>
      <c r="P2734" s="11">
        <f t="shared" si="254"/>
        <v>41389.808194444442</v>
      </c>
      <c r="Q2734" s="11">
        <f t="shared" si="255"/>
        <v>41422</v>
      </c>
      <c r="R2734" t="s">
        <v>8294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>
        <f t="shared" si="252"/>
        <v>108</v>
      </c>
      <c r="O2735" s="7">
        <f t="shared" si="253"/>
        <v>451.84033613445376</v>
      </c>
      <c r="P2735" s="11">
        <f t="shared" si="254"/>
        <v>42044.272847222222</v>
      </c>
      <c r="Q2735" s="11">
        <f t="shared" si="255"/>
        <v>42104.231180555551</v>
      </c>
      <c r="R2735" t="s">
        <v>8294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>
        <f t="shared" si="252"/>
        <v>2260300</v>
      </c>
      <c r="O2736" s="7">
        <f t="shared" si="253"/>
        <v>138.66871165644173</v>
      </c>
      <c r="P2736" s="11">
        <f t="shared" si="254"/>
        <v>42626.668888888889</v>
      </c>
      <c r="Q2736" s="11">
        <f t="shared" si="255"/>
        <v>42656.915972222225</v>
      </c>
      <c r="R2736" t="s">
        <v>8294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>
        <f t="shared" si="252"/>
        <v>978</v>
      </c>
      <c r="O2737" s="7">
        <f t="shared" si="253"/>
        <v>21.640147492625371</v>
      </c>
      <c r="P2737" s="11">
        <f t="shared" si="254"/>
        <v>41316.120949074073</v>
      </c>
      <c r="Q2737" s="11">
        <f t="shared" si="255"/>
        <v>41346.833333333336</v>
      </c>
      <c r="R2737" t="s">
        <v>8294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>
        <f t="shared" si="252"/>
        <v>123</v>
      </c>
      <c r="O2738" s="7">
        <f t="shared" si="253"/>
        <v>169.51724137931035</v>
      </c>
      <c r="P2738" s="11">
        <f t="shared" si="254"/>
        <v>41722.666354166664</v>
      </c>
      <c r="Q2738" s="11">
        <f t="shared" si="255"/>
        <v>41752.666354166664</v>
      </c>
      <c r="R2738" t="s">
        <v>8294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>
        <f t="shared" si="252"/>
        <v>246</v>
      </c>
      <c r="O2739" s="7">
        <f t="shared" si="253"/>
        <v>161.88210526315791</v>
      </c>
      <c r="P2739" s="11">
        <f t="shared" si="254"/>
        <v>41611.917673611111</v>
      </c>
      <c r="Q2739" s="11">
        <f t="shared" si="255"/>
        <v>41654.791666666664</v>
      </c>
      <c r="R2739" t="s">
        <v>8294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>
        <f t="shared" si="252"/>
        <v>148</v>
      </c>
      <c r="O2740" s="7">
        <f t="shared" si="253"/>
        <v>493.13333333333333</v>
      </c>
      <c r="P2740" s="11">
        <f t="shared" si="254"/>
        <v>42620.143564814818</v>
      </c>
      <c r="Q2740" s="11">
        <f t="shared" si="255"/>
        <v>42680.143564814818</v>
      </c>
      <c r="R2740" t="s">
        <v>8294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>
        <f t="shared" si="252"/>
        <v>384</v>
      </c>
      <c r="O2741" s="7">
        <f t="shared" si="253"/>
        <v>22.120418848167539</v>
      </c>
      <c r="P2741" s="11">
        <f t="shared" si="254"/>
        <v>41719.887928240743</v>
      </c>
      <c r="Q2741" s="11">
        <f t="shared" si="255"/>
        <v>41764.887928240743</v>
      </c>
      <c r="R2741" t="s">
        <v>8294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>
        <f t="shared" si="252"/>
        <v>103</v>
      </c>
      <c r="O2742" s="7">
        <f t="shared" si="253"/>
        <v>18.235294117647058</v>
      </c>
      <c r="P2742" s="11">
        <f t="shared" si="254"/>
        <v>42045.031851851847</v>
      </c>
      <c r="Q2742" s="11">
        <f t="shared" si="255"/>
        <v>42074.99018518519</v>
      </c>
      <c r="R2742" t="s">
        <v>8294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>
        <f t="shared" si="252"/>
        <v>0</v>
      </c>
      <c r="O2743" s="7">
        <f t="shared" si="253"/>
        <v>8.75</v>
      </c>
      <c r="P2743" s="11">
        <f t="shared" si="254"/>
        <v>41911.657430555555</v>
      </c>
      <c r="Q2743" s="11">
        <f t="shared" si="255"/>
        <v>41932.088194444441</v>
      </c>
      <c r="R2743" t="s">
        <v>8303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>
        <f t="shared" si="252"/>
        <v>29</v>
      </c>
      <c r="O2744" s="7">
        <f t="shared" si="253"/>
        <v>40.611111111111114</v>
      </c>
      <c r="P2744" s="11">
        <f t="shared" si="254"/>
        <v>41030.719756944447</v>
      </c>
      <c r="Q2744" s="11">
        <f t="shared" si="255"/>
        <v>41044.719756944447</v>
      </c>
      <c r="R2744" t="s">
        <v>8303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>
        <f t="shared" si="252"/>
        <v>0</v>
      </c>
      <c r="O2745" s="7">
        <f t="shared" si="253"/>
        <v>0</v>
      </c>
      <c r="P2745" s="11">
        <f t="shared" si="254"/>
        <v>42632.328784722224</v>
      </c>
      <c r="Q2745" s="11">
        <f t="shared" si="255"/>
        <v>42662.328784722224</v>
      </c>
      <c r="R2745" t="s">
        <v>8303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>
        <f t="shared" si="252"/>
        <v>5</v>
      </c>
      <c r="O2746" s="7">
        <f t="shared" si="253"/>
        <v>37.954545454545453</v>
      </c>
      <c r="P2746" s="11">
        <f t="shared" si="254"/>
        <v>40938.062476851854</v>
      </c>
      <c r="Q2746" s="11">
        <f t="shared" si="255"/>
        <v>40968.062476851854</v>
      </c>
      <c r="R2746" t="s">
        <v>8303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>
        <f t="shared" si="252"/>
        <v>22</v>
      </c>
      <c r="O2747" s="7">
        <f t="shared" si="253"/>
        <v>35.734693877551024</v>
      </c>
      <c r="P2747" s="11">
        <f t="shared" si="254"/>
        <v>41044.988055555557</v>
      </c>
      <c r="Q2747" s="11">
        <f t="shared" si="255"/>
        <v>41104.988055555557</v>
      </c>
      <c r="R2747" t="s">
        <v>8303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>
        <f t="shared" si="252"/>
        <v>27</v>
      </c>
      <c r="O2748" s="7">
        <f t="shared" si="253"/>
        <v>42.157894736842103</v>
      </c>
      <c r="P2748" s="11">
        <f t="shared" si="254"/>
        <v>41850.781377314815</v>
      </c>
      <c r="Q2748" s="11">
        <f t="shared" si="255"/>
        <v>41880.781377314815</v>
      </c>
      <c r="R2748" t="s">
        <v>8303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>
        <f t="shared" si="252"/>
        <v>28</v>
      </c>
      <c r="O2749" s="7">
        <f t="shared" si="253"/>
        <v>35</v>
      </c>
      <c r="P2749" s="11">
        <f t="shared" si="254"/>
        <v>41044.648113425923</v>
      </c>
      <c r="Q2749" s="11">
        <f t="shared" si="255"/>
        <v>41076.131944444445</v>
      </c>
      <c r="R2749" t="s">
        <v>8303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>
        <f t="shared" si="252"/>
        <v>1</v>
      </c>
      <c r="O2750" s="7">
        <f t="shared" si="253"/>
        <v>13.25</v>
      </c>
      <c r="P2750" s="11">
        <f t="shared" si="254"/>
        <v>42585.7106712963</v>
      </c>
      <c r="Q2750" s="11">
        <f t="shared" si="255"/>
        <v>42615.7106712963</v>
      </c>
      <c r="R2750" t="s">
        <v>8303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>
        <f t="shared" si="252"/>
        <v>1</v>
      </c>
      <c r="O2751" s="7">
        <f t="shared" si="253"/>
        <v>55</v>
      </c>
      <c r="P2751" s="11">
        <f t="shared" si="254"/>
        <v>42068.799039351856</v>
      </c>
      <c r="Q2751" s="11">
        <f t="shared" si="255"/>
        <v>42098.757372685184</v>
      </c>
      <c r="R2751" t="s">
        <v>8303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>
        <f t="shared" si="252"/>
        <v>0</v>
      </c>
      <c r="O2752" s="7">
        <f t="shared" si="253"/>
        <v>0</v>
      </c>
      <c r="P2752" s="11">
        <f t="shared" si="254"/>
        <v>41078.899826388893</v>
      </c>
      <c r="Q2752" s="11">
        <f t="shared" si="255"/>
        <v>41090.833333333336</v>
      </c>
      <c r="R2752" t="s">
        <v>8303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>
        <f t="shared" si="252"/>
        <v>0</v>
      </c>
      <c r="O2753" s="7">
        <f t="shared" si="253"/>
        <v>0</v>
      </c>
      <c r="P2753" s="11">
        <f t="shared" si="254"/>
        <v>41747.887060185181</v>
      </c>
      <c r="Q2753" s="11">
        <f t="shared" si="255"/>
        <v>41807.887060185181</v>
      </c>
      <c r="R2753" t="s">
        <v>8303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>
        <f t="shared" ref="N2754:N2817" si="258">ROUND((E2754/D2754)*100,0)</f>
        <v>11</v>
      </c>
      <c r="O2754" s="7">
        <f t="shared" ref="O2754:O2817" si="259">IF(E2754&lt;&gt;0,E2754/L2754,0)</f>
        <v>39.285714285714285</v>
      </c>
      <c r="P2754" s="11">
        <f t="shared" ref="P2754:P2817" si="260">(J2754/86400)+DATE(1970,1,1)</f>
        <v>40855.765092592592</v>
      </c>
      <c r="Q2754" s="11">
        <f t="shared" ref="Q2754:Q2817" si="261">(I2754/86400)+DATE(1970,1,1)</f>
        <v>40895.765092592592</v>
      </c>
      <c r="R2754" t="s">
        <v>8303</v>
      </c>
      <c r="S2754" t="str">
        <f t="shared" ref="S2754:S2817" si="262">LEFT(R2754,SEARCH("/",R2754)-1)</f>
        <v>publishing</v>
      </c>
      <c r="T2754" t="str">
        <f t="shared" ref="T2754:T2817" si="263">RIGHT(R2754,LEN(R2754)-SEARCH("/",R2754))</f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>
        <f t="shared" si="258"/>
        <v>19</v>
      </c>
      <c r="O2755" s="7">
        <f t="shared" si="259"/>
        <v>47.5</v>
      </c>
      <c r="P2755" s="11">
        <f t="shared" si="260"/>
        <v>41117.900729166664</v>
      </c>
      <c r="Q2755" s="11">
        <f t="shared" si="261"/>
        <v>41147.900729166664</v>
      </c>
      <c r="R2755" t="s">
        <v>8303</v>
      </c>
      <c r="S2755" t="str">
        <f t="shared" si="262"/>
        <v>publishing</v>
      </c>
      <c r="T2755" t="str">
        <f t="shared" si="263"/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>
        <f t="shared" si="258"/>
        <v>0</v>
      </c>
      <c r="O2756" s="7">
        <f t="shared" si="259"/>
        <v>0</v>
      </c>
      <c r="P2756" s="11">
        <f t="shared" si="260"/>
        <v>41863.636006944442</v>
      </c>
      <c r="Q2756" s="11">
        <f t="shared" si="261"/>
        <v>41893.636006944442</v>
      </c>
      <c r="R2756" t="s">
        <v>8303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>
        <f t="shared" si="258"/>
        <v>52</v>
      </c>
      <c r="O2757" s="7">
        <f t="shared" si="259"/>
        <v>17.333333333333332</v>
      </c>
      <c r="P2757" s="11">
        <f t="shared" si="260"/>
        <v>42072.790821759263</v>
      </c>
      <c r="Q2757" s="11">
        <f t="shared" si="261"/>
        <v>42102.790821759263</v>
      </c>
      <c r="R2757" t="s">
        <v>8303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>
        <f t="shared" si="258"/>
        <v>10</v>
      </c>
      <c r="O2758" s="7">
        <f t="shared" si="259"/>
        <v>31.757575757575758</v>
      </c>
      <c r="P2758" s="11">
        <f t="shared" si="260"/>
        <v>41620.900474537033</v>
      </c>
      <c r="Q2758" s="11">
        <f t="shared" si="261"/>
        <v>41650.900474537033</v>
      </c>
      <c r="R2758" t="s">
        <v>8303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>
        <f t="shared" si="258"/>
        <v>1</v>
      </c>
      <c r="O2759" s="7">
        <f t="shared" si="259"/>
        <v>5</v>
      </c>
      <c r="P2759" s="11">
        <f t="shared" si="260"/>
        <v>42573.65662037037</v>
      </c>
      <c r="Q2759" s="11">
        <f t="shared" si="261"/>
        <v>42588.65662037037</v>
      </c>
      <c r="R2759" t="s">
        <v>8303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>
        <f t="shared" si="258"/>
        <v>12</v>
      </c>
      <c r="O2760" s="7">
        <f t="shared" si="259"/>
        <v>39</v>
      </c>
      <c r="P2760" s="11">
        <f t="shared" si="260"/>
        <v>42639.441932870366</v>
      </c>
      <c r="Q2760" s="11">
        <f t="shared" si="261"/>
        <v>42653.441932870366</v>
      </c>
      <c r="R2760" t="s">
        <v>8303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>
        <f t="shared" si="258"/>
        <v>11</v>
      </c>
      <c r="O2761" s="7">
        <f t="shared" si="259"/>
        <v>52.5</v>
      </c>
      <c r="P2761" s="11">
        <f t="shared" si="260"/>
        <v>42524.36650462963</v>
      </c>
      <c r="Q2761" s="11">
        <f t="shared" si="261"/>
        <v>42567.36650462963</v>
      </c>
      <c r="R2761" t="s">
        <v>8303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>
        <f t="shared" si="258"/>
        <v>0</v>
      </c>
      <c r="O2762" s="7">
        <f t="shared" si="259"/>
        <v>0</v>
      </c>
      <c r="P2762" s="11">
        <f t="shared" si="260"/>
        <v>41415.461319444446</v>
      </c>
      <c r="Q2762" s="11">
        <f t="shared" si="261"/>
        <v>41445.461319444446</v>
      </c>
      <c r="R2762" t="s">
        <v>8303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>
        <f t="shared" si="258"/>
        <v>1</v>
      </c>
      <c r="O2763" s="7">
        <f t="shared" si="259"/>
        <v>9</v>
      </c>
      <c r="P2763" s="11">
        <f t="shared" si="260"/>
        <v>41247.063576388886</v>
      </c>
      <c r="Q2763" s="11">
        <f t="shared" si="261"/>
        <v>41277.063576388886</v>
      </c>
      <c r="R2763" t="s">
        <v>8303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>
        <f t="shared" si="258"/>
        <v>1</v>
      </c>
      <c r="O2764" s="7">
        <f t="shared" si="259"/>
        <v>25</v>
      </c>
      <c r="P2764" s="11">
        <f t="shared" si="260"/>
        <v>40927.036979166667</v>
      </c>
      <c r="Q2764" s="11">
        <f t="shared" si="261"/>
        <v>40986.995312500003</v>
      </c>
      <c r="R2764" t="s">
        <v>8303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>
        <f t="shared" si="258"/>
        <v>0</v>
      </c>
      <c r="O2765" s="7">
        <f t="shared" si="259"/>
        <v>30</v>
      </c>
      <c r="P2765" s="11">
        <f t="shared" si="260"/>
        <v>41373.579675925925</v>
      </c>
      <c r="Q2765" s="11">
        <f t="shared" si="261"/>
        <v>41418.579675925925</v>
      </c>
      <c r="R2765" t="s">
        <v>8303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>
        <f t="shared" si="258"/>
        <v>1</v>
      </c>
      <c r="O2766" s="7">
        <f t="shared" si="259"/>
        <v>11.25</v>
      </c>
      <c r="P2766" s="11">
        <f t="shared" si="260"/>
        <v>41030.292025462964</v>
      </c>
      <c r="Q2766" s="11">
        <f t="shared" si="261"/>
        <v>41059.791666666664</v>
      </c>
      <c r="R2766" t="s">
        <v>8303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>
        <f t="shared" si="258"/>
        <v>0</v>
      </c>
      <c r="O2767" s="7">
        <f t="shared" si="259"/>
        <v>0</v>
      </c>
      <c r="P2767" s="11">
        <f t="shared" si="260"/>
        <v>41194.579027777778</v>
      </c>
      <c r="Q2767" s="11">
        <f t="shared" si="261"/>
        <v>41210.579027777778</v>
      </c>
      <c r="R2767" t="s">
        <v>8303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>
        <f t="shared" si="258"/>
        <v>2</v>
      </c>
      <c r="O2768" s="7">
        <f t="shared" si="259"/>
        <v>25</v>
      </c>
      <c r="P2768" s="11">
        <f t="shared" si="260"/>
        <v>40736.668032407411</v>
      </c>
      <c r="Q2768" s="11">
        <f t="shared" si="261"/>
        <v>40766.668032407411</v>
      </c>
      <c r="R2768" t="s">
        <v>8303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>
        <f t="shared" si="258"/>
        <v>1</v>
      </c>
      <c r="O2769" s="7">
        <f t="shared" si="259"/>
        <v>11.333333333333334</v>
      </c>
      <c r="P2769" s="11">
        <f t="shared" si="260"/>
        <v>42172.958912037036</v>
      </c>
      <c r="Q2769" s="11">
        <f t="shared" si="261"/>
        <v>42232.958912037036</v>
      </c>
      <c r="R2769" t="s">
        <v>8303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>
        <f t="shared" si="258"/>
        <v>14</v>
      </c>
      <c r="O2770" s="7">
        <f t="shared" si="259"/>
        <v>29.470588235294116</v>
      </c>
      <c r="P2770" s="11">
        <f t="shared" si="260"/>
        <v>40967.614849537036</v>
      </c>
      <c r="Q2770" s="11">
        <f t="shared" si="261"/>
        <v>40997.573182870372</v>
      </c>
      <c r="R2770" t="s">
        <v>8303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>
        <f t="shared" si="258"/>
        <v>0</v>
      </c>
      <c r="O2771" s="7">
        <f t="shared" si="259"/>
        <v>1</v>
      </c>
      <c r="P2771" s="11">
        <f t="shared" si="260"/>
        <v>41745.826273148152</v>
      </c>
      <c r="Q2771" s="11">
        <f t="shared" si="261"/>
        <v>41795.826273148152</v>
      </c>
      <c r="R2771" t="s">
        <v>8303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>
        <f t="shared" si="258"/>
        <v>10</v>
      </c>
      <c r="O2772" s="7">
        <f t="shared" si="259"/>
        <v>63.098484848484851</v>
      </c>
      <c r="P2772" s="11">
        <f t="shared" si="260"/>
        <v>41686.705208333333</v>
      </c>
      <c r="Q2772" s="11">
        <f t="shared" si="261"/>
        <v>41716.663541666669</v>
      </c>
      <c r="R2772" t="s">
        <v>8303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>
        <f t="shared" si="258"/>
        <v>0</v>
      </c>
      <c r="O2773" s="7">
        <f t="shared" si="259"/>
        <v>0</v>
      </c>
      <c r="P2773" s="11">
        <f t="shared" si="260"/>
        <v>41257.531712962962</v>
      </c>
      <c r="Q2773" s="11">
        <f t="shared" si="261"/>
        <v>41306.708333333336</v>
      </c>
      <c r="R2773" t="s">
        <v>8303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>
        <f t="shared" si="258"/>
        <v>0</v>
      </c>
      <c r="O2774" s="7">
        <f t="shared" si="259"/>
        <v>0</v>
      </c>
      <c r="P2774" s="11">
        <f t="shared" si="260"/>
        <v>41537.869143518517</v>
      </c>
      <c r="Q2774" s="11">
        <f t="shared" si="261"/>
        <v>41552.869143518517</v>
      </c>
      <c r="R2774" t="s">
        <v>8303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>
        <f t="shared" si="258"/>
        <v>0</v>
      </c>
      <c r="O2775" s="7">
        <f t="shared" si="259"/>
        <v>1</v>
      </c>
      <c r="P2775" s="11">
        <f t="shared" si="260"/>
        <v>42474.86482638889</v>
      </c>
      <c r="Q2775" s="11">
        <f t="shared" si="261"/>
        <v>42484.86482638889</v>
      </c>
      <c r="R2775" t="s">
        <v>8303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>
        <f t="shared" si="258"/>
        <v>14</v>
      </c>
      <c r="O2776" s="7">
        <f t="shared" si="259"/>
        <v>43.846153846153847</v>
      </c>
      <c r="P2776" s="11">
        <f t="shared" si="260"/>
        <v>41311.126481481479</v>
      </c>
      <c r="Q2776" s="11">
        <f t="shared" si="261"/>
        <v>41341.126481481479</v>
      </c>
      <c r="R2776" t="s">
        <v>8303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>
        <f t="shared" si="258"/>
        <v>3</v>
      </c>
      <c r="O2777" s="7">
        <f t="shared" si="259"/>
        <v>75</v>
      </c>
      <c r="P2777" s="11">
        <f t="shared" si="260"/>
        <v>40863.013356481482</v>
      </c>
      <c r="Q2777" s="11">
        <f t="shared" si="261"/>
        <v>40893.013356481482</v>
      </c>
      <c r="R2777" t="s">
        <v>8303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>
        <f t="shared" si="258"/>
        <v>8</v>
      </c>
      <c r="O2778" s="7">
        <f t="shared" si="259"/>
        <v>45.972222222222221</v>
      </c>
      <c r="P2778" s="11">
        <f t="shared" si="260"/>
        <v>42136.297175925924</v>
      </c>
      <c r="Q2778" s="11">
        <f t="shared" si="261"/>
        <v>42167.297175925924</v>
      </c>
      <c r="R2778" t="s">
        <v>8303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>
        <f t="shared" si="258"/>
        <v>0</v>
      </c>
      <c r="O2779" s="7">
        <f t="shared" si="259"/>
        <v>10</v>
      </c>
      <c r="P2779" s="11">
        <f t="shared" si="260"/>
        <v>42172.669027777782</v>
      </c>
      <c r="Q2779" s="11">
        <f t="shared" si="261"/>
        <v>42202.669027777782</v>
      </c>
      <c r="R2779" t="s">
        <v>8303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>
        <f t="shared" si="258"/>
        <v>26</v>
      </c>
      <c r="O2780" s="7">
        <f t="shared" si="259"/>
        <v>93.666666666666671</v>
      </c>
      <c r="P2780" s="11">
        <f t="shared" si="260"/>
        <v>41846.978078703702</v>
      </c>
      <c r="Q2780" s="11">
        <f t="shared" si="261"/>
        <v>41876.978078703702</v>
      </c>
      <c r="R2780" t="s">
        <v>8303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>
        <f t="shared" si="258"/>
        <v>2</v>
      </c>
      <c r="O2781" s="7">
        <f t="shared" si="259"/>
        <v>53</v>
      </c>
      <c r="P2781" s="11">
        <f t="shared" si="260"/>
        <v>42300.585891203707</v>
      </c>
      <c r="Q2781" s="11">
        <f t="shared" si="261"/>
        <v>42330.627557870372</v>
      </c>
      <c r="R2781" t="s">
        <v>8303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>
        <f t="shared" si="258"/>
        <v>0</v>
      </c>
      <c r="O2782" s="7">
        <f t="shared" si="259"/>
        <v>0</v>
      </c>
      <c r="P2782" s="11">
        <f t="shared" si="260"/>
        <v>42774.447777777779</v>
      </c>
      <c r="Q2782" s="11">
        <f t="shared" si="261"/>
        <v>42804.447777777779</v>
      </c>
      <c r="R2782" t="s">
        <v>8303</v>
      </c>
      <c r="S2782" t="str">
        <f t="shared" si="262"/>
        <v>publishing</v>
      </c>
      <c r="T2782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>
        <f t="shared" si="258"/>
        <v>105</v>
      </c>
      <c r="O2783" s="7">
        <f t="shared" si="259"/>
        <v>47</v>
      </c>
      <c r="P2783" s="11">
        <f t="shared" si="260"/>
        <v>42018.94159722222</v>
      </c>
      <c r="Q2783" s="11">
        <f t="shared" si="261"/>
        <v>42047.291666666672</v>
      </c>
      <c r="R2783" t="s">
        <v>8270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>
        <f t="shared" si="258"/>
        <v>120</v>
      </c>
      <c r="O2784" s="7">
        <f t="shared" si="259"/>
        <v>66.666666666666671</v>
      </c>
      <c r="P2784" s="11">
        <f t="shared" si="260"/>
        <v>42026.924976851849</v>
      </c>
      <c r="Q2784" s="11">
        <f t="shared" si="261"/>
        <v>42052.207638888889</v>
      </c>
      <c r="R2784" t="s">
        <v>8270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>
        <f t="shared" si="258"/>
        <v>115</v>
      </c>
      <c r="O2785" s="7">
        <f t="shared" si="259"/>
        <v>18.770491803278688</v>
      </c>
      <c r="P2785" s="11">
        <f t="shared" si="260"/>
        <v>42103.535254629634</v>
      </c>
      <c r="Q2785" s="11">
        <f t="shared" si="261"/>
        <v>42117.535254629634</v>
      </c>
      <c r="R2785" t="s">
        <v>8270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>
        <f t="shared" si="258"/>
        <v>119</v>
      </c>
      <c r="O2786" s="7">
        <f t="shared" si="259"/>
        <v>66.111111111111114</v>
      </c>
      <c r="P2786" s="11">
        <f t="shared" si="260"/>
        <v>41920.787534722222</v>
      </c>
      <c r="Q2786" s="11">
        <f t="shared" si="261"/>
        <v>41941.787534722222</v>
      </c>
      <c r="R2786" t="s">
        <v>8270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>
        <f t="shared" si="258"/>
        <v>105</v>
      </c>
      <c r="O2787" s="7">
        <f t="shared" si="259"/>
        <v>36.859154929577464</v>
      </c>
      <c r="P2787" s="11">
        <f t="shared" si="260"/>
        <v>42558.189432870371</v>
      </c>
      <c r="Q2787" s="11">
        <f t="shared" si="261"/>
        <v>42587.875</v>
      </c>
      <c r="R2787" t="s">
        <v>8270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>
        <f t="shared" si="258"/>
        <v>118</v>
      </c>
      <c r="O2788" s="7">
        <f t="shared" si="259"/>
        <v>39.810810810810814</v>
      </c>
      <c r="P2788" s="11">
        <f t="shared" si="260"/>
        <v>41815.569212962961</v>
      </c>
      <c r="Q2788" s="11">
        <f t="shared" si="261"/>
        <v>41829.569212962961</v>
      </c>
      <c r="R2788" t="s">
        <v>8270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>
        <f t="shared" si="258"/>
        <v>120</v>
      </c>
      <c r="O2789" s="7">
        <f t="shared" si="259"/>
        <v>31.5</v>
      </c>
      <c r="P2789" s="11">
        <f t="shared" si="260"/>
        <v>41808.198518518519</v>
      </c>
      <c r="Q2789" s="11">
        <f t="shared" si="261"/>
        <v>41838.198518518519</v>
      </c>
      <c r="R2789" t="s">
        <v>8270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>
        <f t="shared" si="258"/>
        <v>103</v>
      </c>
      <c r="O2790" s="7">
        <f t="shared" si="259"/>
        <v>102.5</v>
      </c>
      <c r="P2790" s="11">
        <f t="shared" si="260"/>
        <v>42550.701886574076</v>
      </c>
      <c r="Q2790" s="11">
        <f t="shared" si="261"/>
        <v>42580.701886574076</v>
      </c>
      <c r="R2790" t="s">
        <v>8270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>
        <f t="shared" si="258"/>
        <v>101</v>
      </c>
      <c r="O2791" s="7">
        <f t="shared" si="259"/>
        <v>126.45833333333333</v>
      </c>
      <c r="P2791" s="11">
        <f t="shared" si="260"/>
        <v>42056.013124999998</v>
      </c>
      <c r="Q2791" s="11">
        <f t="shared" si="261"/>
        <v>42075.166666666672</v>
      </c>
      <c r="R2791" t="s">
        <v>8270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>
        <f t="shared" si="258"/>
        <v>105</v>
      </c>
      <c r="O2792" s="7">
        <f t="shared" si="259"/>
        <v>47.878787878787875</v>
      </c>
      <c r="P2792" s="11">
        <f t="shared" si="260"/>
        <v>42016.938692129625</v>
      </c>
      <c r="Q2792" s="11">
        <f t="shared" si="261"/>
        <v>42046.938692129625</v>
      </c>
      <c r="R2792" t="s">
        <v>8270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>
        <f t="shared" si="258"/>
        <v>103</v>
      </c>
      <c r="O2793" s="7">
        <f t="shared" si="259"/>
        <v>73.214285714285708</v>
      </c>
      <c r="P2793" s="11">
        <f t="shared" si="260"/>
        <v>42591.899988425925</v>
      </c>
      <c r="Q2793" s="11">
        <f t="shared" si="261"/>
        <v>42622.166666666672</v>
      </c>
      <c r="R2793" t="s">
        <v>8270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>
        <f t="shared" si="258"/>
        <v>108</v>
      </c>
      <c r="O2794" s="7">
        <f t="shared" si="259"/>
        <v>89.666666666666671</v>
      </c>
      <c r="P2794" s="11">
        <f t="shared" si="260"/>
        <v>42183.231006944443</v>
      </c>
      <c r="Q2794" s="11">
        <f t="shared" si="261"/>
        <v>42228.231006944443</v>
      </c>
      <c r="R2794" t="s">
        <v>8270</v>
      </c>
      <c r="S2794" t="str">
        <f t="shared" si="262"/>
        <v>theater</v>
      </c>
      <c r="T2794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>
        <f t="shared" si="258"/>
        <v>111</v>
      </c>
      <c r="O2795" s="7">
        <f t="shared" si="259"/>
        <v>151.4623287671233</v>
      </c>
      <c r="P2795" s="11">
        <f t="shared" si="260"/>
        <v>42176.419039351851</v>
      </c>
      <c r="Q2795" s="11">
        <f t="shared" si="261"/>
        <v>42206.419039351851</v>
      </c>
      <c r="R2795" t="s">
        <v>8270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>
        <f t="shared" si="258"/>
        <v>150</v>
      </c>
      <c r="O2796" s="7">
        <f t="shared" si="259"/>
        <v>25</v>
      </c>
      <c r="P2796" s="11">
        <f t="shared" si="260"/>
        <v>42416.691655092596</v>
      </c>
      <c r="Q2796" s="11">
        <f t="shared" si="261"/>
        <v>42432.791666666672</v>
      </c>
      <c r="R2796" t="s">
        <v>8270</v>
      </c>
      <c r="S2796" t="str">
        <f t="shared" si="262"/>
        <v>theater</v>
      </c>
      <c r="T2796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>
        <f t="shared" si="258"/>
        <v>104</v>
      </c>
      <c r="O2797" s="7">
        <f t="shared" si="259"/>
        <v>36.5</v>
      </c>
      <c r="P2797" s="11">
        <f t="shared" si="260"/>
        <v>41780.525937500002</v>
      </c>
      <c r="Q2797" s="11">
        <f t="shared" si="261"/>
        <v>41796.958333333336</v>
      </c>
      <c r="R2797" t="s">
        <v>8270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>
        <f t="shared" si="258"/>
        <v>116</v>
      </c>
      <c r="O2798" s="7">
        <f t="shared" si="259"/>
        <v>44</v>
      </c>
      <c r="P2798" s="11">
        <f t="shared" si="260"/>
        <v>41795.528101851851</v>
      </c>
      <c r="Q2798" s="11">
        <f t="shared" si="261"/>
        <v>41825.528101851851</v>
      </c>
      <c r="R2798" t="s">
        <v>8270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>
        <f t="shared" si="258"/>
        <v>103</v>
      </c>
      <c r="O2799" s="7">
        <f t="shared" si="259"/>
        <v>87.357553191489373</v>
      </c>
      <c r="P2799" s="11">
        <f t="shared" si="260"/>
        <v>41798.94027777778</v>
      </c>
      <c r="Q2799" s="11">
        <f t="shared" si="261"/>
        <v>41828.94027777778</v>
      </c>
      <c r="R2799" t="s">
        <v>8270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>
        <f t="shared" si="258"/>
        <v>101</v>
      </c>
      <c r="O2800" s="7">
        <f t="shared" si="259"/>
        <v>36.474820143884891</v>
      </c>
      <c r="P2800" s="11">
        <f t="shared" si="260"/>
        <v>42201.675011574072</v>
      </c>
      <c r="Q2800" s="11">
        <f t="shared" si="261"/>
        <v>42216.666666666672</v>
      </c>
      <c r="R2800" t="s">
        <v>8270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>
        <f t="shared" si="258"/>
        <v>117</v>
      </c>
      <c r="O2801" s="7">
        <f t="shared" si="259"/>
        <v>44.859538461538463</v>
      </c>
      <c r="P2801" s="11">
        <f t="shared" si="260"/>
        <v>42507.264699074076</v>
      </c>
      <c r="Q2801" s="11">
        <f t="shared" si="261"/>
        <v>42538.666666666672</v>
      </c>
      <c r="R2801" t="s">
        <v>8270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>
        <f t="shared" si="258"/>
        <v>133</v>
      </c>
      <c r="O2802" s="7">
        <f t="shared" si="259"/>
        <v>42.903225806451616</v>
      </c>
      <c r="P2802" s="11">
        <f t="shared" si="260"/>
        <v>41948.552847222221</v>
      </c>
      <c r="Q2802" s="11">
        <f t="shared" si="261"/>
        <v>42008.552847222221</v>
      </c>
      <c r="R2802" t="s">
        <v>8270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>
        <f t="shared" si="258"/>
        <v>133</v>
      </c>
      <c r="O2803" s="7">
        <f t="shared" si="259"/>
        <v>51.230769230769234</v>
      </c>
      <c r="P2803" s="11">
        <f t="shared" si="260"/>
        <v>41900.243159722224</v>
      </c>
      <c r="Q2803" s="11">
        <f t="shared" si="261"/>
        <v>41922.458333333336</v>
      </c>
      <c r="R2803" t="s">
        <v>8270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>
        <f t="shared" si="258"/>
        <v>102</v>
      </c>
      <c r="O2804" s="7">
        <f t="shared" si="259"/>
        <v>33.944444444444443</v>
      </c>
      <c r="P2804" s="11">
        <f t="shared" si="260"/>
        <v>42192.64707175926</v>
      </c>
      <c r="Q2804" s="11">
        <f t="shared" si="261"/>
        <v>42222.64707175926</v>
      </c>
      <c r="R2804" t="s">
        <v>8270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>
        <f t="shared" si="258"/>
        <v>128</v>
      </c>
      <c r="O2805" s="7">
        <f t="shared" si="259"/>
        <v>90.744680851063833</v>
      </c>
      <c r="P2805" s="11">
        <f t="shared" si="260"/>
        <v>42158.065694444449</v>
      </c>
      <c r="Q2805" s="11">
        <f t="shared" si="261"/>
        <v>42201</v>
      </c>
      <c r="R2805" t="s">
        <v>8270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>
        <f t="shared" si="258"/>
        <v>115</v>
      </c>
      <c r="O2806" s="7">
        <f t="shared" si="259"/>
        <v>50</v>
      </c>
      <c r="P2806" s="11">
        <f t="shared" si="260"/>
        <v>41881.453587962962</v>
      </c>
      <c r="Q2806" s="11">
        <f t="shared" si="261"/>
        <v>41911.453587962962</v>
      </c>
      <c r="R2806" t="s">
        <v>8270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>
        <f t="shared" si="258"/>
        <v>110</v>
      </c>
      <c r="O2807" s="7">
        <f t="shared" si="259"/>
        <v>24.444444444444443</v>
      </c>
      <c r="P2807" s="11">
        <f t="shared" si="260"/>
        <v>42213.505474537036</v>
      </c>
      <c r="Q2807" s="11">
        <f t="shared" si="261"/>
        <v>42238.505474537036</v>
      </c>
      <c r="R2807" t="s">
        <v>8270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>
        <f t="shared" si="258"/>
        <v>112</v>
      </c>
      <c r="O2808" s="7">
        <f t="shared" si="259"/>
        <v>44.25</v>
      </c>
      <c r="P2808" s="11">
        <f t="shared" si="260"/>
        <v>42185.267245370371</v>
      </c>
      <c r="Q2808" s="11">
        <f t="shared" si="261"/>
        <v>42221.458333333328</v>
      </c>
      <c r="R2808" t="s">
        <v>8270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>
        <f t="shared" si="258"/>
        <v>126</v>
      </c>
      <c r="O2809" s="7">
        <f t="shared" si="259"/>
        <v>67.741935483870961</v>
      </c>
      <c r="P2809" s="11">
        <f t="shared" si="260"/>
        <v>42154.873124999998</v>
      </c>
      <c r="Q2809" s="11">
        <f t="shared" si="261"/>
        <v>42184.873124999998</v>
      </c>
      <c r="R2809" t="s">
        <v>8270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>
        <f t="shared" si="258"/>
        <v>100</v>
      </c>
      <c r="O2810" s="7">
        <f t="shared" si="259"/>
        <v>65.376811594202906</v>
      </c>
      <c r="P2810" s="11">
        <f t="shared" si="260"/>
        <v>42208.84646990741</v>
      </c>
      <c r="Q2810" s="11">
        <f t="shared" si="261"/>
        <v>42238.84646990741</v>
      </c>
      <c r="R2810" t="s">
        <v>8270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>
        <f t="shared" si="258"/>
        <v>102</v>
      </c>
      <c r="O2811" s="7">
        <f t="shared" si="259"/>
        <v>121.9047619047619</v>
      </c>
      <c r="P2811" s="11">
        <f t="shared" si="260"/>
        <v>42451.496817129635</v>
      </c>
      <c r="Q2811" s="11">
        <f t="shared" si="261"/>
        <v>42459.610416666663</v>
      </c>
      <c r="R2811" t="s">
        <v>8270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>
        <f t="shared" si="258"/>
        <v>108</v>
      </c>
      <c r="O2812" s="7">
        <f t="shared" si="259"/>
        <v>47.456140350877192</v>
      </c>
      <c r="P2812" s="11">
        <f t="shared" si="260"/>
        <v>41759.13962962963</v>
      </c>
      <c r="Q2812" s="11">
        <f t="shared" si="261"/>
        <v>41791.165972222225</v>
      </c>
      <c r="R2812" t="s">
        <v>8270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>
        <f t="shared" si="258"/>
        <v>100</v>
      </c>
      <c r="O2813" s="7">
        <f t="shared" si="259"/>
        <v>92.842592592592595</v>
      </c>
      <c r="P2813" s="11">
        <f t="shared" si="260"/>
        <v>42028.496562500004</v>
      </c>
      <c r="Q2813" s="11">
        <f t="shared" si="261"/>
        <v>42058.496562500004</v>
      </c>
      <c r="R2813" t="s">
        <v>8270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>
        <f t="shared" si="258"/>
        <v>113</v>
      </c>
      <c r="O2814" s="7">
        <f t="shared" si="259"/>
        <v>68.253012048192772</v>
      </c>
      <c r="P2814" s="11">
        <f t="shared" si="260"/>
        <v>42054.74418981481</v>
      </c>
      <c r="Q2814" s="11">
        <f t="shared" si="261"/>
        <v>42100.166666666672</v>
      </c>
      <c r="R2814" t="s">
        <v>8270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>
        <f t="shared" si="258"/>
        <v>128</v>
      </c>
      <c r="O2815" s="7">
        <f t="shared" si="259"/>
        <v>37.209583333333335</v>
      </c>
      <c r="P2815" s="11">
        <f t="shared" si="260"/>
        <v>42693.742604166662</v>
      </c>
      <c r="Q2815" s="11">
        <f t="shared" si="261"/>
        <v>42718.742604166662</v>
      </c>
      <c r="R2815" t="s">
        <v>8270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>
        <f t="shared" si="258"/>
        <v>108</v>
      </c>
      <c r="O2816" s="7">
        <f t="shared" si="259"/>
        <v>25.25</v>
      </c>
      <c r="P2816" s="11">
        <f t="shared" si="260"/>
        <v>42103.399479166663</v>
      </c>
      <c r="Q2816" s="11">
        <f t="shared" si="261"/>
        <v>42133.399479166663</v>
      </c>
      <c r="R2816" t="s">
        <v>8270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>
        <f t="shared" si="258"/>
        <v>242</v>
      </c>
      <c r="O2817" s="7">
        <f t="shared" si="259"/>
        <v>43.214285714285715</v>
      </c>
      <c r="P2817" s="11">
        <f t="shared" si="260"/>
        <v>42559.776724537034</v>
      </c>
      <c r="Q2817" s="11">
        <f t="shared" si="261"/>
        <v>42589.776724537034</v>
      </c>
      <c r="R2817" t="s">
        <v>8270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>
        <f t="shared" ref="N2818:N2881" si="264">ROUND((E2818/D2818)*100,0)</f>
        <v>142</v>
      </c>
      <c r="O2818" s="7">
        <f t="shared" ref="O2818:O2881" si="265">IF(E2818&lt;&gt;0,E2818/L2818,0)</f>
        <v>25.130177514792898</v>
      </c>
      <c r="P2818" s="11">
        <f t="shared" ref="P2818:P2881" si="266">(J2818/86400)+DATE(1970,1,1)</f>
        <v>42188.467499999999</v>
      </c>
      <c r="Q2818" s="11">
        <f t="shared" ref="Q2818:Q2881" si="267">(I2818/86400)+DATE(1970,1,1)</f>
        <v>42218.666666666672</v>
      </c>
      <c r="R2818" t="s">
        <v>8270</v>
      </c>
      <c r="S2818" t="str">
        <f t="shared" ref="S2818:S2881" si="268">LEFT(R2818,SEARCH("/",R2818)-1)</f>
        <v>theater</v>
      </c>
      <c r="T2818" t="str">
        <f t="shared" ref="T2818:T2881" si="269">RIGHT(R2818,LEN(R2818)-SEARCH("/",R2818))</f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>
        <f t="shared" si="264"/>
        <v>130</v>
      </c>
      <c r="O2819" s="7">
        <f t="shared" si="265"/>
        <v>23.636363636363637</v>
      </c>
      <c r="P2819" s="11">
        <f t="shared" si="266"/>
        <v>42023.634976851856</v>
      </c>
      <c r="Q2819" s="11">
        <f t="shared" si="267"/>
        <v>42063.634976851856</v>
      </c>
      <c r="R2819" t="s">
        <v>8270</v>
      </c>
      <c r="S2819" t="str">
        <f t="shared" si="268"/>
        <v>theater</v>
      </c>
      <c r="T2819" t="str">
        <f t="shared" si="269"/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>
        <f t="shared" si="264"/>
        <v>106</v>
      </c>
      <c r="O2820" s="7">
        <f t="shared" si="265"/>
        <v>103.95098039215686</v>
      </c>
      <c r="P2820" s="11">
        <f t="shared" si="266"/>
        <v>42250.598217592589</v>
      </c>
      <c r="Q2820" s="11">
        <f t="shared" si="267"/>
        <v>42270.598217592589</v>
      </c>
      <c r="R2820" t="s">
        <v>8270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>
        <f t="shared" si="264"/>
        <v>105</v>
      </c>
      <c r="O2821" s="7">
        <f t="shared" si="265"/>
        <v>50.384615384615387</v>
      </c>
      <c r="P2821" s="11">
        <f t="shared" si="266"/>
        <v>42139.525567129633</v>
      </c>
      <c r="Q2821" s="11">
        <f t="shared" si="267"/>
        <v>42169.525567129633</v>
      </c>
      <c r="R2821" t="s">
        <v>8270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>
        <f t="shared" si="264"/>
        <v>136</v>
      </c>
      <c r="O2822" s="7">
        <f t="shared" si="265"/>
        <v>13.6</v>
      </c>
      <c r="P2822" s="11">
        <f t="shared" si="266"/>
        <v>42401.610983796301</v>
      </c>
      <c r="Q2822" s="11">
        <f t="shared" si="267"/>
        <v>42426</v>
      </c>
      <c r="R2822" t="s">
        <v>8270</v>
      </c>
      <c r="S2822" t="str">
        <f t="shared" si="268"/>
        <v>theater</v>
      </c>
      <c r="T2822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>
        <f t="shared" si="264"/>
        <v>100</v>
      </c>
      <c r="O2823" s="7">
        <f t="shared" si="265"/>
        <v>28.571428571428573</v>
      </c>
      <c r="P2823" s="11">
        <f t="shared" si="266"/>
        <v>41875.922858796301</v>
      </c>
      <c r="Q2823" s="11">
        <f t="shared" si="267"/>
        <v>41905.922858796301</v>
      </c>
      <c r="R2823" t="s">
        <v>8270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>
        <f t="shared" si="264"/>
        <v>100</v>
      </c>
      <c r="O2824" s="7">
        <f t="shared" si="265"/>
        <v>63.829787234042556</v>
      </c>
      <c r="P2824" s="11">
        <f t="shared" si="266"/>
        <v>42060.683935185181</v>
      </c>
      <c r="Q2824" s="11">
        <f t="shared" si="267"/>
        <v>42090.642268518517</v>
      </c>
      <c r="R2824" t="s">
        <v>8270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>
        <f t="shared" si="264"/>
        <v>124</v>
      </c>
      <c r="O2825" s="7">
        <f t="shared" si="265"/>
        <v>8.8571428571428577</v>
      </c>
      <c r="P2825" s="11">
        <f t="shared" si="266"/>
        <v>42067.011643518519</v>
      </c>
      <c r="Q2825" s="11">
        <f t="shared" si="267"/>
        <v>42094.957638888889</v>
      </c>
      <c r="R2825" t="s">
        <v>8270</v>
      </c>
      <c r="S2825" t="str">
        <f t="shared" si="268"/>
        <v>theater</v>
      </c>
      <c r="T2825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>
        <f t="shared" si="264"/>
        <v>117</v>
      </c>
      <c r="O2826" s="7">
        <f t="shared" si="265"/>
        <v>50.666666666666664</v>
      </c>
      <c r="P2826" s="11">
        <f t="shared" si="266"/>
        <v>42136.270787037036</v>
      </c>
      <c r="Q2826" s="11">
        <f t="shared" si="267"/>
        <v>42168.071527777778</v>
      </c>
      <c r="R2826" t="s">
        <v>8270</v>
      </c>
      <c r="S2826" t="str">
        <f t="shared" si="268"/>
        <v>theater</v>
      </c>
      <c r="T2826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>
        <f t="shared" si="264"/>
        <v>103</v>
      </c>
      <c r="O2827" s="7">
        <f t="shared" si="265"/>
        <v>60.784313725490193</v>
      </c>
      <c r="P2827" s="11">
        <f t="shared" si="266"/>
        <v>42312.792662037042</v>
      </c>
      <c r="Q2827" s="11">
        <f t="shared" si="267"/>
        <v>42342.792662037042</v>
      </c>
      <c r="R2827" t="s">
        <v>8270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>
        <f t="shared" si="264"/>
        <v>108</v>
      </c>
      <c r="O2828" s="7">
        <f t="shared" si="265"/>
        <v>113.42105263157895</v>
      </c>
      <c r="P2828" s="11">
        <f t="shared" si="266"/>
        <v>42171.034861111111</v>
      </c>
      <c r="Q2828" s="11">
        <f t="shared" si="267"/>
        <v>42195.291666666672</v>
      </c>
      <c r="R2828" t="s">
        <v>8270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>
        <f t="shared" si="264"/>
        <v>120</v>
      </c>
      <c r="O2829" s="7">
        <f t="shared" si="265"/>
        <v>104.56521739130434</v>
      </c>
      <c r="P2829" s="11">
        <f t="shared" si="266"/>
        <v>42494.683634259258</v>
      </c>
      <c r="Q2829" s="11">
        <f t="shared" si="267"/>
        <v>42524.6875</v>
      </c>
      <c r="R2829" t="s">
        <v>8270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>
        <f t="shared" si="264"/>
        <v>100</v>
      </c>
      <c r="O2830" s="7">
        <f t="shared" si="265"/>
        <v>98.30927835051547</v>
      </c>
      <c r="P2830" s="11">
        <f t="shared" si="266"/>
        <v>42254.264687499999</v>
      </c>
      <c r="Q2830" s="11">
        <f t="shared" si="267"/>
        <v>42279.958333333328</v>
      </c>
      <c r="R2830" t="s">
        <v>8270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>
        <f t="shared" si="264"/>
        <v>107</v>
      </c>
      <c r="O2831" s="7">
        <f t="shared" si="265"/>
        <v>35.039473684210527</v>
      </c>
      <c r="P2831" s="11">
        <f t="shared" si="266"/>
        <v>42495.434236111112</v>
      </c>
      <c r="Q2831" s="11">
        <f t="shared" si="267"/>
        <v>42523.434236111112</v>
      </c>
      <c r="R2831" t="s">
        <v>8270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>
        <f t="shared" si="264"/>
        <v>100</v>
      </c>
      <c r="O2832" s="7">
        <f t="shared" si="265"/>
        <v>272.72727272727275</v>
      </c>
      <c r="P2832" s="11">
        <f t="shared" si="266"/>
        <v>41758.839675925927</v>
      </c>
      <c r="Q2832" s="11">
        <f t="shared" si="267"/>
        <v>41771.165972222225</v>
      </c>
      <c r="R2832" t="s">
        <v>8270</v>
      </c>
      <c r="S2832" t="str">
        <f t="shared" si="268"/>
        <v>theater</v>
      </c>
      <c r="T2832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>
        <f t="shared" si="264"/>
        <v>111</v>
      </c>
      <c r="O2833" s="7">
        <f t="shared" si="265"/>
        <v>63.846153846153847</v>
      </c>
      <c r="P2833" s="11">
        <f t="shared" si="266"/>
        <v>42171.824884259258</v>
      </c>
      <c r="Q2833" s="11">
        <f t="shared" si="267"/>
        <v>42201.824884259258</v>
      </c>
      <c r="R2833" t="s">
        <v>8270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>
        <f t="shared" si="264"/>
        <v>115</v>
      </c>
      <c r="O2834" s="7">
        <f t="shared" si="265"/>
        <v>30.189368421052631</v>
      </c>
      <c r="P2834" s="11">
        <f t="shared" si="266"/>
        <v>41938.709421296298</v>
      </c>
      <c r="Q2834" s="11">
        <f t="shared" si="267"/>
        <v>41966.916666666672</v>
      </c>
      <c r="R2834" t="s">
        <v>8270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>
        <f t="shared" si="264"/>
        <v>108</v>
      </c>
      <c r="O2835" s="7">
        <f t="shared" si="265"/>
        <v>83.51428571428572</v>
      </c>
      <c r="P2835" s="11">
        <f t="shared" si="266"/>
        <v>42268.127696759257</v>
      </c>
      <c r="Q2835" s="11">
        <f t="shared" si="267"/>
        <v>42288.083333333328</v>
      </c>
      <c r="R2835" t="s">
        <v>8270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>
        <f t="shared" si="264"/>
        <v>170</v>
      </c>
      <c r="O2836" s="7">
        <f t="shared" si="265"/>
        <v>64.761904761904759</v>
      </c>
      <c r="P2836" s="11">
        <f t="shared" si="266"/>
        <v>42019.959837962961</v>
      </c>
      <c r="Q2836" s="11">
        <f t="shared" si="267"/>
        <v>42034.959837962961</v>
      </c>
      <c r="R2836" t="s">
        <v>8270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>
        <f t="shared" si="264"/>
        <v>187</v>
      </c>
      <c r="O2837" s="7">
        <f t="shared" si="265"/>
        <v>20.118172043010752</v>
      </c>
      <c r="P2837" s="11">
        <f t="shared" si="266"/>
        <v>42313.703900462962</v>
      </c>
      <c r="Q2837" s="11">
        <f t="shared" si="267"/>
        <v>42343</v>
      </c>
      <c r="R2837" t="s">
        <v>8270</v>
      </c>
      <c r="S2837" t="str">
        <f t="shared" si="268"/>
        <v>theater</v>
      </c>
      <c r="T283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>
        <f t="shared" si="264"/>
        <v>108</v>
      </c>
      <c r="O2838" s="7">
        <f t="shared" si="265"/>
        <v>44.090909090909093</v>
      </c>
      <c r="P2838" s="11">
        <f t="shared" si="266"/>
        <v>42746.261782407411</v>
      </c>
      <c r="Q2838" s="11">
        <f t="shared" si="267"/>
        <v>42784.207638888889</v>
      </c>
      <c r="R2838" t="s">
        <v>8270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>
        <f t="shared" si="264"/>
        <v>100</v>
      </c>
      <c r="O2839" s="7">
        <f t="shared" si="265"/>
        <v>40.476190476190474</v>
      </c>
      <c r="P2839" s="11">
        <f t="shared" si="266"/>
        <v>42307.908379629633</v>
      </c>
      <c r="Q2839" s="11">
        <f t="shared" si="267"/>
        <v>42347.950046296297</v>
      </c>
      <c r="R2839" t="s">
        <v>8270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>
        <f t="shared" si="264"/>
        <v>120</v>
      </c>
      <c r="O2840" s="7">
        <f t="shared" si="265"/>
        <v>44.537037037037038</v>
      </c>
      <c r="P2840" s="11">
        <f t="shared" si="266"/>
        <v>41842.607592592591</v>
      </c>
      <c r="Q2840" s="11">
        <f t="shared" si="267"/>
        <v>41864.916666666664</v>
      </c>
      <c r="R2840" t="s">
        <v>8270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>
        <f t="shared" si="264"/>
        <v>111</v>
      </c>
      <c r="O2841" s="7">
        <f t="shared" si="265"/>
        <v>125.80645161290323</v>
      </c>
      <c r="P2841" s="11">
        <f t="shared" si="266"/>
        <v>41853.240208333329</v>
      </c>
      <c r="Q2841" s="11">
        <f t="shared" si="267"/>
        <v>41876.207638888889</v>
      </c>
      <c r="R2841" t="s">
        <v>8270</v>
      </c>
      <c r="S2841" t="str">
        <f t="shared" si="268"/>
        <v>theater</v>
      </c>
      <c r="T2841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>
        <f t="shared" si="264"/>
        <v>104</v>
      </c>
      <c r="O2842" s="7">
        <f t="shared" si="265"/>
        <v>19.696969696969695</v>
      </c>
      <c r="P2842" s="11">
        <f t="shared" si="266"/>
        <v>42060.035636574074</v>
      </c>
      <c r="Q2842" s="11">
        <f t="shared" si="267"/>
        <v>42081.708333333328</v>
      </c>
      <c r="R2842" t="s">
        <v>8270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>
        <f t="shared" si="264"/>
        <v>1</v>
      </c>
      <c r="O2843" s="7">
        <f t="shared" si="265"/>
        <v>10</v>
      </c>
      <c r="P2843" s="11">
        <f t="shared" si="266"/>
        <v>42291.739548611113</v>
      </c>
      <c r="Q2843" s="11">
        <f t="shared" si="267"/>
        <v>42351.781215277777</v>
      </c>
      <c r="R2843" t="s">
        <v>8270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>
        <f t="shared" si="264"/>
        <v>0</v>
      </c>
      <c r="O2844" s="7">
        <f t="shared" si="265"/>
        <v>0</v>
      </c>
      <c r="P2844" s="11">
        <f t="shared" si="266"/>
        <v>41784.95248842593</v>
      </c>
      <c r="Q2844" s="11">
        <f t="shared" si="267"/>
        <v>41811.458333333336</v>
      </c>
      <c r="R2844" t="s">
        <v>8270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>
        <f t="shared" si="264"/>
        <v>0</v>
      </c>
      <c r="O2845" s="7">
        <f t="shared" si="265"/>
        <v>0</v>
      </c>
      <c r="P2845" s="11">
        <f t="shared" si="266"/>
        <v>42492.737847222219</v>
      </c>
      <c r="Q2845" s="11">
        <f t="shared" si="267"/>
        <v>42534.166666666672</v>
      </c>
      <c r="R2845" t="s">
        <v>8270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>
        <f t="shared" si="264"/>
        <v>5</v>
      </c>
      <c r="O2846" s="7">
        <f t="shared" si="265"/>
        <v>30</v>
      </c>
      <c r="P2846" s="11">
        <f t="shared" si="266"/>
        <v>42709.546064814815</v>
      </c>
      <c r="Q2846" s="11">
        <f t="shared" si="267"/>
        <v>42739.546064814815</v>
      </c>
      <c r="R2846" t="s">
        <v>8270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>
        <f t="shared" si="264"/>
        <v>32</v>
      </c>
      <c r="O2847" s="7">
        <f t="shared" si="265"/>
        <v>60.666666666666664</v>
      </c>
      <c r="P2847" s="11">
        <f t="shared" si="266"/>
        <v>42103.016585648147</v>
      </c>
      <c r="Q2847" s="11">
        <f t="shared" si="267"/>
        <v>42163.016585648147</v>
      </c>
      <c r="R2847" t="s">
        <v>8270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>
        <f t="shared" si="264"/>
        <v>0</v>
      </c>
      <c r="O2848" s="7">
        <f t="shared" si="265"/>
        <v>0</v>
      </c>
      <c r="P2848" s="11">
        <f t="shared" si="266"/>
        <v>42108.692060185189</v>
      </c>
      <c r="Q2848" s="11">
        <f t="shared" si="267"/>
        <v>42153.692060185189</v>
      </c>
      <c r="R2848" t="s">
        <v>8270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>
        <f t="shared" si="264"/>
        <v>0</v>
      </c>
      <c r="O2849" s="7">
        <f t="shared" si="265"/>
        <v>0</v>
      </c>
      <c r="P2849" s="11">
        <f t="shared" si="266"/>
        <v>42453.806307870371</v>
      </c>
      <c r="Q2849" s="11">
        <f t="shared" si="267"/>
        <v>42513.806307870371</v>
      </c>
      <c r="R2849" t="s">
        <v>8270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>
        <f t="shared" si="264"/>
        <v>0</v>
      </c>
      <c r="O2850" s="7">
        <f t="shared" si="265"/>
        <v>23.333333333333332</v>
      </c>
      <c r="P2850" s="11">
        <f t="shared" si="266"/>
        <v>42123.648831018523</v>
      </c>
      <c r="Q2850" s="11">
        <f t="shared" si="267"/>
        <v>42153.648831018523</v>
      </c>
      <c r="R2850" t="s">
        <v>8270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>
        <f t="shared" si="264"/>
        <v>1</v>
      </c>
      <c r="O2851" s="7">
        <f t="shared" si="265"/>
        <v>5</v>
      </c>
      <c r="P2851" s="11">
        <f t="shared" si="266"/>
        <v>42453.428240740745</v>
      </c>
      <c r="Q2851" s="11">
        <f t="shared" si="267"/>
        <v>42483.428240740745</v>
      </c>
      <c r="R2851" t="s">
        <v>8270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>
        <f t="shared" si="264"/>
        <v>4</v>
      </c>
      <c r="O2852" s="7">
        <f t="shared" si="265"/>
        <v>23.923076923076923</v>
      </c>
      <c r="P2852" s="11">
        <f t="shared" si="266"/>
        <v>41858.007071759261</v>
      </c>
      <c r="Q2852" s="11">
        <f t="shared" si="267"/>
        <v>41888.007071759261</v>
      </c>
      <c r="R2852" t="s">
        <v>8270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>
        <f t="shared" si="264"/>
        <v>0</v>
      </c>
      <c r="O2853" s="7">
        <f t="shared" si="265"/>
        <v>0</v>
      </c>
      <c r="P2853" s="11">
        <f t="shared" si="266"/>
        <v>42390.002650462964</v>
      </c>
      <c r="Q2853" s="11">
        <f t="shared" si="267"/>
        <v>42398.970138888893</v>
      </c>
      <c r="R2853" t="s">
        <v>8270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>
        <f t="shared" si="264"/>
        <v>2</v>
      </c>
      <c r="O2854" s="7">
        <f t="shared" si="265"/>
        <v>15.833333333333334</v>
      </c>
      <c r="P2854" s="11">
        <f t="shared" si="266"/>
        <v>41781.045173611114</v>
      </c>
      <c r="Q2854" s="11">
        <f t="shared" si="267"/>
        <v>41811.045173611114</v>
      </c>
      <c r="R2854" t="s">
        <v>8270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>
        <f t="shared" si="264"/>
        <v>0</v>
      </c>
      <c r="O2855" s="7">
        <f t="shared" si="265"/>
        <v>0</v>
      </c>
      <c r="P2855" s="11">
        <f t="shared" si="266"/>
        <v>41836.190937499996</v>
      </c>
      <c r="Q2855" s="11">
        <f t="shared" si="267"/>
        <v>41896.190937499996</v>
      </c>
      <c r="R2855" t="s">
        <v>8270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>
        <f t="shared" si="264"/>
        <v>42</v>
      </c>
      <c r="O2856" s="7">
        <f t="shared" si="265"/>
        <v>29.785714285714285</v>
      </c>
      <c r="P2856" s="11">
        <f t="shared" si="266"/>
        <v>42111.71665509259</v>
      </c>
      <c r="Q2856" s="11">
        <f t="shared" si="267"/>
        <v>42131.71665509259</v>
      </c>
      <c r="R2856" t="s">
        <v>8270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>
        <f t="shared" si="264"/>
        <v>50</v>
      </c>
      <c r="O2857" s="7">
        <f t="shared" si="265"/>
        <v>60</v>
      </c>
      <c r="P2857" s="11">
        <f t="shared" si="266"/>
        <v>42370.007766203707</v>
      </c>
      <c r="Q2857" s="11">
        <f t="shared" si="267"/>
        <v>42398.981944444444</v>
      </c>
      <c r="R2857" t="s">
        <v>8270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>
        <f t="shared" si="264"/>
        <v>5</v>
      </c>
      <c r="O2858" s="7">
        <f t="shared" si="265"/>
        <v>24.333333333333332</v>
      </c>
      <c r="P2858" s="11">
        <f t="shared" si="266"/>
        <v>42165.037581018521</v>
      </c>
      <c r="Q2858" s="11">
        <f t="shared" si="267"/>
        <v>42224.898611111115</v>
      </c>
      <c r="R2858" t="s">
        <v>8270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>
        <f t="shared" si="264"/>
        <v>20</v>
      </c>
      <c r="O2859" s="7">
        <f t="shared" si="265"/>
        <v>500</v>
      </c>
      <c r="P2859" s="11">
        <f t="shared" si="266"/>
        <v>42726.920081018514</v>
      </c>
      <c r="Q2859" s="11">
        <f t="shared" si="267"/>
        <v>42786.75</v>
      </c>
      <c r="R2859" t="s">
        <v>8270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>
        <f t="shared" si="264"/>
        <v>0</v>
      </c>
      <c r="O2860" s="7">
        <f t="shared" si="265"/>
        <v>0</v>
      </c>
      <c r="P2860" s="11">
        <f t="shared" si="266"/>
        <v>41954.545081018514</v>
      </c>
      <c r="Q2860" s="11">
        <f t="shared" si="267"/>
        <v>41978.477777777778</v>
      </c>
      <c r="R2860" t="s">
        <v>8270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>
        <f t="shared" si="264"/>
        <v>2</v>
      </c>
      <c r="O2861" s="7">
        <f t="shared" si="265"/>
        <v>35</v>
      </c>
      <c r="P2861" s="11">
        <f t="shared" si="266"/>
        <v>42233.362314814818</v>
      </c>
      <c r="Q2861" s="11">
        <f t="shared" si="267"/>
        <v>42293.362314814818</v>
      </c>
      <c r="R2861" t="s">
        <v>8270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>
        <f t="shared" si="264"/>
        <v>7</v>
      </c>
      <c r="O2862" s="7">
        <f t="shared" si="265"/>
        <v>29.555555555555557</v>
      </c>
      <c r="P2862" s="11">
        <f t="shared" si="266"/>
        <v>42480.80064814815</v>
      </c>
      <c r="Q2862" s="11">
        <f t="shared" si="267"/>
        <v>42540.80064814815</v>
      </c>
      <c r="R2862" t="s">
        <v>8270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>
        <f t="shared" si="264"/>
        <v>32</v>
      </c>
      <c r="O2863" s="7">
        <f t="shared" si="265"/>
        <v>26.666666666666668</v>
      </c>
      <c r="P2863" s="11">
        <f t="shared" si="266"/>
        <v>42257.590833333335</v>
      </c>
      <c r="Q2863" s="11">
        <f t="shared" si="267"/>
        <v>42271.590833333335</v>
      </c>
      <c r="R2863" t="s">
        <v>8270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>
        <f t="shared" si="264"/>
        <v>0</v>
      </c>
      <c r="O2864" s="7">
        <f t="shared" si="265"/>
        <v>18.333333333333332</v>
      </c>
      <c r="P2864" s="11">
        <f t="shared" si="266"/>
        <v>41784.789687500001</v>
      </c>
      <c r="Q2864" s="11">
        <f t="shared" si="267"/>
        <v>41814.789687500001</v>
      </c>
      <c r="R2864" t="s">
        <v>8270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>
        <f t="shared" si="264"/>
        <v>0</v>
      </c>
      <c r="O2865" s="7">
        <f t="shared" si="265"/>
        <v>20</v>
      </c>
      <c r="P2865" s="11">
        <f t="shared" si="266"/>
        <v>41831.675034722226</v>
      </c>
      <c r="Q2865" s="11">
        <f t="shared" si="267"/>
        <v>41891.675034722226</v>
      </c>
      <c r="R2865" t="s">
        <v>8270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>
        <f t="shared" si="264"/>
        <v>2</v>
      </c>
      <c r="O2866" s="7">
        <f t="shared" si="265"/>
        <v>13.333333333333334</v>
      </c>
      <c r="P2866" s="11">
        <f t="shared" si="266"/>
        <v>42172.613506944443</v>
      </c>
      <c r="Q2866" s="11">
        <f t="shared" si="267"/>
        <v>42202.554166666669</v>
      </c>
      <c r="R2866" t="s">
        <v>8270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>
        <f t="shared" si="264"/>
        <v>0</v>
      </c>
      <c r="O2867" s="7">
        <f t="shared" si="265"/>
        <v>0</v>
      </c>
      <c r="P2867" s="11">
        <f t="shared" si="266"/>
        <v>41950.114108796297</v>
      </c>
      <c r="Q2867" s="11">
        <f t="shared" si="267"/>
        <v>42010.114108796297</v>
      </c>
      <c r="R2867" t="s">
        <v>8270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>
        <f t="shared" si="264"/>
        <v>1</v>
      </c>
      <c r="O2868" s="7">
        <f t="shared" si="265"/>
        <v>22.5</v>
      </c>
      <c r="P2868" s="11">
        <f t="shared" si="266"/>
        <v>42627.955104166671</v>
      </c>
      <c r="Q2868" s="11">
        <f t="shared" si="267"/>
        <v>42657.916666666672</v>
      </c>
      <c r="R2868" t="s">
        <v>8270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>
        <f t="shared" si="264"/>
        <v>20</v>
      </c>
      <c r="O2869" s="7">
        <f t="shared" si="265"/>
        <v>50.4</v>
      </c>
      <c r="P2869" s="11">
        <f t="shared" si="266"/>
        <v>42531.195277777777</v>
      </c>
      <c r="Q2869" s="11">
        <f t="shared" si="267"/>
        <v>42555.166666666672</v>
      </c>
      <c r="R2869" t="s">
        <v>8270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>
        <f t="shared" si="264"/>
        <v>42</v>
      </c>
      <c r="O2870" s="7">
        <f t="shared" si="265"/>
        <v>105.02933333333334</v>
      </c>
      <c r="P2870" s="11">
        <f t="shared" si="266"/>
        <v>42618.827013888891</v>
      </c>
      <c r="Q2870" s="11">
        <f t="shared" si="267"/>
        <v>42648.827013888891</v>
      </c>
      <c r="R2870" t="s">
        <v>8270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>
        <f t="shared" si="264"/>
        <v>1</v>
      </c>
      <c r="O2871" s="7">
        <f t="shared" si="265"/>
        <v>35.4</v>
      </c>
      <c r="P2871" s="11">
        <f t="shared" si="266"/>
        <v>42540.593530092592</v>
      </c>
      <c r="Q2871" s="11">
        <f t="shared" si="267"/>
        <v>42570.593530092592</v>
      </c>
      <c r="R2871" t="s">
        <v>8270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>
        <f t="shared" si="264"/>
        <v>15</v>
      </c>
      <c r="O2872" s="7">
        <f t="shared" si="265"/>
        <v>83.333333333333329</v>
      </c>
      <c r="P2872" s="11">
        <f t="shared" si="266"/>
        <v>41746.189409722225</v>
      </c>
      <c r="Q2872" s="11">
        <f t="shared" si="267"/>
        <v>41776.189409722225</v>
      </c>
      <c r="R2872" t="s">
        <v>8270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>
        <f t="shared" si="264"/>
        <v>5</v>
      </c>
      <c r="O2873" s="7">
        <f t="shared" si="265"/>
        <v>35.92307692307692</v>
      </c>
      <c r="P2873" s="11">
        <f t="shared" si="266"/>
        <v>41974.738576388889</v>
      </c>
      <c r="Q2873" s="11">
        <f t="shared" si="267"/>
        <v>41994.738576388889</v>
      </c>
      <c r="R2873" t="s">
        <v>8270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>
        <f t="shared" si="264"/>
        <v>0</v>
      </c>
      <c r="O2874" s="7">
        <f t="shared" si="265"/>
        <v>0</v>
      </c>
      <c r="P2874" s="11">
        <f t="shared" si="266"/>
        <v>42115.11618055556</v>
      </c>
      <c r="Q2874" s="11">
        <f t="shared" si="267"/>
        <v>42175.11618055556</v>
      </c>
      <c r="R2874" t="s">
        <v>8270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>
        <f t="shared" si="264"/>
        <v>38</v>
      </c>
      <c r="O2875" s="7">
        <f t="shared" si="265"/>
        <v>119.125</v>
      </c>
      <c r="P2875" s="11">
        <f t="shared" si="266"/>
        <v>42002.817488425921</v>
      </c>
      <c r="Q2875" s="11">
        <f t="shared" si="267"/>
        <v>42032.817488425921</v>
      </c>
      <c r="R2875" t="s">
        <v>8270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>
        <f t="shared" si="264"/>
        <v>5</v>
      </c>
      <c r="O2876" s="7">
        <f t="shared" si="265"/>
        <v>90.333333333333329</v>
      </c>
      <c r="P2876" s="11">
        <f t="shared" si="266"/>
        <v>42722.84474537037</v>
      </c>
      <c r="Q2876" s="11">
        <f t="shared" si="267"/>
        <v>42752.84474537037</v>
      </c>
      <c r="R2876" t="s">
        <v>8270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>
        <f t="shared" si="264"/>
        <v>0</v>
      </c>
      <c r="O2877" s="7">
        <f t="shared" si="265"/>
        <v>2.3333333333333335</v>
      </c>
      <c r="P2877" s="11">
        <f t="shared" si="266"/>
        <v>42465.128391203703</v>
      </c>
      <c r="Q2877" s="11">
        <f t="shared" si="267"/>
        <v>42495.128391203703</v>
      </c>
      <c r="R2877" t="s">
        <v>8270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>
        <f t="shared" si="264"/>
        <v>0</v>
      </c>
      <c r="O2878" s="7">
        <f t="shared" si="265"/>
        <v>0</v>
      </c>
      <c r="P2878" s="11">
        <f t="shared" si="266"/>
        <v>42171.743969907402</v>
      </c>
      <c r="Q2878" s="11">
        <f t="shared" si="267"/>
        <v>42201.743969907402</v>
      </c>
      <c r="R2878" t="s">
        <v>8270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>
        <f t="shared" si="264"/>
        <v>11</v>
      </c>
      <c r="O2879" s="7">
        <f t="shared" si="265"/>
        <v>108.33333333333333</v>
      </c>
      <c r="P2879" s="11">
        <f t="shared" si="266"/>
        <v>42672.955138888894</v>
      </c>
      <c r="Q2879" s="11">
        <f t="shared" si="267"/>
        <v>42704.708333333328</v>
      </c>
      <c r="R2879" t="s">
        <v>8270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>
        <f t="shared" si="264"/>
        <v>2</v>
      </c>
      <c r="O2880" s="7">
        <f t="shared" si="265"/>
        <v>15.75</v>
      </c>
      <c r="P2880" s="11">
        <f t="shared" si="266"/>
        <v>42128.615682870368</v>
      </c>
      <c r="Q2880" s="11">
        <f t="shared" si="267"/>
        <v>42188.615682870368</v>
      </c>
      <c r="R2880" t="s">
        <v>8270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>
        <f t="shared" si="264"/>
        <v>0</v>
      </c>
      <c r="O2881" s="7">
        <f t="shared" si="265"/>
        <v>29</v>
      </c>
      <c r="P2881" s="11">
        <f t="shared" si="266"/>
        <v>42359.725243055553</v>
      </c>
      <c r="Q2881" s="11">
        <f t="shared" si="267"/>
        <v>42389.725243055553</v>
      </c>
      <c r="R2881" t="s">
        <v>8270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>
        <f t="shared" ref="N2882:N2945" si="270">ROUND((E2882/D2882)*100,0)</f>
        <v>23</v>
      </c>
      <c r="O2882" s="7">
        <f t="shared" ref="O2882:O2945" si="271">IF(E2882&lt;&gt;0,E2882/L2882,0)</f>
        <v>96.551724137931032</v>
      </c>
      <c r="P2882" s="11">
        <f t="shared" ref="P2882:P2945" si="272">(J2882/86400)+DATE(1970,1,1)</f>
        <v>42192.905694444446</v>
      </c>
      <c r="Q2882" s="11">
        <f t="shared" ref="Q2882:Q2945" si="273">(I2882/86400)+DATE(1970,1,1)</f>
        <v>42236.711805555555</v>
      </c>
      <c r="R2882" t="s">
        <v>8270</v>
      </c>
      <c r="S2882" t="str">
        <f t="shared" ref="S2882:S2945" si="274">LEFT(R2882,SEARCH("/",R2882)-1)</f>
        <v>theater</v>
      </c>
      <c r="T2882" t="str">
        <f t="shared" ref="T2882:T2945" si="275">RIGHT(R2882,LEN(R2882)-SEARCH("/",R2882))</f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>
        <f t="shared" si="270"/>
        <v>0</v>
      </c>
      <c r="O2883" s="7">
        <f t="shared" si="271"/>
        <v>0</v>
      </c>
      <c r="P2883" s="11">
        <f t="shared" si="272"/>
        <v>41916.597638888888</v>
      </c>
      <c r="Q2883" s="11">
        <f t="shared" si="273"/>
        <v>41976.639305555553</v>
      </c>
      <c r="R2883" t="s">
        <v>8270</v>
      </c>
      <c r="S2883" t="str">
        <f t="shared" si="274"/>
        <v>theater</v>
      </c>
      <c r="T2883" t="str">
        <f t="shared" si="275"/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>
        <f t="shared" si="270"/>
        <v>34</v>
      </c>
      <c r="O2884" s="7">
        <f t="shared" si="271"/>
        <v>63</v>
      </c>
      <c r="P2884" s="11">
        <f t="shared" si="272"/>
        <v>42461.596273148149</v>
      </c>
      <c r="Q2884" s="11">
        <f t="shared" si="273"/>
        <v>42491.596273148149</v>
      </c>
      <c r="R2884" t="s">
        <v>8270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>
        <f t="shared" si="270"/>
        <v>19</v>
      </c>
      <c r="O2885" s="7">
        <f t="shared" si="271"/>
        <v>381.6</v>
      </c>
      <c r="P2885" s="11">
        <f t="shared" si="272"/>
        <v>42370.90320601852</v>
      </c>
      <c r="Q2885" s="11">
        <f t="shared" si="273"/>
        <v>42406.207638888889</v>
      </c>
      <c r="R2885" t="s">
        <v>8270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>
        <f t="shared" si="270"/>
        <v>0</v>
      </c>
      <c r="O2886" s="7">
        <f t="shared" si="271"/>
        <v>46.25</v>
      </c>
      <c r="P2886" s="11">
        <f t="shared" si="272"/>
        <v>41948.727256944447</v>
      </c>
      <c r="Q2886" s="11">
        <f t="shared" si="273"/>
        <v>41978.727256944447</v>
      </c>
      <c r="R2886" t="s">
        <v>8270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>
        <f t="shared" si="270"/>
        <v>33</v>
      </c>
      <c r="O2887" s="7">
        <f t="shared" si="271"/>
        <v>26</v>
      </c>
      <c r="P2887" s="11">
        <f t="shared" si="272"/>
        <v>42047.07640046296</v>
      </c>
      <c r="Q2887" s="11">
        <f t="shared" si="273"/>
        <v>42077.034733796296</v>
      </c>
      <c r="R2887" t="s">
        <v>8270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>
        <f t="shared" si="270"/>
        <v>5</v>
      </c>
      <c r="O2888" s="7">
        <f t="shared" si="271"/>
        <v>10</v>
      </c>
      <c r="P2888" s="11">
        <f t="shared" si="272"/>
        <v>42261.632916666669</v>
      </c>
      <c r="Q2888" s="11">
        <f t="shared" si="273"/>
        <v>42266.165972222225</v>
      </c>
      <c r="R2888" t="s">
        <v>8270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>
        <f t="shared" si="270"/>
        <v>0</v>
      </c>
      <c r="O2889" s="7">
        <f t="shared" si="271"/>
        <v>5</v>
      </c>
      <c r="P2889" s="11">
        <f t="shared" si="272"/>
        <v>41985.427361111113</v>
      </c>
      <c r="Q2889" s="11">
        <f t="shared" si="273"/>
        <v>42015.427361111113</v>
      </c>
      <c r="R2889" t="s">
        <v>8270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>
        <f t="shared" si="270"/>
        <v>0</v>
      </c>
      <c r="O2890" s="7">
        <f t="shared" si="271"/>
        <v>0</v>
      </c>
      <c r="P2890" s="11">
        <f t="shared" si="272"/>
        <v>41922.535185185188</v>
      </c>
      <c r="Q2890" s="11">
        <f t="shared" si="273"/>
        <v>41930.207638888889</v>
      </c>
      <c r="R2890" t="s">
        <v>8270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>
        <f t="shared" si="270"/>
        <v>38</v>
      </c>
      <c r="O2891" s="7">
        <f t="shared" si="271"/>
        <v>81.571428571428569</v>
      </c>
      <c r="P2891" s="11">
        <f t="shared" si="272"/>
        <v>41850.863252314812</v>
      </c>
      <c r="Q2891" s="11">
        <f t="shared" si="273"/>
        <v>41880.863252314812</v>
      </c>
      <c r="R2891" t="s">
        <v>8270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>
        <f t="shared" si="270"/>
        <v>1</v>
      </c>
      <c r="O2892" s="7">
        <f t="shared" si="271"/>
        <v>7</v>
      </c>
      <c r="P2892" s="11">
        <f t="shared" si="272"/>
        <v>41831.742962962962</v>
      </c>
      <c r="Q2892" s="11">
        <f t="shared" si="273"/>
        <v>41860.125</v>
      </c>
      <c r="R2892" t="s">
        <v>8270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>
        <f t="shared" si="270"/>
        <v>3</v>
      </c>
      <c r="O2893" s="7">
        <f t="shared" si="271"/>
        <v>27.3</v>
      </c>
      <c r="P2893" s="11">
        <f t="shared" si="272"/>
        <v>42415.883425925931</v>
      </c>
      <c r="Q2893" s="11">
        <f t="shared" si="273"/>
        <v>42475.84175925926</v>
      </c>
      <c r="R2893" t="s">
        <v>8270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>
        <f t="shared" si="270"/>
        <v>9</v>
      </c>
      <c r="O2894" s="7">
        <f t="shared" si="271"/>
        <v>29.411764705882351</v>
      </c>
      <c r="P2894" s="11">
        <f t="shared" si="272"/>
        <v>41869.714166666665</v>
      </c>
      <c r="Q2894" s="11">
        <f t="shared" si="273"/>
        <v>41876.875</v>
      </c>
      <c r="R2894" t="s">
        <v>8270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>
        <f t="shared" si="270"/>
        <v>1</v>
      </c>
      <c r="O2895" s="7">
        <f t="shared" si="271"/>
        <v>12.5</v>
      </c>
      <c r="P2895" s="11">
        <f t="shared" si="272"/>
        <v>41953.773090277777</v>
      </c>
      <c r="Q2895" s="11">
        <f t="shared" si="273"/>
        <v>42013.083333333328</v>
      </c>
      <c r="R2895" t="s">
        <v>8270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>
        <f t="shared" si="270"/>
        <v>0</v>
      </c>
      <c r="O2896" s="7">
        <f t="shared" si="271"/>
        <v>0</v>
      </c>
      <c r="P2896" s="11">
        <f t="shared" si="272"/>
        <v>42037.986284722225</v>
      </c>
      <c r="Q2896" s="11">
        <f t="shared" si="273"/>
        <v>42097.944618055553</v>
      </c>
      <c r="R2896" t="s">
        <v>8270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>
        <f t="shared" si="270"/>
        <v>5</v>
      </c>
      <c r="O2897" s="7">
        <f t="shared" si="271"/>
        <v>5.75</v>
      </c>
      <c r="P2897" s="11">
        <f t="shared" si="272"/>
        <v>41811.555462962962</v>
      </c>
      <c r="Q2897" s="11">
        <f t="shared" si="273"/>
        <v>41812.875</v>
      </c>
      <c r="R2897" t="s">
        <v>8270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>
        <f t="shared" si="270"/>
        <v>21</v>
      </c>
      <c r="O2898" s="7">
        <f t="shared" si="271"/>
        <v>52.083333333333336</v>
      </c>
      <c r="P2898" s="11">
        <f t="shared" si="272"/>
        <v>42701.908807870372</v>
      </c>
      <c r="Q2898" s="11">
        <f t="shared" si="273"/>
        <v>42716.25</v>
      </c>
      <c r="R2898" t="s">
        <v>8270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>
        <f t="shared" si="270"/>
        <v>5</v>
      </c>
      <c r="O2899" s="7">
        <f t="shared" si="271"/>
        <v>183.33333333333334</v>
      </c>
      <c r="P2899" s="11">
        <f t="shared" si="272"/>
        <v>42258.646504629629</v>
      </c>
      <c r="Q2899" s="11">
        <f t="shared" si="273"/>
        <v>42288.645196759258</v>
      </c>
      <c r="R2899" t="s">
        <v>8270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>
        <f t="shared" si="270"/>
        <v>4</v>
      </c>
      <c r="O2900" s="7">
        <f t="shared" si="271"/>
        <v>26.333333333333332</v>
      </c>
      <c r="P2900" s="11">
        <f t="shared" si="272"/>
        <v>42278.664965277778</v>
      </c>
      <c r="Q2900" s="11">
        <f t="shared" si="273"/>
        <v>42308.664965277778</v>
      </c>
      <c r="R2900" t="s">
        <v>8270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>
        <f t="shared" si="270"/>
        <v>0</v>
      </c>
      <c r="O2901" s="7">
        <f t="shared" si="271"/>
        <v>0</v>
      </c>
      <c r="P2901" s="11">
        <f t="shared" si="272"/>
        <v>42515.078217592592</v>
      </c>
      <c r="Q2901" s="11">
        <f t="shared" si="273"/>
        <v>42575.078217592592</v>
      </c>
      <c r="R2901" t="s">
        <v>8270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>
        <f t="shared" si="270"/>
        <v>62</v>
      </c>
      <c r="O2902" s="7">
        <f t="shared" si="271"/>
        <v>486.42857142857144</v>
      </c>
      <c r="P2902" s="11">
        <f t="shared" si="272"/>
        <v>41830.234166666669</v>
      </c>
      <c r="Q2902" s="11">
        <f t="shared" si="273"/>
        <v>41860.234166666669</v>
      </c>
      <c r="R2902" t="s">
        <v>8270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>
        <f t="shared" si="270"/>
        <v>1</v>
      </c>
      <c r="O2903" s="7">
        <f t="shared" si="271"/>
        <v>3</v>
      </c>
      <c r="P2903" s="11">
        <f t="shared" si="272"/>
        <v>41982.904386574075</v>
      </c>
      <c r="Q2903" s="11">
        <f t="shared" si="273"/>
        <v>42042.904386574075</v>
      </c>
      <c r="R2903" t="s">
        <v>8270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>
        <f t="shared" si="270"/>
        <v>0</v>
      </c>
      <c r="O2904" s="7">
        <f t="shared" si="271"/>
        <v>25</v>
      </c>
      <c r="P2904" s="11">
        <f t="shared" si="272"/>
        <v>42210.439768518518</v>
      </c>
      <c r="Q2904" s="11">
        <f t="shared" si="273"/>
        <v>42240.439768518518</v>
      </c>
      <c r="R2904" t="s">
        <v>8270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>
        <f t="shared" si="270"/>
        <v>1</v>
      </c>
      <c r="O2905" s="7">
        <f t="shared" si="271"/>
        <v>9.75</v>
      </c>
      <c r="P2905" s="11">
        <f t="shared" si="272"/>
        <v>42196.166874999995</v>
      </c>
      <c r="Q2905" s="11">
        <f t="shared" si="273"/>
        <v>42256.166874999995</v>
      </c>
      <c r="R2905" t="s">
        <v>8270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>
        <f t="shared" si="270"/>
        <v>5</v>
      </c>
      <c r="O2906" s="7">
        <f t="shared" si="271"/>
        <v>18.75</v>
      </c>
      <c r="P2906" s="11">
        <f t="shared" si="272"/>
        <v>41940.967951388891</v>
      </c>
      <c r="Q2906" s="11">
        <f t="shared" si="273"/>
        <v>41952.5</v>
      </c>
      <c r="R2906" t="s">
        <v>8270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>
        <f t="shared" si="270"/>
        <v>18</v>
      </c>
      <c r="O2907" s="7">
        <f t="shared" si="271"/>
        <v>36.588235294117645</v>
      </c>
      <c r="P2907" s="11">
        <f t="shared" si="272"/>
        <v>42606.056863425925</v>
      </c>
      <c r="Q2907" s="11">
        <f t="shared" si="273"/>
        <v>42620.056863425925</v>
      </c>
      <c r="R2907" t="s">
        <v>8270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>
        <f t="shared" si="270"/>
        <v>9</v>
      </c>
      <c r="O2908" s="7">
        <f t="shared" si="271"/>
        <v>80.714285714285708</v>
      </c>
      <c r="P2908" s="11">
        <f t="shared" si="272"/>
        <v>42199.648912037039</v>
      </c>
      <c r="Q2908" s="11">
        <f t="shared" si="273"/>
        <v>42217.041666666672</v>
      </c>
      <c r="R2908" t="s">
        <v>8270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>
        <f t="shared" si="270"/>
        <v>0</v>
      </c>
      <c r="O2909" s="7">
        <f t="shared" si="271"/>
        <v>1</v>
      </c>
      <c r="P2909" s="11">
        <f t="shared" si="272"/>
        <v>42444.877743055556</v>
      </c>
      <c r="Q2909" s="11">
        <f t="shared" si="273"/>
        <v>42504.877743055556</v>
      </c>
      <c r="R2909" t="s">
        <v>8270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>
        <f t="shared" si="270"/>
        <v>3</v>
      </c>
      <c r="O2910" s="7">
        <f t="shared" si="271"/>
        <v>52.8</v>
      </c>
      <c r="P2910" s="11">
        <f t="shared" si="272"/>
        <v>42499.73170138889</v>
      </c>
      <c r="Q2910" s="11">
        <f t="shared" si="273"/>
        <v>42529.73170138889</v>
      </c>
      <c r="R2910" t="s">
        <v>8270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>
        <f t="shared" si="270"/>
        <v>0</v>
      </c>
      <c r="O2911" s="7">
        <f t="shared" si="271"/>
        <v>20</v>
      </c>
      <c r="P2911" s="11">
        <f t="shared" si="272"/>
        <v>41929.266215277778</v>
      </c>
      <c r="Q2911" s="11">
        <f t="shared" si="273"/>
        <v>41968.823611111111</v>
      </c>
      <c r="R2911" t="s">
        <v>8270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>
        <f t="shared" si="270"/>
        <v>0</v>
      </c>
      <c r="O2912" s="7">
        <f t="shared" si="271"/>
        <v>1</v>
      </c>
      <c r="P2912" s="11">
        <f t="shared" si="272"/>
        <v>42107.841284722221</v>
      </c>
      <c r="Q2912" s="11">
        <f t="shared" si="273"/>
        <v>42167.841284722221</v>
      </c>
      <c r="R2912" t="s">
        <v>8270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>
        <f t="shared" si="270"/>
        <v>37</v>
      </c>
      <c r="O2913" s="7">
        <f t="shared" si="271"/>
        <v>46.928571428571431</v>
      </c>
      <c r="P2913" s="11">
        <f t="shared" si="272"/>
        <v>42142.768819444449</v>
      </c>
      <c r="Q2913" s="11">
        <f t="shared" si="273"/>
        <v>42182.768819444449</v>
      </c>
      <c r="R2913" t="s">
        <v>8270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>
        <f t="shared" si="270"/>
        <v>14</v>
      </c>
      <c r="O2914" s="7">
        <f t="shared" si="271"/>
        <v>78.07692307692308</v>
      </c>
      <c r="P2914" s="11">
        <f t="shared" si="272"/>
        <v>42354.131643518514</v>
      </c>
      <c r="Q2914" s="11">
        <f t="shared" si="273"/>
        <v>42384.131643518514</v>
      </c>
      <c r="R2914" t="s">
        <v>8270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>
        <f t="shared" si="270"/>
        <v>0</v>
      </c>
      <c r="O2915" s="7">
        <f t="shared" si="271"/>
        <v>1</v>
      </c>
      <c r="P2915" s="11">
        <f t="shared" si="272"/>
        <v>41828.922905092593</v>
      </c>
      <c r="Q2915" s="11">
        <f t="shared" si="273"/>
        <v>41888.922905092593</v>
      </c>
      <c r="R2915" t="s">
        <v>8270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>
        <f t="shared" si="270"/>
        <v>0</v>
      </c>
      <c r="O2916" s="7">
        <f t="shared" si="271"/>
        <v>1</v>
      </c>
      <c r="P2916" s="11">
        <f t="shared" si="272"/>
        <v>42017.907337962963</v>
      </c>
      <c r="Q2916" s="11">
        <f t="shared" si="273"/>
        <v>42077.865671296298</v>
      </c>
      <c r="R2916" t="s">
        <v>8270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>
        <f t="shared" si="270"/>
        <v>61</v>
      </c>
      <c r="O2917" s="7">
        <f t="shared" si="271"/>
        <v>203.66666666666666</v>
      </c>
      <c r="P2917" s="11">
        <f t="shared" si="272"/>
        <v>42415.398032407407</v>
      </c>
      <c r="Q2917" s="11">
        <f t="shared" si="273"/>
        <v>42445.356365740736</v>
      </c>
      <c r="R2917" t="s">
        <v>8270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>
        <f t="shared" si="270"/>
        <v>8</v>
      </c>
      <c r="O2918" s="7">
        <f t="shared" si="271"/>
        <v>20.714285714285715</v>
      </c>
      <c r="P2918" s="11">
        <f t="shared" si="272"/>
        <v>41755.476724537039</v>
      </c>
      <c r="Q2918" s="11">
        <f t="shared" si="273"/>
        <v>41778.476724537039</v>
      </c>
      <c r="R2918" t="s">
        <v>8270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>
        <f t="shared" si="270"/>
        <v>22</v>
      </c>
      <c r="O2919" s="7">
        <f t="shared" si="271"/>
        <v>48.555555555555557</v>
      </c>
      <c r="P2919" s="11">
        <f t="shared" si="272"/>
        <v>42245.234340277777</v>
      </c>
      <c r="Q2919" s="11">
        <f t="shared" si="273"/>
        <v>42263.234340277777</v>
      </c>
      <c r="R2919" t="s">
        <v>8270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>
        <f t="shared" si="270"/>
        <v>27</v>
      </c>
      <c r="O2920" s="7">
        <f t="shared" si="271"/>
        <v>68.099999999999994</v>
      </c>
      <c r="P2920" s="11">
        <f t="shared" si="272"/>
        <v>42278.629710648151</v>
      </c>
      <c r="Q2920" s="11">
        <f t="shared" si="273"/>
        <v>42306.629710648151</v>
      </c>
      <c r="R2920" t="s">
        <v>8270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>
        <f t="shared" si="270"/>
        <v>9</v>
      </c>
      <c r="O2921" s="7">
        <f t="shared" si="271"/>
        <v>8.5</v>
      </c>
      <c r="P2921" s="11">
        <f t="shared" si="272"/>
        <v>41826.61954861111</v>
      </c>
      <c r="Q2921" s="11">
        <f t="shared" si="273"/>
        <v>41856.61954861111</v>
      </c>
      <c r="R2921" t="s">
        <v>8270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>
        <f t="shared" si="270"/>
        <v>27</v>
      </c>
      <c r="O2922" s="7">
        <f t="shared" si="271"/>
        <v>51.615384615384613</v>
      </c>
      <c r="P2922" s="11">
        <f t="shared" si="272"/>
        <v>42058.792476851857</v>
      </c>
      <c r="Q2922" s="11">
        <f t="shared" si="273"/>
        <v>42088.750810185185</v>
      </c>
      <c r="R2922" t="s">
        <v>8270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>
        <f t="shared" si="270"/>
        <v>129</v>
      </c>
      <c r="O2923" s="7">
        <f t="shared" si="271"/>
        <v>43</v>
      </c>
      <c r="P2923" s="11">
        <f t="shared" si="272"/>
        <v>41877.886620370373</v>
      </c>
      <c r="Q2923" s="11">
        <f t="shared" si="273"/>
        <v>41907.886620370373</v>
      </c>
      <c r="R2923" t="s">
        <v>8304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>
        <f t="shared" si="270"/>
        <v>100</v>
      </c>
      <c r="O2924" s="7">
        <f t="shared" si="271"/>
        <v>83.333333333333329</v>
      </c>
      <c r="P2924" s="11">
        <f t="shared" si="272"/>
        <v>42097.874155092592</v>
      </c>
      <c r="Q2924" s="11">
        <f t="shared" si="273"/>
        <v>42142.874155092592</v>
      </c>
      <c r="R2924" t="s">
        <v>8304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>
        <f t="shared" si="270"/>
        <v>100</v>
      </c>
      <c r="O2925" s="7">
        <f t="shared" si="271"/>
        <v>30</v>
      </c>
      <c r="P2925" s="11">
        <f t="shared" si="272"/>
        <v>42013.15253472222</v>
      </c>
      <c r="Q2925" s="11">
        <f t="shared" si="273"/>
        <v>42028.125</v>
      </c>
      <c r="R2925" t="s">
        <v>8304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>
        <f t="shared" si="270"/>
        <v>103</v>
      </c>
      <c r="O2926" s="7">
        <f t="shared" si="271"/>
        <v>175.51020408163265</v>
      </c>
      <c r="P2926" s="11">
        <f t="shared" si="272"/>
        <v>42103.556828703702</v>
      </c>
      <c r="Q2926" s="11">
        <f t="shared" si="273"/>
        <v>42133.165972222225</v>
      </c>
      <c r="R2926" t="s">
        <v>8304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>
        <f t="shared" si="270"/>
        <v>102</v>
      </c>
      <c r="O2927" s="7">
        <f t="shared" si="271"/>
        <v>231.66175879396985</v>
      </c>
      <c r="P2927" s="11">
        <f t="shared" si="272"/>
        <v>41863.584120370375</v>
      </c>
      <c r="Q2927" s="11">
        <f t="shared" si="273"/>
        <v>41893.584120370375</v>
      </c>
      <c r="R2927" t="s">
        <v>8304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>
        <f t="shared" si="270"/>
        <v>125</v>
      </c>
      <c r="O2928" s="7">
        <f t="shared" si="271"/>
        <v>75</v>
      </c>
      <c r="P2928" s="11">
        <f t="shared" si="272"/>
        <v>42044.765960648147</v>
      </c>
      <c r="Q2928" s="11">
        <f t="shared" si="273"/>
        <v>42058.765960648147</v>
      </c>
      <c r="R2928" t="s">
        <v>8304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>
        <f t="shared" si="270"/>
        <v>131</v>
      </c>
      <c r="O2929" s="7">
        <f t="shared" si="271"/>
        <v>112.14285714285714</v>
      </c>
      <c r="P2929" s="11">
        <f t="shared" si="272"/>
        <v>41806.669317129628</v>
      </c>
      <c r="Q2929" s="11">
        <f t="shared" si="273"/>
        <v>41835.208333333336</v>
      </c>
      <c r="R2929" t="s">
        <v>8304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>
        <f t="shared" si="270"/>
        <v>100</v>
      </c>
      <c r="O2930" s="7">
        <f t="shared" si="271"/>
        <v>41.666666666666664</v>
      </c>
      <c r="P2930" s="11">
        <f t="shared" si="272"/>
        <v>42403.998217592598</v>
      </c>
      <c r="Q2930" s="11">
        <f t="shared" si="273"/>
        <v>42433.998217592598</v>
      </c>
      <c r="R2930" t="s">
        <v>8304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>
        <f t="shared" si="270"/>
        <v>102</v>
      </c>
      <c r="O2931" s="7">
        <f t="shared" si="271"/>
        <v>255.17343750000001</v>
      </c>
      <c r="P2931" s="11">
        <f t="shared" si="272"/>
        <v>41754.564328703702</v>
      </c>
      <c r="Q2931" s="11">
        <f t="shared" si="273"/>
        <v>41784.564328703702</v>
      </c>
      <c r="R2931" t="s">
        <v>8304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>
        <f t="shared" si="270"/>
        <v>101</v>
      </c>
      <c r="O2932" s="7">
        <f t="shared" si="271"/>
        <v>162.7741935483871</v>
      </c>
      <c r="P2932" s="11">
        <f t="shared" si="272"/>
        <v>42101.584074074075</v>
      </c>
      <c r="Q2932" s="11">
        <f t="shared" si="273"/>
        <v>42131.584074074075</v>
      </c>
      <c r="R2932" t="s">
        <v>8304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>
        <f t="shared" si="270"/>
        <v>106</v>
      </c>
      <c r="O2933" s="7">
        <f t="shared" si="271"/>
        <v>88.333333333333329</v>
      </c>
      <c r="P2933" s="11">
        <f t="shared" si="272"/>
        <v>41872.291238425925</v>
      </c>
      <c r="Q2933" s="11">
        <f t="shared" si="273"/>
        <v>41897.255555555559</v>
      </c>
      <c r="R2933" t="s">
        <v>8304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>
        <f t="shared" si="270"/>
        <v>105</v>
      </c>
      <c r="O2934" s="7">
        <f t="shared" si="271"/>
        <v>85.736842105263165</v>
      </c>
      <c r="P2934" s="11">
        <f t="shared" si="272"/>
        <v>42025.164780092593</v>
      </c>
      <c r="Q2934" s="11">
        <f t="shared" si="273"/>
        <v>42056.458333333328</v>
      </c>
      <c r="R2934" t="s">
        <v>8304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>
        <f t="shared" si="270"/>
        <v>103</v>
      </c>
      <c r="O2935" s="7">
        <f t="shared" si="271"/>
        <v>47.574074074074076</v>
      </c>
      <c r="P2935" s="11">
        <f t="shared" si="272"/>
        <v>42495.956631944442</v>
      </c>
      <c r="Q2935" s="11">
        <f t="shared" si="273"/>
        <v>42525.956631944442</v>
      </c>
      <c r="R2935" t="s">
        <v>8304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>
        <f t="shared" si="270"/>
        <v>108</v>
      </c>
      <c r="O2936" s="7">
        <f t="shared" si="271"/>
        <v>72.972972972972968</v>
      </c>
      <c r="P2936" s="11">
        <f t="shared" si="272"/>
        <v>41775.636157407411</v>
      </c>
      <c r="Q2936" s="11">
        <f t="shared" si="273"/>
        <v>41805.636157407411</v>
      </c>
      <c r="R2936" t="s">
        <v>8304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>
        <f t="shared" si="270"/>
        <v>101</v>
      </c>
      <c r="O2937" s="7">
        <f t="shared" si="271"/>
        <v>90.538461538461533</v>
      </c>
      <c r="P2937" s="11">
        <f t="shared" si="272"/>
        <v>42553.583425925928</v>
      </c>
      <c r="Q2937" s="11">
        <f t="shared" si="273"/>
        <v>42611.708333333328</v>
      </c>
      <c r="R2937" t="s">
        <v>8304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>
        <f t="shared" si="270"/>
        <v>128</v>
      </c>
      <c r="O2938" s="7">
        <f t="shared" si="271"/>
        <v>37.647058823529413</v>
      </c>
      <c r="P2938" s="11">
        <f t="shared" si="272"/>
        <v>41912.650729166664</v>
      </c>
      <c r="Q2938" s="11">
        <f t="shared" si="273"/>
        <v>41925.207638888889</v>
      </c>
      <c r="R2938" t="s">
        <v>8304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>
        <f t="shared" si="270"/>
        <v>133</v>
      </c>
      <c r="O2939" s="7">
        <f t="shared" si="271"/>
        <v>36.363636363636367</v>
      </c>
      <c r="P2939" s="11">
        <f t="shared" si="272"/>
        <v>41803.457326388889</v>
      </c>
      <c r="Q2939" s="11">
        <f t="shared" si="273"/>
        <v>41833.457326388889</v>
      </c>
      <c r="R2939" t="s">
        <v>8304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>
        <f t="shared" si="270"/>
        <v>101</v>
      </c>
      <c r="O2940" s="7">
        <f t="shared" si="271"/>
        <v>126.71875</v>
      </c>
      <c r="P2940" s="11">
        <f t="shared" si="272"/>
        <v>42004.703865740739</v>
      </c>
      <c r="Q2940" s="11">
        <f t="shared" si="273"/>
        <v>42034.703865740739</v>
      </c>
      <c r="R2940" t="s">
        <v>8304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>
        <f t="shared" si="270"/>
        <v>103</v>
      </c>
      <c r="O2941" s="7">
        <f t="shared" si="271"/>
        <v>329.2</v>
      </c>
      <c r="P2941" s="11">
        <f t="shared" si="272"/>
        <v>41845.809166666666</v>
      </c>
      <c r="Q2941" s="11">
        <f t="shared" si="273"/>
        <v>41879.041666666664</v>
      </c>
      <c r="R2941" t="s">
        <v>8304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>
        <f t="shared" si="270"/>
        <v>107</v>
      </c>
      <c r="O2942" s="7">
        <f t="shared" si="271"/>
        <v>81.242424242424249</v>
      </c>
      <c r="P2942" s="11">
        <f t="shared" si="272"/>
        <v>41982.773356481484</v>
      </c>
      <c r="Q2942" s="11">
        <f t="shared" si="273"/>
        <v>42022.773356481484</v>
      </c>
      <c r="R2942" t="s">
        <v>8304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>
        <f t="shared" si="270"/>
        <v>0</v>
      </c>
      <c r="O2943" s="7">
        <f t="shared" si="271"/>
        <v>1</v>
      </c>
      <c r="P2943" s="11">
        <f t="shared" si="272"/>
        <v>42034.960127314815</v>
      </c>
      <c r="Q2943" s="11">
        <f t="shared" si="273"/>
        <v>42064.960127314815</v>
      </c>
      <c r="R2943" t="s">
        <v>8302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>
        <f t="shared" si="270"/>
        <v>20</v>
      </c>
      <c r="O2944" s="7">
        <f t="shared" si="271"/>
        <v>202.22772277227722</v>
      </c>
      <c r="P2944" s="11">
        <f t="shared" si="272"/>
        <v>42334.803923611107</v>
      </c>
      <c r="Q2944" s="11">
        <f t="shared" si="273"/>
        <v>42354.845833333333</v>
      </c>
      <c r="R2944" t="s">
        <v>8302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>
        <f t="shared" si="270"/>
        <v>0</v>
      </c>
      <c r="O2945" s="7">
        <f t="shared" si="271"/>
        <v>0</v>
      </c>
      <c r="P2945" s="11">
        <f t="shared" si="272"/>
        <v>42077.129398148143</v>
      </c>
      <c r="Q2945" s="11">
        <f t="shared" si="273"/>
        <v>42107.129398148143</v>
      </c>
      <c r="R2945" t="s">
        <v>8302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>
        <f t="shared" ref="N2946:N3009" si="276">ROUND((E2946/D2946)*100,0)</f>
        <v>1</v>
      </c>
      <c r="O2946" s="7">
        <f t="shared" ref="O2946:O3009" si="277">IF(E2946&lt;&gt;0,E2946/L2946,0)</f>
        <v>100</v>
      </c>
      <c r="P2946" s="11">
        <f t="shared" ref="P2946:P3009" si="278">(J2946/86400)+DATE(1970,1,1)</f>
        <v>42132.9143287037</v>
      </c>
      <c r="Q2946" s="11">
        <f t="shared" ref="Q2946:Q3009" si="279">(I2946/86400)+DATE(1970,1,1)</f>
        <v>42162.9143287037</v>
      </c>
      <c r="R2946" t="s">
        <v>8302</v>
      </c>
      <c r="S2946" t="str">
        <f t="shared" ref="S2946:S3009" si="280">LEFT(R2946,SEARCH("/",R2946)-1)</f>
        <v>theater</v>
      </c>
      <c r="T2946" t="str">
        <f t="shared" ref="T2946:T3009" si="281">RIGHT(R2946,LEN(R2946)-SEARCH("/",R2946))</f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>
        <f t="shared" si="276"/>
        <v>0</v>
      </c>
      <c r="O2947" s="7">
        <f t="shared" si="277"/>
        <v>0</v>
      </c>
      <c r="P2947" s="11">
        <f t="shared" si="278"/>
        <v>42118.139583333337</v>
      </c>
      <c r="Q2947" s="11">
        <f t="shared" si="279"/>
        <v>42148.139583333337</v>
      </c>
      <c r="R2947" t="s">
        <v>8302</v>
      </c>
      <c r="S2947" t="str">
        <f t="shared" si="280"/>
        <v>theater</v>
      </c>
      <c r="T2947" t="str">
        <f t="shared" si="281"/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>
        <f t="shared" si="276"/>
        <v>0</v>
      </c>
      <c r="O2948" s="7">
        <f t="shared" si="277"/>
        <v>1</v>
      </c>
      <c r="P2948" s="11">
        <f t="shared" si="278"/>
        <v>42567.531157407408</v>
      </c>
      <c r="Q2948" s="11">
        <f t="shared" si="279"/>
        <v>42597.531157407408</v>
      </c>
      <c r="R2948" t="s">
        <v>8302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>
        <f t="shared" si="276"/>
        <v>4</v>
      </c>
      <c r="O2949" s="7">
        <f t="shared" si="277"/>
        <v>82.461538461538467</v>
      </c>
      <c r="P2949" s="11">
        <f t="shared" si="278"/>
        <v>42649.562118055561</v>
      </c>
      <c r="Q2949" s="11">
        <f t="shared" si="279"/>
        <v>42698.71597222222</v>
      </c>
      <c r="R2949" t="s">
        <v>8302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>
        <f t="shared" si="276"/>
        <v>0</v>
      </c>
      <c r="O2950" s="7">
        <f t="shared" si="277"/>
        <v>2.6666666666666665</v>
      </c>
      <c r="P2950" s="11">
        <f t="shared" si="278"/>
        <v>42097.649224537032</v>
      </c>
      <c r="Q2950" s="11">
        <f t="shared" si="279"/>
        <v>42157.649224537032</v>
      </c>
      <c r="R2950" t="s">
        <v>8302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>
        <f t="shared" si="276"/>
        <v>3</v>
      </c>
      <c r="O2951" s="7">
        <f t="shared" si="277"/>
        <v>12.5</v>
      </c>
      <c r="P2951" s="11">
        <f t="shared" si="278"/>
        <v>42297.823113425926</v>
      </c>
      <c r="Q2951" s="11">
        <f t="shared" si="279"/>
        <v>42327.864780092597</v>
      </c>
      <c r="R2951" t="s">
        <v>8302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>
        <f t="shared" si="276"/>
        <v>0</v>
      </c>
      <c r="O2952" s="7">
        <f t="shared" si="277"/>
        <v>0</v>
      </c>
      <c r="P2952" s="11">
        <f t="shared" si="278"/>
        <v>42362.36518518519</v>
      </c>
      <c r="Q2952" s="11">
        <f t="shared" si="279"/>
        <v>42392.36518518519</v>
      </c>
      <c r="R2952" t="s">
        <v>8302</v>
      </c>
      <c r="S2952" t="str">
        <f t="shared" si="280"/>
        <v>theater</v>
      </c>
      <c r="T2952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>
        <f t="shared" si="276"/>
        <v>2</v>
      </c>
      <c r="O2953" s="7">
        <f t="shared" si="277"/>
        <v>18.896551724137932</v>
      </c>
      <c r="P2953" s="11">
        <f t="shared" si="278"/>
        <v>41872.802928240737</v>
      </c>
      <c r="Q2953" s="11">
        <f t="shared" si="279"/>
        <v>41917.802928240737</v>
      </c>
      <c r="R2953" t="s">
        <v>8302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>
        <f t="shared" si="276"/>
        <v>8</v>
      </c>
      <c r="O2954" s="7">
        <f t="shared" si="277"/>
        <v>200.625</v>
      </c>
      <c r="P2954" s="11">
        <f t="shared" si="278"/>
        <v>42628.690266203703</v>
      </c>
      <c r="Q2954" s="11">
        <f t="shared" si="279"/>
        <v>42660.166666666672</v>
      </c>
      <c r="R2954" t="s">
        <v>8302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>
        <f t="shared" si="276"/>
        <v>0</v>
      </c>
      <c r="O2955" s="7">
        <f t="shared" si="277"/>
        <v>201.66666666666666</v>
      </c>
      <c r="P2955" s="11">
        <f t="shared" si="278"/>
        <v>42255.791909722218</v>
      </c>
      <c r="Q2955" s="11">
        <f t="shared" si="279"/>
        <v>42285.791909722218</v>
      </c>
      <c r="R2955" t="s">
        <v>8302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>
        <f t="shared" si="276"/>
        <v>0</v>
      </c>
      <c r="O2956" s="7">
        <f t="shared" si="277"/>
        <v>0</v>
      </c>
      <c r="P2956" s="11">
        <f t="shared" si="278"/>
        <v>42790.583368055552</v>
      </c>
      <c r="Q2956" s="11">
        <f t="shared" si="279"/>
        <v>42810.541701388887</v>
      </c>
      <c r="R2956" t="s">
        <v>8302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>
        <f t="shared" si="276"/>
        <v>60</v>
      </c>
      <c r="O2957" s="7">
        <f t="shared" si="277"/>
        <v>65</v>
      </c>
      <c r="P2957" s="11">
        <f t="shared" si="278"/>
        <v>42141.741307870368</v>
      </c>
      <c r="Q2957" s="11">
        <f t="shared" si="279"/>
        <v>42171.741307870368</v>
      </c>
      <c r="R2957" t="s">
        <v>8302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>
        <f t="shared" si="276"/>
        <v>17</v>
      </c>
      <c r="O2958" s="7">
        <f t="shared" si="277"/>
        <v>66.099999999999994</v>
      </c>
      <c r="P2958" s="11">
        <f t="shared" si="278"/>
        <v>42464.958912037036</v>
      </c>
      <c r="Q2958" s="11">
        <f t="shared" si="279"/>
        <v>42494.958912037036</v>
      </c>
      <c r="R2958" t="s">
        <v>8302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>
        <f t="shared" si="276"/>
        <v>2</v>
      </c>
      <c r="O2959" s="7">
        <f t="shared" si="277"/>
        <v>93.333333333333329</v>
      </c>
      <c r="P2959" s="11">
        <f t="shared" si="278"/>
        <v>42031.011249999996</v>
      </c>
      <c r="Q2959" s="11">
        <f t="shared" si="279"/>
        <v>42090.969583333332</v>
      </c>
      <c r="R2959" t="s">
        <v>8302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>
        <f t="shared" si="276"/>
        <v>0</v>
      </c>
      <c r="O2960" s="7">
        <f t="shared" si="277"/>
        <v>0</v>
      </c>
      <c r="P2960" s="11">
        <f t="shared" si="278"/>
        <v>42438.779131944444</v>
      </c>
      <c r="Q2960" s="11">
        <f t="shared" si="279"/>
        <v>42498.73746527778</v>
      </c>
      <c r="R2960" t="s">
        <v>8302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>
        <f t="shared" si="276"/>
        <v>0</v>
      </c>
      <c r="O2961" s="7">
        <f t="shared" si="277"/>
        <v>0</v>
      </c>
      <c r="P2961" s="11">
        <f t="shared" si="278"/>
        <v>42498.008391203708</v>
      </c>
      <c r="Q2961" s="11">
        <f t="shared" si="279"/>
        <v>42528.008391203708</v>
      </c>
      <c r="R2961" t="s">
        <v>8302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>
        <f t="shared" si="276"/>
        <v>0</v>
      </c>
      <c r="O2962" s="7">
        <f t="shared" si="277"/>
        <v>0</v>
      </c>
      <c r="P2962" s="11">
        <f t="shared" si="278"/>
        <v>41863.757210648146</v>
      </c>
      <c r="Q2962" s="11">
        <f t="shared" si="279"/>
        <v>41893.757210648146</v>
      </c>
      <c r="R2962" t="s">
        <v>8302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>
        <f t="shared" si="276"/>
        <v>110</v>
      </c>
      <c r="O2963" s="7">
        <f t="shared" si="277"/>
        <v>50.75</v>
      </c>
      <c r="P2963" s="11">
        <f t="shared" si="278"/>
        <v>42061.212488425925</v>
      </c>
      <c r="Q2963" s="11">
        <f t="shared" si="279"/>
        <v>42089.166666666672</v>
      </c>
      <c r="R2963" t="s">
        <v>8270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>
        <f t="shared" si="276"/>
        <v>122</v>
      </c>
      <c r="O2964" s="7">
        <f t="shared" si="277"/>
        <v>60.9</v>
      </c>
      <c r="P2964" s="11">
        <f t="shared" si="278"/>
        <v>42036.24428240741</v>
      </c>
      <c r="Q2964" s="11">
        <f t="shared" si="279"/>
        <v>42064.290972222225</v>
      </c>
      <c r="R2964" t="s">
        <v>8270</v>
      </c>
      <c r="S2964" t="str">
        <f t="shared" si="280"/>
        <v>theater</v>
      </c>
      <c r="T2964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>
        <f t="shared" si="276"/>
        <v>107</v>
      </c>
      <c r="O2965" s="7">
        <f t="shared" si="277"/>
        <v>109.03061224489795</v>
      </c>
      <c r="P2965" s="11">
        <f t="shared" si="278"/>
        <v>42157.470185185186</v>
      </c>
      <c r="Q2965" s="11">
        <f t="shared" si="279"/>
        <v>42187.470185185186</v>
      </c>
      <c r="R2965" t="s">
        <v>8270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>
        <f t="shared" si="276"/>
        <v>101</v>
      </c>
      <c r="O2966" s="7">
        <f t="shared" si="277"/>
        <v>25.692295918367346</v>
      </c>
      <c r="P2966" s="11">
        <f t="shared" si="278"/>
        <v>41827.909942129627</v>
      </c>
      <c r="Q2966" s="11">
        <f t="shared" si="279"/>
        <v>41857.897222222222</v>
      </c>
      <c r="R2966" t="s">
        <v>8270</v>
      </c>
      <c r="S2966" t="str">
        <f t="shared" si="280"/>
        <v>theater</v>
      </c>
      <c r="T2966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>
        <f t="shared" si="276"/>
        <v>109</v>
      </c>
      <c r="O2967" s="7">
        <f t="shared" si="277"/>
        <v>41.92307692307692</v>
      </c>
      <c r="P2967" s="11">
        <f t="shared" si="278"/>
        <v>42162.729548611111</v>
      </c>
      <c r="Q2967" s="11">
        <f t="shared" si="279"/>
        <v>42192.729548611111</v>
      </c>
      <c r="R2967" t="s">
        <v>8270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>
        <f t="shared" si="276"/>
        <v>114</v>
      </c>
      <c r="O2968" s="7">
        <f t="shared" si="277"/>
        <v>88.7734375</v>
      </c>
      <c r="P2968" s="11">
        <f t="shared" si="278"/>
        <v>42233.738564814819</v>
      </c>
      <c r="Q2968" s="11">
        <f t="shared" si="279"/>
        <v>42263.738564814819</v>
      </c>
      <c r="R2968" t="s">
        <v>8270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>
        <f t="shared" si="276"/>
        <v>114</v>
      </c>
      <c r="O2969" s="7">
        <f t="shared" si="277"/>
        <v>80.225352112676063</v>
      </c>
      <c r="P2969" s="11">
        <f t="shared" si="278"/>
        <v>42042.197824074072</v>
      </c>
      <c r="Q2969" s="11">
        <f t="shared" si="279"/>
        <v>42072.156157407408</v>
      </c>
      <c r="R2969" t="s">
        <v>8270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>
        <f t="shared" si="276"/>
        <v>106</v>
      </c>
      <c r="O2970" s="7">
        <f t="shared" si="277"/>
        <v>78.936170212765958</v>
      </c>
      <c r="P2970" s="11">
        <f t="shared" si="278"/>
        <v>42585.523842592593</v>
      </c>
      <c r="Q2970" s="11">
        <f t="shared" si="279"/>
        <v>42599.165972222225</v>
      </c>
      <c r="R2970" t="s">
        <v>8270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>
        <f t="shared" si="276"/>
        <v>163</v>
      </c>
      <c r="O2971" s="7">
        <f t="shared" si="277"/>
        <v>95.588235294117652</v>
      </c>
      <c r="P2971" s="11">
        <f t="shared" si="278"/>
        <v>42097.786493055552</v>
      </c>
      <c r="Q2971" s="11">
        <f t="shared" si="279"/>
        <v>42127.952083333337</v>
      </c>
      <c r="R2971" t="s">
        <v>8270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>
        <f t="shared" si="276"/>
        <v>106</v>
      </c>
      <c r="O2972" s="7">
        <f t="shared" si="277"/>
        <v>69.890109890109883</v>
      </c>
      <c r="P2972" s="11">
        <f t="shared" si="278"/>
        <v>41808.669571759259</v>
      </c>
      <c r="Q2972" s="11">
        <f t="shared" si="279"/>
        <v>41838.669571759259</v>
      </c>
      <c r="R2972" t="s">
        <v>8270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>
        <f t="shared" si="276"/>
        <v>100</v>
      </c>
      <c r="O2973" s="7">
        <f t="shared" si="277"/>
        <v>74.534883720930239</v>
      </c>
      <c r="P2973" s="11">
        <f t="shared" si="278"/>
        <v>41852.658310185187</v>
      </c>
      <c r="Q2973" s="11">
        <f t="shared" si="279"/>
        <v>41882.658310185187</v>
      </c>
      <c r="R2973" t="s">
        <v>8270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>
        <f t="shared" si="276"/>
        <v>105</v>
      </c>
      <c r="O2974" s="7">
        <f t="shared" si="277"/>
        <v>123.94117647058823</v>
      </c>
      <c r="P2974" s="11">
        <f t="shared" si="278"/>
        <v>42694.110185185185</v>
      </c>
      <c r="Q2974" s="11">
        <f t="shared" si="279"/>
        <v>42709.041666666672</v>
      </c>
      <c r="R2974" t="s">
        <v>8270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>
        <f t="shared" si="276"/>
        <v>175</v>
      </c>
      <c r="O2975" s="7">
        <f t="shared" si="277"/>
        <v>264.84848484848487</v>
      </c>
      <c r="P2975" s="11">
        <f t="shared" si="278"/>
        <v>42341.818379629629</v>
      </c>
      <c r="Q2975" s="11">
        <f t="shared" si="279"/>
        <v>42370.166666666672</v>
      </c>
      <c r="R2975" t="s">
        <v>8270</v>
      </c>
      <c r="S2975" t="str">
        <f t="shared" si="280"/>
        <v>theater</v>
      </c>
      <c r="T2975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>
        <f t="shared" si="276"/>
        <v>102</v>
      </c>
      <c r="O2976" s="7">
        <f t="shared" si="277"/>
        <v>58.620689655172413</v>
      </c>
      <c r="P2976" s="11">
        <f t="shared" si="278"/>
        <v>41880.061006944445</v>
      </c>
      <c r="Q2976" s="11">
        <f t="shared" si="279"/>
        <v>41908.065972222219</v>
      </c>
      <c r="R2976" t="s">
        <v>8270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>
        <f t="shared" si="276"/>
        <v>100</v>
      </c>
      <c r="O2977" s="7">
        <f t="shared" si="277"/>
        <v>70.884955752212392</v>
      </c>
      <c r="P2977" s="11">
        <f t="shared" si="278"/>
        <v>41941.683865740742</v>
      </c>
      <c r="Q2977" s="11">
        <f t="shared" si="279"/>
        <v>41970.125</v>
      </c>
      <c r="R2977" t="s">
        <v>8270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>
        <f t="shared" si="276"/>
        <v>171</v>
      </c>
      <c r="O2978" s="7">
        <f t="shared" si="277"/>
        <v>8.5714285714285712</v>
      </c>
      <c r="P2978" s="11">
        <f t="shared" si="278"/>
        <v>42425.730671296296</v>
      </c>
      <c r="Q2978" s="11">
        <f t="shared" si="279"/>
        <v>42442.5</v>
      </c>
      <c r="R2978" t="s">
        <v>8270</v>
      </c>
      <c r="S2978" t="str">
        <f t="shared" si="280"/>
        <v>theater</v>
      </c>
      <c r="T2978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>
        <f t="shared" si="276"/>
        <v>114</v>
      </c>
      <c r="O2979" s="7">
        <f t="shared" si="277"/>
        <v>113.56666666666666</v>
      </c>
      <c r="P2979" s="11">
        <f t="shared" si="278"/>
        <v>42026.88118055556</v>
      </c>
      <c r="Q2979" s="11">
        <f t="shared" si="279"/>
        <v>42086.093055555553</v>
      </c>
      <c r="R2979" t="s">
        <v>8270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>
        <f t="shared" si="276"/>
        <v>129</v>
      </c>
      <c r="O2980" s="7">
        <f t="shared" si="277"/>
        <v>60.6875</v>
      </c>
      <c r="P2980" s="11">
        <f t="shared" si="278"/>
        <v>41922.640590277777</v>
      </c>
      <c r="Q2980" s="11">
        <f t="shared" si="279"/>
        <v>41932.249305555553</v>
      </c>
      <c r="R2980" t="s">
        <v>8270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>
        <f t="shared" si="276"/>
        <v>101</v>
      </c>
      <c r="O2981" s="7">
        <f t="shared" si="277"/>
        <v>110.21739130434783</v>
      </c>
      <c r="P2981" s="11">
        <f t="shared" si="278"/>
        <v>41993.824340277773</v>
      </c>
      <c r="Q2981" s="11">
        <f t="shared" si="279"/>
        <v>42010.25</v>
      </c>
      <c r="R2981" t="s">
        <v>8270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>
        <f t="shared" si="276"/>
        <v>109</v>
      </c>
      <c r="O2982" s="7">
        <f t="shared" si="277"/>
        <v>136.45833333333334</v>
      </c>
      <c r="P2982" s="11">
        <f t="shared" si="278"/>
        <v>42219.915856481486</v>
      </c>
      <c r="Q2982" s="11">
        <f t="shared" si="279"/>
        <v>42240.083333333328</v>
      </c>
      <c r="R2982" t="s">
        <v>8270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>
        <f t="shared" si="276"/>
        <v>129</v>
      </c>
      <c r="O2983" s="7">
        <f t="shared" si="277"/>
        <v>53.164948453608247</v>
      </c>
      <c r="P2983" s="11">
        <f t="shared" si="278"/>
        <v>42225.559675925921</v>
      </c>
      <c r="Q2983" s="11">
        <f t="shared" si="279"/>
        <v>42270.559675925921</v>
      </c>
      <c r="R2983" t="s">
        <v>8302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>
        <f t="shared" si="276"/>
        <v>102</v>
      </c>
      <c r="O2984" s="7">
        <f t="shared" si="277"/>
        <v>86.491525423728817</v>
      </c>
      <c r="P2984" s="11">
        <f t="shared" si="278"/>
        <v>42381.686840277776</v>
      </c>
      <c r="Q2984" s="11">
        <f t="shared" si="279"/>
        <v>42411.686840277776</v>
      </c>
      <c r="R2984" t="s">
        <v>8302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>
        <f t="shared" si="276"/>
        <v>147</v>
      </c>
      <c r="O2985" s="7">
        <f t="shared" si="277"/>
        <v>155.23827397260274</v>
      </c>
      <c r="P2985" s="11">
        <f t="shared" si="278"/>
        <v>41894.632361111115</v>
      </c>
      <c r="Q2985" s="11">
        <f t="shared" si="279"/>
        <v>41954.674027777779</v>
      </c>
      <c r="R2985" t="s">
        <v>8302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>
        <f t="shared" si="276"/>
        <v>100</v>
      </c>
      <c r="O2986" s="7">
        <f t="shared" si="277"/>
        <v>115.08256880733946</v>
      </c>
      <c r="P2986" s="11">
        <f t="shared" si="278"/>
        <v>42576.278715277775</v>
      </c>
      <c r="Q2986" s="11">
        <f t="shared" si="279"/>
        <v>42606.278715277775</v>
      </c>
      <c r="R2986" t="s">
        <v>8302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>
        <f t="shared" si="276"/>
        <v>122</v>
      </c>
      <c r="O2987" s="7">
        <f t="shared" si="277"/>
        <v>109.5945945945946</v>
      </c>
      <c r="P2987" s="11">
        <f t="shared" si="278"/>
        <v>42654.973703703705</v>
      </c>
      <c r="Q2987" s="11">
        <f t="shared" si="279"/>
        <v>42674.166666666672</v>
      </c>
      <c r="R2987" t="s">
        <v>8302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>
        <f t="shared" si="276"/>
        <v>106</v>
      </c>
      <c r="O2988" s="7">
        <f t="shared" si="277"/>
        <v>45.214285714285715</v>
      </c>
      <c r="P2988" s="11">
        <f t="shared" si="278"/>
        <v>42431.500069444446</v>
      </c>
      <c r="Q2988" s="11">
        <f t="shared" si="279"/>
        <v>42491.458402777775</v>
      </c>
      <c r="R2988" t="s">
        <v>8302</v>
      </c>
      <c r="S2988" t="str">
        <f t="shared" si="280"/>
        <v>theater</v>
      </c>
      <c r="T2988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>
        <f t="shared" si="276"/>
        <v>110</v>
      </c>
      <c r="O2989" s="7">
        <f t="shared" si="277"/>
        <v>104.15169811320754</v>
      </c>
      <c r="P2989" s="11">
        <f t="shared" si="278"/>
        <v>42627.307303240741</v>
      </c>
      <c r="Q2989" s="11">
        <f t="shared" si="279"/>
        <v>42656</v>
      </c>
      <c r="R2989" t="s">
        <v>8302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>
        <f t="shared" si="276"/>
        <v>100</v>
      </c>
      <c r="O2990" s="7">
        <f t="shared" si="277"/>
        <v>35.714285714285715</v>
      </c>
      <c r="P2990" s="11">
        <f t="shared" si="278"/>
        <v>42511.36204861111</v>
      </c>
      <c r="Q2990" s="11">
        <f t="shared" si="279"/>
        <v>42541.36204861111</v>
      </c>
      <c r="R2990" t="s">
        <v>8302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>
        <f t="shared" si="276"/>
        <v>177</v>
      </c>
      <c r="O2991" s="7">
        <f t="shared" si="277"/>
        <v>96.997252747252745</v>
      </c>
      <c r="P2991" s="11">
        <f t="shared" si="278"/>
        <v>42337.02039351852</v>
      </c>
      <c r="Q2991" s="11">
        <f t="shared" si="279"/>
        <v>42359.207638888889</v>
      </c>
      <c r="R2991" t="s">
        <v>8302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>
        <f t="shared" si="276"/>
        <v>100</v>
      </c>
      <c r="O2992" s="7">
        <f t="shared" si="277"/>
        <v>370.37037037037038</v>
      </c>
      <c r="P2992" s="11">
        <f t="shared" si="278"/>
        <v>42341.57430555555</v>
      </c>
      <c r="Q2992" s="11">
        <f t="shared" si="279"/>
        <v>42376.57430555555</v>
      </c>
      <c r="R2992" t="s">
        <v>8302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>
        <f t="shared" si="276"/>
        <v>103</v>
      </c>
      <c r="O2993" s="7">
        <f t="shared" si="277"/>
        <v>94.408602150537632</v>
      </c>
      <c r="P2993" s="11">
        <f t="shared" si="278"/>
        <v>42740.837152777778</v>
      </c>
      <c r="Q2993" s="11">
        <f t="shared" si="279"/>
        <v>42762.837152777778</v>
      </c>
      <c r="R2993" t="s">
        <v>8302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>
        <f t="shared" si="276"/>
        <v>105</v>
      </c>
      <c r="O2994" s="7">
        <f t="shared" si="277"/>
        <v>48.984375</v>
      </c>
      <c r="P2994" s="11">
        <f t="shared" si="278"/>
        <v>42622.767476851848</v>
      </c>
      <c r="Q2994" s="11">
        <f t="shared" si="279"/>
        <v>42652.767476851848</v>
      </c>
      <c r="R2994" t="s">
        <v>8302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>
        <f t="shared" si="276"/>
        <v>100</v>
      </c>
      <c r="O2995" s="7">
        <f t="shared" si="277"/>
        <v>45.590909090909093</v>
      </c>
      <c r="P2995" s="11">
        <f t="shared" si="278"/>
        <v>42390.838738425926</v>
      </c>
      <c r="Q2995" s="11">
        <f t="shared" si="279"/>
        <v>42420.838738425926</v>
      </c>
      <c r="R2995" t="s">
        <v>8302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>
        <f t="shared" si="276"/>
        <v>458</v>
      </c>
      <c r="O2996" s="7">
        <f t="shared" si="277"/>
        <v>23.275254237288134</v>
      </c>
      <c r="P2996" s="11">
        <f t="shared" si="278"/>
        <v>41885.478842592594</v>
      </c>
      <c r="Q2996" s="11">
        <f t="shared" si="279"/>
        <v>41915.478842592594</v>
      </c>
      <c r="R2996" t="s">
        <v>8302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>
        <f t="shared" si="276"/>
        <v>105</v>
      </c>
      <c r="O2997" s="7">
        <f t="shared" si="277"/>
        <v>63.2289156626506</v>
      </c>
      <c r="P2997" s="11">
        <f t="shared" si="278"/>
        <v>42724.665173611109</v>
      </c>
      <c r="Q2997" s="11">
        <f t="shared" si="279"/>
        <v>42754.665173611109</v>
      </c>
      <c r="R2997" t="s">
        <v>8302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>
        <f t="shared" si="276"/>
        <v>172</v>
      </c>
      <c r="O2998" s="7">
        <f t="shared" si="277"/>
        <v>153.5204081632653</v>
      </c>
      <c r="P2998" s="11">
        <f t="shared" si="278"/>
        <v>42090.912499999999</v>
      </c>
      <c r="Q2998" s="11">
        <f t="shared" si="279"/>
        <v>42150.912499999999</v>
      </c>
      <c r="R2998" t="s">
        <v>8302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>
        <f t="shared" si="276"/>
        <v>104</v>
      </c>
      <c r="O2999" s="7">
        <f t="shared" si="277"/>
        <v>90.2</v>
      </c>
      <c r="P2999" s="11">
        <f t="shared" si="278"/>
        <v>42775.733715277776</v>
      </c>
      <c r="Q2999" s="11">
        <f t="shared" si="279"/>
        <v>42793.207638888889</v>
      </c>
      <c r="R2999" t="s">
        <v>8302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>
        <f t="shared" si="276"/>
        <v>103</v>
      </c>
      <c r="O3000" s="7">
        <f t="shared" si="277"/>
        <v>118.97113163972287</v>
      </c>
      <c r="P3000" s="11">
        <f t="shared" si="278"/>
        <v>41778.193622685183</v>
      </c>
      <c r="Q3000" s="11">
        <f t="shared" si="279"/>
        <v>41806.184027777781</v>
      </c>
      <c r="R3000" t="s">
        <v>8302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>
        <f t="shared" si="276"/>
        <v>119</v>
      </c>
      <c r="O3001" s="7">
        <f t="shared" si="277"/>
        <v>80.25</v>
      </c>
      <c r="P3001" s="11">
        <f t="shared" si="278"/>
        <v>42780.740277777775</v>
      </c>
      <c r="Q3001" s="11">
        <f t="shared" si="279"/>
        <v>42795.083333333328</v>
      </c>
      <c r="R3001" t="s">
        <v>8302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>
        <f t="shared" si="276"/>
        <v>100</v>
      </c>
      <c r="O3002" s="7">
        <f t="shared" si="277"/>
        <v>62.5</v>
      </c>
      <c r="P3002" s="11">
        <f t="shared" si="278"/>
        <v>42752.827199074076</v>
      </c>
      <c r="Q3002" s="11">
        <f t="shared" si="279"/>
        <v>42766.75</v>
      </c>
      <c r="R3002" t="s">
        <v>8302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>
        <f t="shared" si="276"/>
        <v>319</v>
      </c>
      <c r="O3003" s="7">
        <f t="shared" si="277"/>
        <v>131.37719999999999</v>
      </c>
      <c r="P3003" s="11">
        <f t="shared" si="278"/>
        <v>42534.895625000005</v>
      </c>
      <c r="Q3003" s="11">
        <f t="shared" si="279"/>
        <v>42564.895625000005</v>
      </c>
      <c r="R3003" t="s">
        <v>8302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>
        <f t="shared" si="276"/>
        <v>109</v>
      </c>
      <c r="O3004" s="7">
        <f t="shared" si="277"/>
        <v>73.032980769230775</v>
      </c>
      <c r="P3004" s="11">
        <f t="shared" si="278"/>
        <v>41239.83625</v>
      </c>
      <c r="Q3004" s="11">
        <f t="shared" si="279"/>
        <v>41269.83625</v>
      </c>
      <c r="R3004" t="s">
        <v>8302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>
        <f t="shared" si="276"/>
        <v>101</v>
      </c>
      <c r="O3005" s="7">
        <f t="shared" si="277"/>
        <v>178.52941176470588</v>
      </c>
      <c r="P3005" s="11">
        <f t="shared" si="278"/>
        <v>42398.849259259259</v>
      </c>
      <c r="Q3005" s="11">
        <f t="shared" si="279"/>
        <v>42430.249305555553</v>
      </c>
      <c r="R3005" t="s">
        <v>8302</v>
      </c>
      <c r="S3005" t="str">
        <f t="shared" si="280"/>
        <v>theater</v>
      </c>
      <c r="T3005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>
        <f t="shared" si="276"/>
        <v>113</v>
      </c>
      <c r="O3006" s="7">
        <f t="shared" si="277"/>
        <v>162.90974729241879</v>
      </c>
      <c r="P3006" s="11">
        <f t="shared" si="278"/>
        <v>41928.881064814814</v>
      </c>
      <c r="Q3006" s="11">
        <f t="shared" si="279"/>
        <v>41958.922731481478</v>
      </c>
      <c r="R3006" t="s">
        <v>8302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>
        <f t="shared" si="276"/>
        <v>120</v>
      </c>
      <c r="O3007" s="7">
        <f t="shared" si="277"/>
        <v>108.24237288135593</v>
      </c>
      <c r="P3007" s="11">
        <f t="shared" si="278"/>
        <v>41888.674826388888</v>
      </c>
      <c r="Q3007" s="11">
        <f t="shared" si="279"/>
        <v>41918.674826388888</v>
      </c>
      <c r="R3007" t="s">
        <v>8302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>
        <f t="shared" si="276"/>
        <v>108</v>
      </c>
      <c r="O3008" s="7">
        <f t="shared" si="277"/>
        <v>88.865979381443296</v>
      </c>
      <c r="P3008" s="11">
        <f t="shared" si="278"/>
        <v>41957.756840277776</v>
      </c>
      <c r="Q3008" s="11">
        <f t="shared" si="279"/>
        <v>41987.756840277776</v>
      </c>
      <c r="R3008" t="s">
        <v>8302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>
        <f t="shared" si="276"/>
        <v>180</v>
      </c>
      <c r="O3009" s="7">
        <f t="shared" si="277"/>
        <v>54</v>
      </c>
      <c r="P3009" s="11">
        <f t="shared" si="278"/>
        <v>42098.216238425928</v>
      </c>
      <c r="Q3009" s="11">
        <f t="shared" si="279"/>
        <v>42119.216238425928</v>
      </c>
      <c r="R3009" t="s">
        <v>8302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>
        <f t="shared" ref="N3010:N3073" si="282">ROUND((E3010/D3010)*100,0)</f>
        <v>101</v>
      </c>
      <c r="O3010" s="7">
        <f t="shared" ref="O3010:O3073" si="283">IF(E3010&lt;&gt;0,E3010/L3010,0)</f>
        <v>116.73076923076923</v>
      </c>
      <c r="P3010" s="11">
        <f t="shared" ref="P3010:P3073" si="284">(J3010/86400)+DATE(1970,1,1)</f>
        <v>42360.212025462963</v>
      </c>
      <c r="Q3010" s="11">
        <f t="shared" ref="Q3010:Q3073" si="285">(I3010/86400)+DATE(1970,1,1)</f>
        <v>42390.212025462963</v>
      </c>
      <c r="R3010" t="s">
        <v>8302</v>
      </c>
      <c r="S3010" t="str">
        <f t="shared" ref="S3010:S3073" si="286">LEFT(R3010,SEARCH("/",R3010)-1)</f>
        <v>theater</v>
      </c>
      <c r="T3010" t="str">
        <f t="shared" ref="T3010:T3073" si="287">RIGHT(R3010,LEN(R3010)-SEARCH("/",R3010))</f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>
        <f t="shared" si="282"/>
        <v>120</v>
      </c>
      <c r="O3011" s="7">
        <f t="shared" si="283"/>
        <v>233.8984375</v>
      </c>
      <c r="P3011" s="11">
        <f t="shared" si="284"/>
        <v>41939.569907407407</v>
      </c>
      <c r="Q3011" s="11">
        <f t="shared" si="285"/>
        <v>41969.611574074079</v>
      </c>
      <c r="R3011" t="s">
        <v>8302</v>
      </c>
      <c r="S3011" t="str">
        <f t="shared" si="286"/>
        <v>theater</v>
      </c>
      <c r="T3011" t="str">
        <f t="shared" si="287"/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>
        <f t="shared" si="282"/>
        <v>158</v>
      </c>
      <c r="O3012" s="7">
        <f t="shared" si="283"/>
        <v>158</v>
      </c>
      <c r="P3012" s="11">
        <f t="shared" si="284"/>
        <v>41996.832395833335</v>
      </c>
      <c r="Q3012" s="11">
        <f t="shared" si="285"/>
        <v>42056.832395833335</v>
      </c>
      <c r="R3012" t="s">
        <v>8302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>
        <f t="shared" si="282"/>
        <v>124</v>
      </c>
      <c r="O3013" s="7">
        <f t="shared" si="283"/>
        <v>14.84</v>
      </c>
      <c r="P3013" s="11">
        <f t="shared" si="284"/>
        <v>42334.468935185185</v>
      </c>
      <c r="Q3013" s="11">
        <f t="shared" si="285"/>
        <v>42361.957638888889</v>
      </c>
      <c r="R3013" t="s">
        <v>8302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>
        <f t="shared" si="282"/>
        <v>117</v>
      </c>
      <c r="O3014" s="7">
        <f t="shared" si="283"/>
        <v>85.181818181818187</v>
      </c>
      <c r="P3014" s="11">
        <f t="shared" si="284"/>
        <v>42024.702893518523</v>
      </c>
      <c r="Q3014" s="11">
        <f t="shared" si="285"/>
        <v>42045.702893518523</v>
      </c>
      <c r="R3014" t="s">
        <v>8302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>
        <f t="shared" si="282"/>
        <v>157</v>
      </c>
      <c r="O3015" s="7">
        <f t="shared" si="283"/>
        <v>146.69158878504672</v>
      </c>
      <c r="P3015" s="11">
        <f t="shared" si="284"/>
        <v>42146.836215277777</v>
      </c>
      <c r="Q3015" s="11">
        <f t="shared" si="285"/>
        <v>42176.836215277777</v>
      </c>
      <c r="R3015" t="s">
        <v>8302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>
        <f t="shared" si="282"/>
        <v>113</v>
      </c>
      <c r="O3016" s="7">
        <f t="shared" si="283"/>
        <v>50.764811490125673</v>
      </c>
      <c r="P3016" s="11">
        <f t="shared" si="284"/>
        <v>41920.123611111107</v>
      </c>
      <c r="Q3016" s="11">
        <f t="shared" si="285"/>
        <v>41948.208333333336</v>
      </c>
      <c r="R3016" t="s">
        <v>8302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>
        <f t="shared" si="282"/>
        <v>103</v>
      </c>
      <c r="O3017" s="7">
        <f t="shared" si="283"/>
        <v>87.7</v>
      </c>
      <c r="P3017" s="11">
        <f t="shared" si="284"/>
        <v>41785.72729166667</v>
      </c>
      <c r="Q3017" s="11">
        <f t="shared" si="285"/>
        <v>41801.166666666664</v>
      </c>
      <c r="R3017" t="s">
        <v>8302</v>
      </c>
      <c r="S3017" t="str">
        <f t="shared" si="286"/>
        <v>theater</v>
      </c>
      <c r="T301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>
        <f t="shared" si="282"/>
        <v>103</v>
      </c>
      <c r="O3018" s="7">
        <f t="shared" si="283"/>
        <v>242.27777777777777</v>
      </c>
      <c r="P3018" s="11">
        <f t="shared" si="284"/>
        <v>41778.548055555555</v>
      </c>
      <c r="Q3018" s="11">
        <f t="shared" si="285"/>
        <v>41838.548055555555</v>
      </c>
      <c r="R3018" t="s">
        <v>8302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>
        <f t="shared" si="282"/>
        <v>106</v>
      </c>
      <c r="O3019" s="7">
        <f t="shared" si="283"/>
        <v>146.44654088050314</v>
      </c>
      <c r="P3019" s="11">
        <f t="shared" si="284"/>
        <v>41841.850034722222</v>
      </c>
      <c r="Q3019" s="11">
        <f t="shared" si="285"/>
        <v>41871.850034722222</v>
      </c>
      <c r="R3019" t="s">
        <v>8302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>
        <f t="shared" si="282"/>
        <v>101</v>
      </c>
      <c r="O3020" s="7">
        <f t="shared" si="283"/>
        <v>103.17073170731707</v>
      </c>
      <c r="P3020" s="11">
        <f t="shared" si="284"/>
        <v>42163.298333333332</v>
      </c>
      <c r="Q3020" s="11">
        <f t="shared" si="285"/>
        <v>42205.916666666672</v>
      </c>
      <c r="R3020" t="s">
        <v>8302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>
        <f t="shared" si="282"/>
        <v>121</v>
      </c>
      <c r="O3021" s="7">
        <f t="shared" si="283"/>
        <v>80.464601769911511</v>
      </c>
      <c r="P3021" s="11">
        <f t="shared" si="284"/>
        <v>41758.833564814813</v>
      </c>
      <c r="Q3021" s="11">
        <f t="shared" si="285"/>
        <v>41786.125</v>
      </c>
      <c r="R3021" t="s">
        <v>8302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>
        <f t="shared" si="282"/>
        <v>101</v>
      </c>
      <c r="O3022" s="7">
        <f t="shared" si="283"/>
        <v>234.66666666666666</v>
      </c>
      <c r="P3022" s="11">
        <f t="shared" si="284"/>
        <v>42170.846446759257</v>
      </c>
      <c r="Q3022" s="11">
        <f t="shared" si="285"/>
        <v>42230.846446759257</v>
      </c>
      <c r="R3022" t="s">
        <v>8302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>
        <f t="shared" si="282"/>
        <v>116</v>
      </c>
      <c r="O3023" s="7">
        <f t="shared" si="283"/>
        <v>50.689320388349515</v>
      </c>
      <c r="P3023" s="11">
        <f t="shared" si="284"/>
        <v>42660.618854166663</v>
      </c>
      <c r="Q3023" s="11">
        <f t="shared" si="285"/>
        <v>42696.249305555553</v>
      </c>
      <c r="R3023" t="s">
        <v>8302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>
        <f t="shared" si="282"/>
        <v>101</v>
      </c>
      <c r="O3024" s="7">
        <f t="shared" si="283"/>
        <v>162.70967741935485</v>
      </c>
      <c r="P3024" s="11">
        <f t="shared" si="284"/>
        <v>42564.95380787037</v>
      </c>
      <c r="Q3024" s="11">
        <f t="shared" si="285"/>
        <v>42609.95380787037</v>
      </c>
      <c r="R3024" t="s">
        <v>8302</v>
      </c>
      <c r="S3024" t="str">
        <f t="shared" si="286"/>
        <v>theater</v>
      </c>
      <c r="T3024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>
        <f t="shared" si="282"/>
        <v>103</v>
      </c>
      <c r="O3025" s="7">
        <f t="shared" si="283"/>
        <v>120.16666666666667</v>
      </c>
      <c r="P3025" s="11">
        <f t="shared" si="284"/>
        <v>42121.675763888888</v>
      </c>
      <c r="Q3025" s="11">
        <f t="shared" si="285"/>
        <v>42166.675763888888</v>
      </c>
      <c r="R3025" t="s">
        <v>8302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>
        <f t="shared" si="282"/>
        <v>246</v>
      </c>
      <c r="O3026" s="7">
        <f t="shared" si="283"/>
        <v>67.697802197802204</v>
      </c>
      <c r="P3026" s="11">
        <f t="shared" si="284"/>
        <v>41158.993923611109</v>
      </c>
      <c r="Q3026" s="11">
        <f t="shared" si="285"/>
        <v>41188.993923611109</v>
      </c>
      <c r="R3026" t="s">
        <v>8302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>
        <f t="shared" si="282"/>
        <v>302</v>
      </c>
      <c r="O3027" s="7">
        <f t="shared" si="283"/>
        <v>52.103448275862071</v>
      </c>
      <c r="P3027" s="11">
        <f t="shared" si="284"/>
        <v>41761.509409722225</v>
      </c>
      <c r="Q3027" s="11">
        <f t="shared" si="285"/>
        <v>41789.666666666664</v>
      </c>
      <c r="R3027" t="s">
        <v>8302</v>
      </c>
      <c r="S3027" t="str">
        <f t="shared" si="286"/>
        <v>theater</v>
      </c>
      <c r="T302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>
        <f t="shared" si="282"/>
        <v>143</v>
      </c>
      <c r="O3028" s="7">
        <f t="shared" si="283"/>
        <v>51.6</v>
      </c>
      <c r="P3028" s="11">
        <f t="shared" si="284"/>
        <v>42783.459398148145</v>
      </c>
      <c r="Q3028" s="11">
        <f t="shared" si="285"/>
        <v>42797.459398148145</v>
      </c>
      <c r="R3028" t="s">
        <v>8302</v>
      </c>
      <c r="S3028" t="str">
        <f t="shared" si="286"/>
        <v>theater</v>
      </c>
      <c r="T3028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>
        <f t="shared" si="282"/>
        <v>131</v>
      </c>
      <c r="O3029" s="7">
        <f t="shared" si="283"/>
        <v>164.3</v>
      </c>
      <c r="P3029" s="11">
        <f t="shared" si="284"/>
        <v>42053.704293981486</v>
      </c>
      <c r="Q3029" s="11">
        <f t="shared" si="285"/>
        <v>42083.662627314814</v>
      </c>
      <c r="R3029" t="s">
        <v>8302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>
        <f t="shared" si="282"/>
        <v>168</v>
      </c>
      <c r="O3030" s="7">
        <f t="shared" si="283"/>
        <v>84.858585858585855</v>
      </c>
      <c r="P3030" s="11">
        <f t="shared" si="284"/>
        <v>42567.264178240745</v>
      </c>
      <c r="Q3030" s="11">
        <f t="shared" si="285"/>
        <v>42597.264178240745</v>
      </c>
      <c r="R3030" t="s">
        <v>8302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>
        <f t="shared" si="282"/>
        <v>110</v>
      </c>
      <c r="O3031" s="7">
        <f t="shared" si="283"/>
        <v>94.548850574712645</v>
      </c>
      <c r="P3031" s="11">
        <f t="shared" si="284"/>
        <v>41932.708877314813</v>
      </c>
      <c r="Q3031" s="11">
        <f t="shared" si="285"/>
        <v>41961.190972222219</v>
      </c>
      <c r="R3031" t="s">
        <v>8302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>
        <f t="shared" si="282"/>
        <v>107</v>
      </c>
      <c r="O3032" s="7">
        <f t="shared" si="283"/>
        <v>45.536585365853661</v>
      </c>
      <c r="P3032" s="11">
        <f t="shared" si="284"/>
        <v>42233.747349537036</v>
      </c>
      <c r="Q3032" s="11">
        <f t="shared" si="285"/>
        <v>42263.747349537036</v>
      </c>
      <c r="R3032" t="s">
        <v>8302</v>
      </c>
      <c r="S3032" t="str">
        <f t="shared" si="286"/>
        <v>theater</v>
      </c>
      <c r="T3032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>
        <f t="shared" si="282"/>
        <v>100</v>
      </c>
      <c r="O3033" s="7">
        <f t="shared" si="283"/>
        <v>51.724137931034484</v>
      </c>
      <c r="P3033" s="11">
        <f t="shared" si="284"/>
        <v>42597.882488425923</v>
      </c>
      <c r="Q3033" s="11">
        <f t="shared" si="285"/>
        <v>42657.882488425923</v>
      </c>
      <c r="R3033" t="s">
        <v>8302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>
        <f t="shared" si="282"/>
        <v>127</v>
      </c>
      <c r="O3034" s="7">
        <f t="shared" si="283"/>
        <v>50.88</v>
      </c>
      <c r="P3034" s="11">
        <f t="shared" si="284"/>
        <v>42228.044664351852</v>
      </c>
      <c r="Q3034" s="11">
        <f t="shared" si="285"/>
        <v>42258.044664351852</v>
      </c>
      <c r="R3034" t="s">
        <v>8302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>
        <f t="shared" si="282"/>
        <v>147</v>
      </c>
      <c r="O3035" s="7">
        <f t="shared" si="283"/>
        <v>191.13043478260869</v>
      </c>
      <c r="P3035" s="11">
        <f t="shared" si="284"/>
        <v>42570.110243055555</v>
      </c>
      <c r="Q3035" s="11">
        <f t="shared" si="285"/>
        <v>42600.110243055555</v>
      </c>
      <c r="R3035" t="s">
        <v>8302</v>
      </c>
      <c r="S3035" t="str">
        <f t="shared" si="286"/>
        <v>theater</v>
      </c>
      <c r="T3035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>
        <f t="shared" si="282"/>
        <v>113</v>
      </c>
      <c r="O3036" s="7">
        <f t="shared" si="283"/>
        <v>89.314285714285717</v>
      </c>
      <c r="P3036" s="11">
        <f t="shared" si="284"/>
        <v>42644.535358796296</v>
      </c>
      <c r="Q3036" s="11">
        <f t="shared" si="285"/>
        <v>42675.165972222225</v>
      </c>
      <c r="R3036" t="s">
        <v>8302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>
        <f t="shared" si="282"/>
        <v>109</v>
      </c>
      <c r="O3037" s="7">
        <f t="shared" si="283"/>
        <v>88.588631921824103</v>
      </c>
      <c r="P3037" s="11">
        <f t="shared" si="284"/>
        <v>41368.560289351852</v>
      </c>
      <c r="Q3037" s="11">
        <f t="shared" si="285"/>
        <v>41398.560289351852</v>
      </c>
      <c r="R3037" t="s">
        <v>8302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>
        <f t="shared" si="282"/>
        <v>127</v>
      </c>
      <c r="O3038" s="7">
        <f t="shared" si="283"/>
        <v>96.300911854103347</v>
      </c>
      <c r="P3038" s="11">
        <f t="shared" si="284"/>
        <v>41466.785231481481</v>
      </c>
      <c r="Q3038" s="11">
        <f t="shared" si="285"/>
        <v>41502.499305555553</v>
      </c>
      <c r="R3038" t="s">
        <v>8302</v>
      </c>
      <c r="S3038" t="str">
        <f t="shared" si="286"/>
        <v>theater</v>
      </c>
      <c r="T3038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>
        <f t="shared" si="282"/>
        <v>213</v>
      </c>
      <c r="O3039" s="7">
        <f t="shared" si="283"/>
        <v>33.3125</v>
      </c>
      <c r="P3039" s="11">
        <f t="shared" si="284"/>
        <v>40378.893206018518</v>
      </c>
      <c r="Q3039" s="11">
        <f t="shared" si="285"/>
        <v>40453.207638888889</v>
      </c>
      <c r="R3039" t="s">
        <v>8302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>
        <f t="shared" si="282"/>
        <v>101</v>
      </c>
      <c r="O3040" s="7">
        <f t="shared" si="283"/>
        <v>37.222222222222221</v>
      </c>
      <c r="P3040" s="11">
        <f t="shared" si="284"/>
        <v>42373.252280092594</v>
      </c>
      <c r="Q3040" s="11">
        <f t="shared" si="285"/>
        <v>42433.252280092594</v>
      </c>
      <c r="R3040" t="s">
        <v>8302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>
        <f t="shared" si="282"/>
        <v>109</v>
      </c>
      <c r="O3041" s="7">
        <f t="shared" si="283"/>
        <v>92.130423728813554</v>
      </c>
      <c r="P3041" s="11">
        <f t="shared" si="284"/>
        <v>41610.794421296298</v>
      </c>
      <c r="Q3041" s="11">
        <f t="shared" si="285"/>
        <v>41637.332638888889</v>
      </c>
      <c r="R3041" t="s">
        <v>8302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>
        <f t="shared" si="282"/>
        <v>108</v>
      </c>
      <c r="O3042" s="7">
        <f t="shared" si="283"/>
        <v>76.785714285714292</v>
      </c>
      <c r="P3042" s="11">
        <f t="shared" si="284"/>
        <v>42177.791909722218</v>
      </c>
      <c r="Q3042" s="11">
        <f t="shared" si="285"/>
        <v>42181.958333333328</v>
      </c>
      <c r="R3042" t="s">
        <v>8302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>
        <f t="shared" si="282"/>
        <v>110</v>
      </c>
      <c r="O3043" s="7">
        <f t="shared" si="283"/>
        <v>96.526315789473685</v>
      </c>
      <c r="P3043" s="11">
        <f t="shared" si="284"/>
        <v>42359.868611111116</v>
      </c>
      <c r="Q3043" s="11">
        <f t="shared" si="285"/>
        <v>42389.868611111116</v>
      </c>
      <c r="R3043" t="s">
        <v>8302</v>
      </c>
      <c r="S3043" t="str">
        <f t="shared" si="286"/>
        <v>theater</v>
      </c>
      <c r="T3043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>
        <f t="shared" si="282"/>
        <v>128</v>
      </c>
      <c r="O3044" s="7">
        <f t="shared" si="283"/>
        <v>51.891891891891895</v>
      </c>
      <c r="P3044" s="11">
        <f t="shared" si="284"/>
        <v>42253.688043981485</v>
      </c>
      <c r="Q3044" s="11">
        <f t="shared" si="285"/>
        <v>42283.688043981485</v>
      </c>
      <c r="R3044" t="s">
        <v>8302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>
        <f t="shared" si="282"/>
        <v>110</v>
      </c>
      <c r="O3045" s="7">
        <f t="shared" si="283"/>
        <v>128.9140625</v>
      </c>
      <c r="P3045" s="11">
        <f t="shared" si="284"/>
        <v>42083.070590277777</v>
      </c>
      <c r="Q3045" s="11">
        <f t="shared" si="285"/>
        <v>42110.118055555555</v>
      </c>
      <c r="R3045" t="s">
        <v>8302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>
        <f t="shared" si="282"/>
        <v>109</v>
      </c>
      <c r="O3046" s="7">
        <f t="shared" si="283"/>
        <v>84.108974358974365</v>
      </c>
      <c r="P3046" s="11">
        <f t="shared" si="284"/>
        <v>42387.7268287037</v>
      </c>
      <c r="Q3046" s="11">
        <f t="shared" si="285"/>
        <v>42402.7268287037</v>
      </c>
      <c r="R3046" t="s">
        <v>8302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>
        <f t="shared" si="282"/>
        <v>133</v>
      </c>
      <c r="O3047" s="7">
        <f t="shared" si="283"/>
        <v>82.941562500000003</v>
      </c>
      <c r="P3047" s="11">
        <f t="shared" si="284"/>
        <v>41843.155729166669</v>
      </c>
      <c r="Q3047" s="11">
        <f t="shared" si="285"/>
        <v>41873.155729166669</v>
      </c>
      <c r="R3047" t="s">
        <v>8302</v>
      </c>
      <c r="S3047" t="str">
        <f t="shared" si="286"/>
        <v>theater</v>
      </c>
      <c r="T304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>
        <f t="shared" si="282"/>
        <v>191</v>
      </c>
      <c r="O3048" s="7">
        <f t="shared" si="283"/>
        <v>259.94827586206895</v>
      </c>
      <c r="P3048" s="11">
        <f t="shared" si="284"/>
        <v>41862.803078703706</v>
      </c>
      <c r="Q3048" s="11">
        <f t="shared" si="285"/>
        <v>41892.202777777777</v>
      </c>
      <c r="R3048" t="s">
        <v>8302</v>
      </c>
      <c r="S3048" t="str">
        <f t="shared" si="286"/>
        <v>theater</v>
      </c>
      <c r="T3048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>
        <f t="shared" si="282"/>
        <v>149</v>
      </c>
      <c r="O3049" s="7">
        <f t="shared" si="283"/>
        <v>37.25</v>
      </c>
      <c r="P3049" s="11">
        <f t="shared" si="284"/>
        <v>42443.989050925928</v>
      </c>
      <c r="Q3049" s="11">
        <f t="shared" si="285"/>
        <v>42487.552777777775</v>
      </c>
      <c r="R3049" t="s">
        <v>8302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>
        <f t="shared" si="282"/>
        <v>166</v>
      </c>
      <c r="O3050" s="7">
        <f t="shared" si="283"/>
        <v>177.02127659574469</v>
      </c>
      <c r="P3050" s="11">
        <f t="shared" si="284"/>
        <v>41975.901180555556</v>
      </c>
      <c r="Q3050" s="11">
        <f t="shared" si="285"/>
        <v>42004.890277777777</v>
      </c>
      <c r="R3050" t="s">
        <v>8302</v>
      </c>
      <c r="S3050" t="str">
        <f t="shared" si="286"/>
        <v>theater</v>
      </c>
      <c r="T3050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>
        <f t="shared" si="282"/>
        <v>107</v>
      </c>
      <c r="O3051" s="7">
        <f t="shared" si="283"/>
        <v>74.074074074074076</v>
      </c>
      <c r="P3051" s="11">
        <f t="shared" si="284"/>
        <v>42139.014525462961</v>
      </c>
      <c r="Q3051" s="11">
        <f t="shared" si="285"/>
        <v>42169.014525462961</v>
      </c>
      <c r="R3051" t="s">
        <v>8302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>
        <f t="shared" si="282"/>
        <v>106</v>
      </c>
      <c r="O3052" s="7">
        <f t="shared" si="283"/>
        <v>70.666666666666671</v>
      </c>
      <c r="P3052" s="11">
        <f t="shared" si="284"/>
        <v>42465.16851851852</v>
      </c>
      <c r="Q3052" s="11">
        <f t="shared" si="285"/>
        <v>42495.16851851852</v>
      </c>
      <c r="R3052" t="s">
        <v>8302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>
        <f t="shared" si="282"/>
        <v>24</v>
      </c>
      <c r="O3053" s="7">
        <f t="shared" si="283"/>
        <v>23.62857142857143</v>
      </c>
      <c r="P3053" s="11">
        <f t="shared" si="284"/>
        <v>42744.416030092594</v>
      </c>
      <c r="Q3053" s="11">
        <f t="shared" si="285"/>
        <v>42774.416030092594</v>
      </c>
      <c r="R3053" t="s">
        <v>8302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>
        <f t="shared" si="282"/>
        <v>0</v>
      </c>
      <c r="O3054" s="7">
        <f t="shared" si="283"/>
        <v>37.5</v>
      </c>
      <c r="P3054" s="11">
        <f t="shared" si="284"/>
        <v>42122.670069444444</v>
      </c>
      <c r="Q3054" s="11">
        <f t="shared" si="285"/>
        <v>42152.665972222225</v>
      </c>
      <c r="R3054" t="s">
        <v>8302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>
        <f t="shared" si="282"/>
        <v>0</v>
      </c>
      <c r="O3055" s="7">
        <f t="shared" si="283"/>
        <v>13.333333333333334</v>
      </c>
      <c r="P3055" s="11">
        <f t="shared" si="284"/>
        <v>41862.761724537035</v>
      </c>
      <c r="Q3055" s="11">
        <f t="shared" si="285"/>
        <v>41914.165972222225</v>
      </c>
      <c r="R3055" t="s">
        <v>8302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>
        <f t="shared" si="282"/>
        <v>0</v>
      </c>
      <c r="O3056" s="7">
        <f t="shared" si="283"/>
        <v>0</v>
      </c>
      <c r="P3056" s="11">
        <f t="shared" si="284"/>
        <v>42027.832800925928</v>
      </c>
      <c r="Q3056" s="11">
        <f t="shared" si="285"/>
        <v>42065.044444444444</v>
      </c>
      <c r="R3056" t="s">
        <v>8302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>
        <f t="shared" si="282"/>
        <v>0</v>
      </c>
      <c r="O3057" s="7">
        <f t="shared" si="283"/>
        <v>1</v>
      </c>
      <c r="P3057" s="11">
        <f t="shared" si="284"/>
        <v>41953.95821759259</v>
      </c>
      <c r="Q3057" s="11">
        <f t="shared" si="285"/>
        <v>42013.95821759259</v>
      </c>
      <c r="R3057" t="s">
        <v>8302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>
        <f t="shared" si="282"/>
        <v>0</v>
      </c>
      <c r="O3058" s="7">
        <f t="shared" si="283"/>
        <v>0</v>
      </c>
      <c r="P3058" s="11">
        <f t="shared" si="284"/>
        <v>41851.636388888888</v>
      </c>
      <c r="Q3058" s="11">
        <f t="shared" si="285"/>
        <v>41911.636388888888</v>
      </c>
      <c r="R3058" t="s">
        <v>8302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>
        <f t="shared" si="282"/>
        <v>0</v>
      </c>
      <c r="O3059" s="7">
        <f t="shared" si="283"/>
        <v>0</v>
      </c>
      <c r="P3059" s="11">
        <f t="shared" si="284"/>
        <v>42433.650590277779</v>
      </c>
      <c r="Q3059" s="11">
        <f t="shared" si="285"/>
        <v>42463.608923611115</v>
      </c>
      <c r="R3059" t="s">
        <v>8302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>
        <f t="shared" si="282"/>
        <v>0</v>
      </c>
      <c r="O3060" s="7">
        <f t="shared" si="283"/>
        <v>1</v>
      </c>
      <c r="P3060" s="11">
        <f t="shared" si="284"/>
        <v>42460.374305555553</v>
      </c>
      <c r="Q3060" s="11">
        <f t="shared" si="285"/>
        <v>42510.374305555553</v>
      </c>
      <c r="R3060" t="s">
        <v>8302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>
        <f t="shared" si="282"/>
        <v>3</v>
      </c>
      <c r="O3061" s="7">
        <f t="shared" si="283"/>
        <v>41</v>
      </c>
      <c r="P3061" s="11">
        <f t="shared" si="284"/>
        <v>41829.935717592591</v>
      </c>
      <c r="Q3061" s="11">
        <f t="shared" si="285"/>
        <v>41859.935717592591</v>
      </c>
      <c r="R3061" t="s">
        <v>8302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>
        <f t="shared" si="282"/>
        <v>0</v>
      </c>
      <c r="O3062" s="7">
        <f t="shared" si="283"/>
        <v>55.833333333333336</v>
      </c>
      <c r="P3062" s="11">
        <f t="shared" si="284"/>
        <v>42245.274699074071</v>
      </c>
      <c r="Q3062" s="11">
        <f t="shared" si="285"/>
        <v>42275.274699074071</v>
      </c>
      <c r="R3062" t="s">
        <v>8302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>
        <f t="shared" si="282"/>
        <v>0</v>
      </c>
      <c r="O3063" s="7">
        <f t="shared" si="283"/>
        <v>0</v>
      </c>
      <c r="P3063" s="11">
        <f t="shared" si="284"/>
        <v>41834.784120370372</v>
      </c>
      <c r="Q3063" s="11">
        <f t="shared" si="285"/>
        <v>41864.784120370372</v>
      </c>
      <c r="R3063" t="s">
        <v>8302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>
        <f t="shared" si="282"/>
        <v>67</v>
      </c>
      <c r="O3064" s="7">
        <f t="shared" si="283"/>
        <v>99.761194029850742</v>
      </c>
      <c r="P3064" s="11">
        <f t="shared" si="284"/>
        <v>42248.535787037035</v>
      </c>
      <c r="Q3064" s="11">
        <f t="shared" si="285"/>
        <v>42277.75</v>
      </c>
      <c r="R3064" t="s">
        <v>8302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>
        <f t="shared" si="282"/>
        <v>20</v>
      </c>
      <c r="O3065" s="7">
        <f t="shared" si="283"/>
        <v>25.521739130434781</v>
      </c>
      <c r="P3065" s="11">
        <f t="shared" si="284"/>
        <v>42630.922893518524</v>
      </c>
      <c r="Q3065" s="11">
        <f t="shared" si="285"/>
        <v>42665.922893518524</v>
      </c>
      <c r="R3065" t="s">
        <v>8302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>
        <f t="shared" si="282"/>
        <v>11</v>
      </c>
      <c r="O3066" s="7">
        <f t="shared" si="283"/>
        <v>117.65277777777777</v>
      </c>
      <c r="P3066" s="11">
        <f t="shared" si="284"/>
        <v>42299.130162037036</v>
      </c>
      <c r="Q3066" s="11">
        <f t="shared" si="285"/>
        <v>42330.290972222225</v>
      </c>
      <c r="R3066" t="s">
        <v>8302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>
        <f t="shared" si="282"/>
        <v>0</v>
      </c>
      <c r="O3067" s="7">
        <f t="shared" si="283"/>
        <v>5</v>
      </c>
      <c r="P3067" s="11">
        <f t="shared" si="284"/>
        <v>41825.055231481485</v>
      </c>
      <c r="Q3067" s="11">
        <f t="shared" si="285"/>
        <v>41850.055231481485</v>
      </c>
      <c r="R3067" t="s">
        <v>8302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>
        <f t="shared" si="282"/>
        <v>12</v>
      </c>
      <c r="O3068" s="7">
        <f t="shared" si="283"/>
        <v>2796.6666666666665</v>
      </c>
      <c r="P3068" s="11">
        <f t="shared" si="284"/>
        <v>42531.228437500002</v>
      </c>
      <c r="Q3068" s="11">
        <f t="shared" si="285"/>
        <v>42561.228437500002</v>
      </c>
      <c r="R3068" t="s">
        <v>8302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>
        <f t="shared" si="282"/>
        <v>3</v>
      </c>
      <c r="O3069" s="7">
        <f t="shared" si="283"/>
        <v>200</v>
      </c>
      <c r="P3069" s="11">
        <f t="shared" si="284"/>
        <v>42226.938414351855</v>
      </c>
      <c r="Q3069" s="11">
        <f t="shared" si="285"/>
        <v>42256.938414351855</v>
      </c>
      <c r="R3069" t="s">
        <v>8302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>
        <f t="shared" si="282"/>
        <v>0</v>
      </c>
      <c r="O3070" s="7">
        <f t="shared" si="283"/>
        <v>87.5</v>
      </c>
      <c r="P3070" s="11">
        <f t="shared" si="284"/>
        <v>42263.691574074073</v>
      </c>
      <c r="Q3070" s="11">
        <f t="shared" si="285"/>
        <v>42293.691574074073</v>
      </c>
      <c r="R3070" t="s">
        <v>8302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>
        <f t="shared" si="282"/>
        <v>14</v>
      </c>
      <c r="O3071" s="7">
        <f t="shared" si="283"/>
        <v>20.142857142857142</v>
      </c>
      <c r="P3071" s="11">
        <f t="shared" si="284"/>
        <v>41957.833726851852</v>
      </c>
      <c r="Q3071" s="11">
        <f t="shared" si="285"/>
        <v>41987.833726851852</v>
      </c>
      <c r="R3071" t="s">
        <v>8302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>
        <f t="shared" si="282"/>
        <v>3</v>
      </c>
      <c r="O3072" s="7">
        <f t="shared" si="283"/>
        <v>20.875</v>
      </c>
      <c r="P3072" s="11">
        <f t="shared" si="284"/>
        <v>42690.733437499999</v>
      </c>
      <c r="Q3072" s="11">
        <f t="shared" si="285"/>
        <v>42711.733437499999</v>
      </c>
      <c r="R3072" t="s">
        <v>8302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>
        <f t="shared" si="282"/>
        <v>60</v>
      </c>
      <c r="O3073" s="7">
        <f t="shared" si="283"/>
        <v>61.307692307692307</v>
      </c>
      <c r="P3073" s="11">
        <f t="shared" si="284"/>
        <v>42097.732418981483</v>
      </c>
      <c r="Q3073" s="11">
        <f t="shared" si="285"/>
        <v>42115.249305555553</v>
      </c>
      <c r="R3073" t="s">
        <v>8302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>
        <f t="shared" ref="N3074:N3137" si="288">ROUND((E3074/D3074)*100,0)</f>
        <v>0</v>
      </c>
      <c r="O3074" s="7">
        <f t="shared" ref="O3074:O3137" si="289">IF(E3074&lt;&gt;0,E3074/L3074,0)</f>
        <v>1</v>
      </c>
      <c r="P3074" s="11">
        <f t="shared" ref="P3074:P3137" si="290">(J3074/86400)+DATE(1970,1,1)</f>
        <v>42658.690532407403</v>
      </c>
      <c r="Q3074" s="11">
        <f t="shared" ref="Q3074:Q3137" si="291">(I3074/86400)+DATE(1970,1,1)</f>
        <v>42673.073611111111</v>
      </c>
      <c r="R3074" t="s">
        <v>8302</v>
      </c>
      <c r="S3074" t="str">
        <f t="shared" ref="S3074:S3137" si="292">LEFT(R3074,SEARCH("/",R3074)-1)</f>
        <v>theater</v>
      </c>
      <c r="T3074" t="str">
        <f t="shared" ref="T3074:T3137" si="293">RIGHT(R3074,LEN(R3074)-SEARCH("/",R3074))</f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>
        <f t="shared" si="288"/>
        <v>0</v>
      </c>
      <c r="O3075" s="7">
        <f t="shared" si="289"/>
        <v>92.142857142857139</v>
      </c>
      <c r="P3075" s="11">
        <f t="shared" si="290"/>
        <v>42111.684027777781</v>
      </c>
      <c r="Q3075" s="11">
        <f t="shared" si="291"/>
        <v>42169.804861111115</v>
      </c>
      <c r="R3075" t="s">
        <v>8302</v>
      </c>
      <c r="S3075" t="str">
        <f t="shared" si="292"/>
        <v>theater</v>
      </c>
      <c r="T3075" t="str">
        <f t="shared" si="293"/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>
        <f t="shared" si="288"/>
        <v>0</v>
      </c>
      <c r="O3076" s="7">
        <f t="shared" si="289"/>
        <v>7.333333333333333</v>
      </c>
      <c r="P3076" s="11">
        <f t="shared" si="290"/>
        <v>42409.571284722224</v>
      </c>
      <c r="Q3076" s="11">
        <f t="shared" si="291"/>
        <v>42439.571284722224</v>
      </c>
      <c r="R3076" t="s">
        <v>8302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>
        <f t="shared" si="288"/>
        <v>9</v>
      </c>
      <c r="O3077" s="7">
        <f t="shared" si="289"/>
        <v>64.8</v>
      </c>
      <c r="P3077" s="11">
        <f t="shared" si="290"/>
        <v>42551.102314814816</v>
      </c>
      <c r="Q3077" s="11">
        <f t="shared" si="291"/>
        <v>42601.102314814816</v>
      </c>
      <c r="R3077" t="s">
        <v>8302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>
        <f t="shared" si="288"/>
        <v>15</v>
      </c>
      <c r="O3078" s="7">
        <f t="shared" si="289"/>
        <v>30.12</v>
      </c>
      <c r="P3078" s="11">
        <f t="shared" si="290"/>
        <v>42226.651886574073</v>
      </c>
      <c r="Q3078" s="11">
        <f t="shared" si="291"/>
        <v>42286.651886574073</v>
      </c>
      <c r="R3078" t="s">
        <v>8302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>
        <f t="shared" si="288"/>
        <v>0</v>
      </c>
      <c r="O3079" s="7">
        <f t="shared" si="289"/>
        <v>52.5</v>
      </c>
      <c r="P3079" s="11">
        <f t="shared" si="290"/>
        <v>42766.956921296296</v>
      </c>
      <c r="Q3079" s="11">
        <f t="shared" si="291"/>
        <v>42796.956921296296</v>
      </c>
      <c r="R3079" t="s">
        <v>8302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>
        <f t="shared" si="288"/>
        <v>0</v>
      </c>
      <c r="O3080" s="7">
        <f t="shared" si="289"/>
        <v>23.666666666666668</v>
      </c>
      <c r="P3080" s="11">
        <f t="shared" si="290"/>
        <v>42031.138831018514</v>
      </c>
      <c r="Q3080" s="11">
        <f t="shared" si="291"/>
        <v>42061.138831018514</v>
      </c>
      <c r="R3080" t="s">
        <v>8302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>
        <f t="shared" si="288"/>
        <v>1</v>
      </c>
      <c r="O3081" s="7">
        <f t="shared" si="289"/>
        <v>415.77777777777777</v>
      </c>
      <c r="P3081" s="11">
        <f t="shared" si="290"/>
        <v>42055.713368055556</v>
      </c>
      <c r="Q3081" s="11">
        <f t="shared" si="291"/>
        <v>42085.671701388885</v>
      </c>
      <c r="R3081" t="s">
        <v>8302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>
        <f t="shared" si="288"/>
        <v>0</v>
      </c>
      <c r="O3082" s="7">
        <f t="shared" si="289"/>
        <v>53.714285714285715</v>
      </c>
      <c r="P3082" s="11">
        <f t="shared" si="290"/>
        <v>41940.028287037036</v>
      </c>
      <c r="Q3082" s="11">
        <f t="shared" si="291"/>
        <v>42000.0699537037</v>
      </c>
      <c r="R3082" t="s">
        <v>8302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>
        <f t="shared" si="288"/>
        <v>0</v>
      </c>
      <c r="O3083" s="7">
        <f t="shared" si="289"/>
        <v>420.6</v>
      </c>
      <c r="P3083" s="11">
        <f t="shared" si="290"/>
        <v>42237.181608796294</v>
      </c>
      <c r="Q3083" s="11">
        <f t="shared" si="291"/>
        <v>42267.181608796294</v>
      </c>
      <c r="R3083" t="s">
        <v>8302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>
        <f t="shared" si="288"/>
        <v>0</v>
      </c>
      <c r="O3084" s="7">
        <f t="shared" si="289"/>
        <v>0</v>
      </c>
      <c r="P3084" s="11">
        <f t="shared" si="290"/>
        <v>42293.922986111109</v>
      </c>
      <c r="Q3084" s="11">
        <f t="shared" si="291"/>
        <v>42323.96465277778</v>
      </c>
      <c r="R3084" t="s">
        <v>8302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>
        <f t="shared" si="288"/>
        <v>0</v>
      </c>
      <c r="O3085" s="7">
        <f t="shared" si="289"/>
        <v>18.666666666666668</v>
      </c>
      <c r="P3085" s="11">
        <f t="shared" si="290"/>
        <v>41853.563402777778</v>
      </c>
      <c r="Q3085" s="11">
        <f t="shared" si="291"/>
        <v>41883.208333333336</v>
      </c>
      <c r="R3085" t="s">
        <v>8302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>
        <f t="shared" si="288"/>
        <v>12</v>
      </c>
      <c r="O3086" s="7">
        <f t="shared" si="289"/>
        <v>78.333333333333329</v>
      </c>
      <c r="P3086" s="11">
        <f t="shared" si="290"/>
        <v>42100.723738425921</v>
      </c>
      <c r="Q3086" s="11">
        <f t="shared" si="291"/>
        <v>42129.783333333333</v>
      </c>
      <c r="R3086" t="s">
        <v>8302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>
        <f t="shared" si="288"/>
        <v>2</v>
      </c>
      <c r="O3087" s="7">
        <f t="shared" si="289"/>
        <v>67.777777777777771</v>
      </c>
      <c r="P3087" s="11">
        <f t="shared" si="290"/>
        <v>42246.883784722224</v>
      </c>
      <c r="Q3087" s="11">
        <f t="shared" si="291"/>
        <v>42276.883784722224</v>
      </c>
      <c r="R3087" t="s">
        <v>8302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>
        <f t="shared" si="288"/>
        <v>0</v>
      </c>
      <c r="O3088" s="7">
        <f t="shared" si="289"/>
        <v>16.666666666666668</v>
      </c>
      <c r="P3088" s="11">
        <f t="shared" si="290"/>
        <v>42173.67082175926</v>
      </c>
      <c r="Q3088" s="11">
        <f t="shared" si="291"/>
        <v>42233.67082175926</v>
      </c>
      <c r="R3088" t="s">
        <v>8302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>
        <f t="shared" si="288"/>
        <v>1</v>
      </c>
      <c r="O3089" s="7">
        <f t="shared" si="289"/>
        <v>62.5</v>
      </c>
      <c r="P3089" s="11">
        <f t="shared" si="290"/>
        <v>42665.150347222225</v>
      </c>
      <c r="Q3089" s="11">
        <f t="shared" si="291"/>
        <v>42725.192013888889</v>
      </c>
      <c r="R3089" t="s">
        <v>8302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>
        <f t="shared" si="288"/>
        <v>0</v>
      </c>
      <c r="O3090" s="7">
        <f t="shared" si="289"/>
        <v>42</v>
      </c>
      <c r="P3090" s="11">
        <f t="shared" si="290"/>
        <v>41981.57230324074</v>
      </c>
      <c r="Q3090" s="11">
        <f t="shared" si="291"/>
        <v>42012.570138888885</v>
      </c>
      <c r="R3090" t="s">
        <v>8302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>
        <f t="shared" si="288"/>
        <v>23</v>
      </c>
      <c r="O3091" s="7">
        <f t="shared" si="289"/>
        <v>130.0888888888889</v>
      </c>
      <c r="P3091" s="11">
        <f t="shared" si="290"/>
        <v>42528.542627314819</v>
      </c>
      <c r="Q3091" s="11">
        <f t="shared" si="291"/>
        <v>42560.082638888889</v>
      </c>
      <c r="R3091" t="s">
        <v>8302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>
        <f t="shared" si="288"/>
        <v>5</v>
      </c>
      <c r="O3092" s="7">
        <f t="shared" si="289"/>
        <v>1270.2222222222222</v>
      </c>
      <c r="P3092" s="11">
        <f t="shared" si="290"/>
        <v>42065.818807870368</v>
      </c>
      <c r="Q3092" s="11">
        <f t="shared" si="291"/>
        <v>42125.777141203704</v>
      </c>
      <c r="R3092" t="s">
        <v>8302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>
        <f t="shared" si="288"/>
        <v>16</v>
      </c>
      <c r="O3093" s="7">
        <f t="shared" si="289"/>
        <v>88.444444444444443</v>
      </c>
      <c r="P3093" s="11">
        <f t="shared" si="290"/>
        <v>42566.948414351849</v>
      </c>
      <c r="Q3093" s="11">
        <f t="shared" si="291"/>
        <v>42596.948414351849</v>
      </c>
      <c r="R3093" t="s">
        <v>8302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>
        <f t="shared" si="288"/>
        <v>1</v>
      </c>
      <c r="O3094" s="7">
        <f t="shared" si="289"/>
        <v>56.342380952380957</v>
      </c>
      <c r="P3094" s="11">
        <f t="shared" si="290"/>
        <v>42255.619351851856</v>
      </c>
      <c r="Q3094" s="11">
        <f t="shared" si="291"/>
        <v>42292.916666666672</v>
      </c>
      <c r="R3094" t="s">
        <v>8302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>
        <f t="shared" si="288"/>
        <v>23</v>
      </c>
      <c r="O3095" s="7">
        <f t="shared" si="289"/>
        <v>53.529411764705884</v>
      </c>
      <c r="P3095" s="11">
        <f t="shared" si="290"/>
        <v>41760.909039351856</v>
      </c>
      <c r="Q3095" s="11">
        <f t="shared" si="291"/>
        <v>41791.165972222225</v>
      </c>
      <c r="R3095" t="s">
        <v>8302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>
        <f t="shared" si="288"/>
        <v>0</v>
      </c>
      <c r="O3096" s="7">
        <f t="shared" si="289"/>
        <v>25</v>
      </c>
      <c r="P3096" s="11">
        <f t="shared" si="290"/>
        <v>42207.795787037037</v>
      </c>
      <c r="Q3096" s="11">
        <f t="shared" si="291"/>
        <v>42267.795787037037</v>
      </c>
      <c r="R3096" t="s">
        <v>8302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>
        <f t="shared" si="288"/>
        <v>0</v>
      </c>
      <c r="O3097" s="7">
        <f t="shared" si="289"/>
        <v>50</v>
      </c>
      <c r="P3097" s="11">
        <f t="shared" si="290"/>
        <v>42523.025231481486</v>
      </c>
      <c r="Q3097" s="11">
        <f t="shared" si="291"/>
        <v>42583.025231481486</v>
      </c>
      <c r="R3097" t="s">
        <v>8302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>
        <f t="shared" si="288"/>
        <v>4</v>
      </c>
      <c r="O3098" s="7">
        <f t="shared" si="289"/>
        <v>56.785714285714285</v>
      </c>
      <c r="P3098" s="11">
        <f t="shared" si="290"/>
        <v>42114.825532407413</v>
      </c>
      <c r="Q3098" s="11">
        <f t="shared" si="291"/>
        <v>42144.825532407413</v>
      </c>
      <c r="R3098" t="s">
        <v>8302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>
        <f t="shared" si="288"/>
        <v>17</v>
      </c>
      <c r="O3099" s="7">
        <f t="shared" si="289"/>
        <v>40.833333333333336</v>
      </c>
      <c r="P3099" s="11">
        <f t="shared" si="290"/>
        <v>42629.503483796296</v>
      </c>
      <c r="Q3099" s="11">
        <f t="shared" si="291"/>
        <v>42650.583333333328</v>
      </c>
      <c r="R3099" t="s">
        <v>8302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>
        <f t="shared" si="288"/>
        <v>4</v>
      </c>
      <c r="O3100" s="7">
        <f t="shared" si="289"/>
        <v>65.111111111111114</v>
      </c>
      <c r="P3100" s="11">
        <f t="shared" si="290"/>
        <v>42359.792233796295</v>
      </c>
      <c r="Q3100" s="11">
        <f t="shared" si="291"/>
        <v>42408.01180555555</v>
      </c>
      <c r="R3100" t="s">
        <v>8302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>
        <f t="shared" si="288"/>
        <v>14</v>
      </c>
      <c r="O3101" s="7">
        <f t="shared" si="289"/>
        <v>55.6</v>
      </c>
      <c r="P3101" s="11">
        <f t="shared" si="290"/>
        <v>42382.189710648148</v>
      </c>
      <c r="Q3101" s="11">
        <f t="shared" si="291"/>
        <v>42412.189710648148</v>
      </c>
      <c r="R3101" t="s">
        <v>8302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>
        <f t="shared" si="288"/>
        <v>15</v>
      </c>
      <c r="O3102" s="7">
        <f t="shared" si="289"/>
        <v>140.53846153846155</v>
      </c>
      <c r="P3102" s="11">
        <f t="shared" si="290"/>
        <v>41902.622395833336</v>
      </c>
      <c r="Q3102" s="11">
        <f t="shared" si="291"/>
        <v>41932.622395833336</v>
      </c>
      <c r="R3102" t="s">
        <v>8302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>
        <f t="shared" si="288"/>
        <v>12</v>
      </c>
      <c r="O3103" s="7">
        <f t="shared" si="289"/>
        <v>25</v>
      </c>
      <c r="P3103" s="11">
        <f t="shared" si="290"/>
        <v>42171.383530092593</v>
      </c>
      <c r="Q3103" s="11">
        <f t="shared" si="291"/>
        <v>42201.330555555556</v>
      </c>
      <c r="R3103" t="s">
        <v>8302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>
        <f t="shared" si="288"/>
        <v>39</v>
      </c>
      <c r="O3104" s="7">
        <f t="shared" si="289"/>
        <v>69.533333333333331</v>
      </c>
      <c r="P3104" s="11">
        <f t="shared" si="290"/>
        <v>42555.340486111112</v>
      </c>
      <c r="Q3104" s="11">
        <f t="shared" si="291"/>
        <v>42605.340486111112</v>
      </c>
      <c r="R3104" t="s">
        <v>8302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>
        <f t="shared" si="288"/>
        <v>0</v>
      </c>
      <c r="O3105" s="7">
        <f t="shared" si="289"/>
        <v>5.5</v>
      </c>
      <c r="P3105" s="11">
        <f t="shared" si="290"/>
        <v>42107.156319444446</v>
      </c>
      <c r="Q3105" s="11">
        <f t="shared" si="291"/>
        <v>42167.156319444446</v>
      </c>
      <c r="R3105" t="s">
        <v>8302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>
        <f t="shared" si="288"/>
        <v>30</v>
      </c>
      <c r="O3106" s="7">
        <f t="shared" si="289"/>
        <v>237</v>
      </c>
      <c r="P3106" s="11">
        <f t="shared" si="290"/>
        <v>42006.908692129626</v>
      </c>
      <c r="Q3106" s="11">
        <f t="shared" si="291"/>
        <v>42038.083333333328</v>
      </c>
      <c r="R3106" t="s">
        <v>8302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>
        <f t="shared" si="288"/>
        <v>42</v>
      </c>
      <c r="O3107" s="7">
        <f t="shared" si="289"/>
        <v>79.870967741935488</v>
      </c>
      <c r="P3107" s="11">
        <f t="shared" si="290"/>
        <v>41876.718935185185</v>
      </c>
      <c r="Q3107" s="11">
        <f t="shared" si="291"/>
        <v>41931.208333333336</v>
      </c>
      <c r="R3107" t="s">
        <v>8302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>
        <f t="shared" si="288"/>
        <v>4</v>
      </c>
      <c r="O3108" s="7">
        <f t="shared" si="289"/>
        <v>10.25</v>
      </c>
      <c r="P3108" s="11">
        <f t="shared" si="290"/>
        <v>42241.429120370369</v>
      </c>
      <c r="Q3108" s="11">
        <f t="shared" si="291"/>
        <v>42263.916666666672</v>
      </c>
      <c r="R3108" t="s">
        <v>8302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>
        <f t="shared" si="288"/>
        <v>20</v>
      </c>
      <c r="O3109" s="7">
        <f t="shared" si="289"/>
        <v>272.58620689655174</v>
      </c>
      <c r="P3109" s="11">
        <f t="shared" si="290"/>
        <v>42128.814247685186</v>
      </c>
      <c r="Q3109" s="11">
        <f t="shared" si="291"/>
        <v>42135.814247685186</v>
      </c>
      <c r="R3109" t="s">
        <v>8302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>
        <f t="shared" si="288"/>
        <v>0</v>
      </c>
      <c r="O3110" s="7">
        <f t="shared" si="289"/>
        <v>13</v>
      </c>
      <c r="P3110" s="11">
        <f t="shared" si="290"/>
        <v>42062.680486111116</v>
      </c>
      <c r="Q3110" s="11">
        <f t="shared" si="291"/>
        <v>42122.638819444444</v>
      </c>
      <c r="R3110" t="s">
        <v>8302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>
        <f t="shared" si="288"/>
        <v>25</v>
      </c>
      <c r="O3111" s="7">
        <f t="shared" si="289"/>
        <v>58.184210526315788</v>
      </c>
      <c r="P3111" s="11">
        <f t="shared" si="290"/>
        <v>41844.125115740739</v>
      </c>
      <c r="Q3111" s="11">
        <f t="shared" si="291"/>
        <v>41879.125115740739</v>
      </c>
      <c r="R3111" t="s">
        <v>8302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>
        <f t="shared" si="288"/>
        <v>0</v>
      </c>
      <c r="O3112" s="7">
        <f t="shared" si="289"/>
        <v>10</v>
      </c>
      <c r="P3112" s="11">
        <f t="shared" si="290"/>
        <v>42745.031469907408</v>
      </c>
      <c r="Q3112" s="11">
        <f t="shared" si="291"/>
        <v>42785.031469907408</v>
      </c>
      <c r="R3112" t="s">
        <v>8302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>
        <f t="shared" si="288"/>
        <v>27</v>
      </c>
      <c r="O3113" s="7">
        <f t="shared" si="289"/>
        <v>70.10526315789474</v>
      </c>
      <c r="P3113" s="11">
        <f t="shared" si="290"/>
        <v>41885.595138888893</v>
      </c>
      <c r="Q3113" s="11">
        <f t="shared" si="291"/>
        <v>41916.595138888893</v>
      </c>
      <c r="R3113" t="s">
        <v>8302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>
        <f t="shared" si="288"/>
        <v>5</v>
      </c>
      <c r="O3114" s="7">
        <f t="shared" si="289"/>
        <v>57.888888888888886</v>
      </c>
      <c r="P3114" s="11">
        <f t="shared" si="290"/>
        <v>42615.121921296297</v>
      </c>
      <c r="Q3114" s="11">
        <f t="shared" si="291"/>
        <v>42675.121921296297</v>
      </c>
      <c r="R3114" t="s">
        <v>8302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>
        <f t="shared" si="288"/>
        <v>4</v>
      </c>
      <c r="O3115" s="7">
        <f t="shared" si="289"/>
        <v>125.27027027027027</v>
      </c>
      <c r="P3115" s="11">
        <f t="shared" si="290"/>
        <v>42081.731273148151</v>
      </c>
      <c r="Q3115" s="11">
        <f t="shared" si="291"/>
        <v>42111.731273148151</v>
      </c>
      <c r="R3115" t="s">
        <v>8302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>
        <f t="shared" si="288"/>
        <v>0</v>
      </c>
      <c r="O3116" s="7">
        <f t="shared" si="289"/>
        <v>0</v>
      </c>
      <c r="P3116" s="11">
        <f t="shared" si="290"/>
        <v>41843.632523148146</v>
      </c>
      <c r="Q3116" s="11">
        <f t="shared" si="291"/>
        <v>41903.632523148146</v>
      </c>
      <c r="R3116" t="s">
        <v>8302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>
        <f t="shared" si="288"/>
        <v>3</v>
      </c>
      <c r="O3117" s="7">
        <f t="shared" si="289"/>
        <v>300</v>
      </c>
      <c r="P3117" s="11">
        <f t="shared" si="290"/>
        <v>42496.447071759263</v>
      </c>
      <c r="Q3117" s="11">
        <f t="shared" si="291"/>
        <v>42526.447071759263</v>
      </c>
      <c r="R3117" t="s">
        <v>8302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>
        <f t="shared" si="288"/>
        <v>57</v>
      </c>
      <c r="O3118" s="7">
        <f t="shared" si="289"/>
        <v>43</v>
      </c>
      <c r="P3118" s="11">
        <f t="shared" si="290"/>
        <v>42081.515335648146</v>
      </c>
      <c r="Q3118" s="11">
        <f t="shared" si="291"/>
        <v>42095.515335648146</v>
      </c>
      <c r="R3118" t="s">
        <v>8302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>
        <f t="shared" si="288"/>
        <v>0</v>
      </c>
      <c r="O3119" s="7">
        <f t="shared" si="289"/>
        <v>1</v>
      </c>
      <c r="P3119" s="11">
        <f t="shared" si="290"/>
        <v>42509.374537037038</v>
      </c>
      <c r="Q3119" s="11">
        <f t="shared" si="291"/>
        <v>42517.55</v>
      </c>
      <c r="R3119" t="s">
        <v>8302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>
        <f t="shared" si="288"/>
        <v>0</v>
      </c>
      <c r="O3120" s="7">
        <f t="shared" si="289"/>
        <v>775</v>
      </c>
      <c r="P3120" s="11">
        <f t="shared" si="290"/>
        <v>42534.649571759262</v>
      </c>
      <c r="Q3120" s="11">
        <f t="shared" si="291"/>
        <v>42553.649571759262</v>
      </c>
      <c r="R3120" t="s">
        <v>8302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>
        <f t="shared" si="288"/>
        <v>0</v>
      </c>
      <c r="O3121" s="7">
        <f t="shared" si="289"/>
        <v>5</v>
      </c>
      <c r="P3121" s="11">
        <f t="shared" si="290"/>
        <v>42060.04550925926</v>
      </c>
      <c r="Q3121" s="11">
        <f t="shared" si="291"/>
        <v>42090.003842592589</v>
      </c>
      <c r="R3121" t="s">
        <v>8302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>
        <f t="shared" si="288"/>
        <v>0</v>
      </c>
      <c r="O3122" s="7">
        <f t="shared" si="289"/>
        <v>12.8</v>
      </c>
      <c r="P3122" s="11">
        <f t="shared" si="290"/>
        <v>42435.942083333328</v>
      </c>
      <c r="Q3122" s="11">
        <f t="shared" si="291"/>
        <v>42495.900416666671</v>
      </c>
      <c r="R3122" t="s">
        <v>8302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>
        <f t="shared" si="288"/>
        <v>1</v>
      </c>
      <c r="O3123" s="7">
        <f t="shared" si="289"/>
        <v>10</v>
      </c>
      <c r="P3123" s="11">
        <f t="shared" si="290"/>
        <v>41848.679803240739</v>
      </c>
      <c r="Q3123" s="11">
        <f t="shared" si="291"/>
        <v>41908.679803240739</v>
      </c>
      <c r="R3123" t="s">
        <v>8302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>
        <f t="shared" si="288"/>
        <v>58</v>
      </c>
      <c r="O3124" s="7">
        <f t="shared" si="289"/>
        <v>58</v>
      </c>
      <c r="P3124" s="11">
        <f t="shared" si="290"/>
        <v>42678.932083333333</v>
      </c>
      <c r="Q3124" s="11">
        <f t="shared" si="291"/>
        <v>42683.973750000005</v>
      </c>
      <c r="R3124" t="s">
        <v>8302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>
        <f t="shared" si="288"/>
        <v>68</v>
      </c>
      <c r="O3125" s="7">
        <f t="shared" si="289"/>
        <v>244.80459770114942</v>
      </c>
      <c r="P3125" s="11">
        <f t="shared" si="290"/>
        <v>42530.993032407408</v>
      </c>
      <c r="Q3125" s="11">
        <f t="shared" si="291"/>
        <v>42560.993032407408</v>
      </c>
      <c r="R3125" t="s">
        <v>8302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>
        <f t="shared" si="288"/>
        <v>0</v>
      </c>
      <c r="O3126" s="7">
        <f t="shared" si="289"/>
        <v>6.5</v>
      </c>
      <c r="P3126" s="11">
        <f t="shared" si="290"/>
        <v>41977.780104166668</v>
      </c>
      <c r="Q3126" s="11">
        <f t="shared" si="291"/>
        <v>42037.780104166668</v>
      </c>
      <c r="R3126" t="s">
        <v>8302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>
        <f t="shared" si="288"/>
        <v>0</v>
      </c>
      <c r="O3127" s="7">
        <f t="shared" si="289"/>
        <v>0</v>
      </c>
      <c r="P3127" s="11">
        <f t="shared" si="290"/>
        <v>42346.20685185185</v>
      </c>
      <c r="Q3127" s="11">
        <f t="shared" si="291"/>
        <v>42376.20685185185</v>
      </c>
      <c r="R3127" t="s">
        <v>8302</v>
      </c>
      <c r="S3127" t="str">
        <f t="shared" si="292"/>
        <v>theater</v>
      </c>
      <c r="T312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>
        <f t="shared" si="288"/>
        <v>4</v>
      </c>
      <c r="O3128" s="7">
        <f t="shared" si="289"/>
        <v>61.176470588235297</v>
      </c>
      <c r="P3128" s="11">
        <f t="shared" si="290"/>
        <v>42427.018078703702</v>
      </c>
      <c r="Q3128" s="11">
        <f t="shared" si="291"/>
        <v>42456.976412037038</v>
      </c>
      <c r="R3128" t="s">
        <v>8302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>
        <f t="shared" si="288"/>
        <v>0</v>
      </c>
      <c r="O3129" s="7">
        <f t="shared" si="289"/>
        <v>0</v>
      </c>
      <c r="P3129" s="11">
        <f t="shared" si="290"/>
        <v>42034.856817129628</v>
      </c>
      <c r="Q3129" s="11">
        <f t="shared" si="291"/>
        <v>42064.856817129628</v>
      </c>
      <c r="R3129" t="s">
        <v>8302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>
        <f t="shared" si="288"/>
        <v>109</v>
      </c>
      <c r="O3130" s="7">
        <f t="shared" si="289"/>
        <v>139.23931623931625</v>
      </c>
      <c r="P3130" s="11">
        <f t="shared" si="290"/>
        <v>42780.825706018513</v>
      </c>
      <c r="Q3130" s="11">
        <f t="shared" si="291"/>
        <v>42810.784039351856</v>
      </c>
      <c r="R3130" t="s">
        <v>8270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>
        <f t="shared" si="288"/>
        <v>1</v>
      </c>
      <c r="O3131" s="7">
        <f t="shared" si="289"/>
        <v>10</v>
      </c>
      <c r="P3131" s="11">
        <f t="shared" si="290"/>
        <v>42803.842812499999</v>
      </c>
      <c r="Q3131" s="11">
        <f t="shared" si="291"/>
        <v>42843.801145833335</v>
      </c>
      <c r="R3131" t="s">
        <v>8270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>
        <f t="shared" si="288"/>
        <v>4</v>
      </c>
      <c r="O3132" s="7">
        <f t="shared" si="289"/>
        <v>93.75</v>
      </c>
      <c r="P3132" s="11">
        <f t="shared" si="290"/>
        <v>42808.640231481477</v>
      </c>
      <c r="Q3132" s="11">
        <f t="shared" si="291"/>
        <v>42839.207638888889</v>
      </c>
      <c r="R3132" t="s">
        <v>8270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>
        <f t="shared" si="288"/>
        <v>16</v>
      </c>
      <c r="O3133" s="7">
        <f t="shared" si="289"/>
        <v>53.75</v>
      </c>
      <c r="P3133" s="11">
        <f t="shared" si="290"/>
        <v>42803.579224537039</v>
      </c>
      <c r="Q3133" s="11">
        <f t="shared" si="291"/>
        <v>42833.537557870368</v>
      </c>
      <c r="R3133" t="s">
        <v>8270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>
        <f t="shared" si="288"/>
        <v>0</v>
      </c>
      <c r="O3134" s="7">
        <f t="shared" si="289"/>
        <v>10</v>
      </c>
      <c r="P3134" s="11">
        <f t="shared" si="290"/>
        <v>42786.350231481483</v>
      </c>
      <c r="Q3134" s="11">
        <f t="shared" si="291"/>
        <v>42846.308564814812</v>
      </c>
      <c r="R3134" t="s">
        <v>8270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>
        <f t="shared" si="288"/>
        <v>108</v>
      </c>
      <c r="O3135" s="7">
        <f t="shared" si="289"/>
        <v>33.75</v>
      </c>
      <c r="P3135" s="11">
        <f t="shared" si="290"/>
        <v>42788.565208333333</v>
      </c>
      <c r="Q3135" s="11">
        <f t="shared" si="291"/>
        <v>42818.523541666669</v>
      </c>
      <c r="R3135" t="s">
        <v>8270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>
        <f t="shared" si="288"/>
        <v>23</v>
      </c>
      <c r="O3136" s="7">
        <f t="shared" si="289"/>
        <v>18.75</v>
      </c>
      <c r="P3136" s="11">
        <f t="shared" si="290"/>
        <v>42800.720127314809</v>
      </c>
      <c r="Q3136" s="11">
        <f t="shared" si="291"/>
        <v>42821.678460648152</v>
      </c>
      <c r="R3136" t="s">
        <v>8270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>
        <f t="shared" si="288"/>
        <v>21</v>
      </c>
      <c r="O3137" s="7">
        <f t="shared" si="289"/>
        <v>23.142857142857142</v>
      </c>
      <c r="P3137" s="11">
        <f t="shared" si="290"/>
        <v>42807.151863425926</v>
      </c>
      <c r="Q3137" s="11">
        <f t="shared" si="291"/>
        <v>42829.151863425926</v>
      </c>
      <c r="R3137" t="s">
        <v>8270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>
        <f t="shared" ref="N3138:N3201" si="294">ROUND((E3138/D3138)*100,0)</f>
        <v>128</v>
      </c>
      <c r="O3138" s="7">
        <f t="shared" ref="O3138:O3201" si="295">IF(E3138&lt;&gt;0,E3138/L3138,0)</f>
        <v>29.045454545454547</v>
      </c>
      <c r="P3138" s="11">
        <f t="shared" ref="P3138:P3201" si="296">(J3138/86400)+DATE(1970,1,1)</f>
        <v>42789.462430555555</v>
      </c>
      <c r="Q3138" s="11">
        <f t="shared" ref="Q3138:Q3201" si="297">(I3138/86400)+DATE(1970,1,1)</f>
        <v>42825.957638888889</v>
      </c>
      <c r="R3138" t="s">
        <v>8270</v>
      </c>
      <c r="S3138" t="str">
        <f t="shared" ref="S3138:S3201" si="298">LEFT(R3138,SEARCH("/",R3138)-1)</f>
        <v>theater</v>
      </c>
      <c r="T3138" t="str">
        <f t="shared" ref="T3138:T3201" si="299">RIGHT(R3138,LEN(R3138)-SEARCH("/",R3138))</f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>
        <f t="shared" si="294"/>
        <v>3</v>
      </c>
      <c r="O3139" s="7">
        <f t="shared" si="295"/>
        <v>50</v>
      </c>
      <c r="P3139" s="11">
        <f t="shared" si="296"/>
        <v>42807.885057870371</v>
      </c>
      <c r="Q3139" s="11">
        <f t="shared" si="297"/>
        <v>42858.8</v>
      </c>
      <c r="R3139" t="s">
        <v>8270</v>
      </c>
      <c r="S3139" t="str">
        <f t="shared" si="298"/>
        <v>theater</v>
      </c>
      <c r="T3139" t="str">
        <f t="shared" si="299"/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>
        <f t="shared" si="294"/>
        <v>0</v>
      </c>
      <c r="O3140" s="7">
        <f t="shared" si="295"/>
        <v>0</v>
      </c>
      <c r="P3140" s="11">
        <f t="shared" si="296"/>
        <v>42809.645914351851</v>
      </c>
      <c r="Q3140" s="11">
        <f t="shared" si="297"/>
        <v>42828.645914351851</v>
      </c>
      <c r="R3140" t="s">
        <v>8270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>
        <f t="shared" si="294"/>
        <v>5</v>
      </c>
      <c r="O3141" s="7">
        <f t="shared" si="295"/>
        <v>450</v>
      </c>
      <c r="P3141" s="11">
        <f t="shared" si="296"/>
        <v>42785.270370370374</v>
      </c>
      <c r="Q3141" s="11">
        <f t="shared" si="297"/>
        <v>42819.189583333333</v>
      </c>
      <c r="R3141" t="s">
        <v>8270</v>
      </c>
      <c r="S3141" t="str">
        <f t="shared" si="298"/>
        <v>theater</v>
      </c>
      <c r="T3141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>
        <f t="shared" si="294"/>
        <v>1</v>
      </c>
      <c r="O3142" s="7">
        <f t="shared" si="295"/>
        <v>24</v>
      </c>
      <c r="P3142" s="11">
        <f t="shared" si="296"/>
        <v>42802.718784722223</v>
      </c>
      <c r="Q3142" s="11">
        <f t="shared" si="297"/>
        <v>42832.677118055552</v>
      </c>
      <c r="R3142" t="s">
        <v>8270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>
        <f t="shared" si="294"/>
        <v>52</v>
      </c>
      <c r="O3143" s="7">
        <f t="shared" si="295"/>
        <v>32.25</v>
      </c>
      <c r="P3143" s="11">
        <f t="shared" si="296"/>
        <v>42800.753333333334</v>
      </c>
      <c r="Q3143" s="11">
        <f t="shared" si="297"/>
        <v>42841.833333333328</v>
      </c>
      <c r="R3143" t="s">
        <v>8270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>
        <f t="shared" si="294"/>
        <v>2</v>
      </c>
      <c r="O3144" s="7">
        <f t="shared" si="295"/>
        <v>15</v>
      </c>
      <c r="P3144" s="11">
        <f t="shared" si="296"/>
        <v>42783.513182870374</v>
      </c>
      <c r="Q3144" s="11">
        <f t="shared" si="297"/>
        <v>42813.471516203703</v>
      </c>
      <c r="R3144" t="s">
        <v>8270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>
        <f t="shared" si="294"/>
        <v>0</v>
      </c>
      <c r="O3145" s="7">
        <f t="shared" si="295"/>
        <v>0</v>
      </c>
      <c r="P3145" s="11">
        <f t="shared" si="296"/>
        <v>42808.358287037037</v>
      </c>
      <c r="Q3145" s="11">
        <f t="shared" si="297"/>
        <v>42834.358287037037</v>
      </c>
      <c r="R3145" t="s">
        <v>8270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>
        <f t="shared" si="294"/>
        <v>75</v>
      </c>
      <c r="O3146" s="7">
        <f t="shared" si="295"/>
        <v>251.33333333333334</v>
      </c>
      <c r="P3146" s="11">
        <f t="shared" si="296"/>
        <v>42796.538275462968</v>
      </c>
      <c r="Q3146" s="11">
        <f t="shared" si="297"/>
        <v>42813.25</v>
      </c>
      <c r="R3146" t="s">
        <v>8270</v>
      </c>
      <c r="S3146" t="str">
        <f t="shared" si="298"/>
        <v>theater</v>
      </c>
      <c r="T3146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>
        <f t="shared" si="294"/>
        <v>0</v>
      </c>
      <c r="O3147" s="7">
        <f t="shared" si="295"/>
        <v>0</v>
      </c>
      <c r="P3147" s="11">
        <f t="shared" si="296"/>
        <v>42762.040902777779</v>
      </c>
      <c r="Q3147" s="11">
        <f t="shared" si="297"/>
        <v>42821.999236111107</v>
      </c>
      <c r="R3147" t="s">
        <v>8270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>
        <f t="shared" si="294"/>
        <v>11</v>
      </c>
      <c r="O3148" s="7">
        <f t="shared" si="295"/>
        <v>437.5</v>
      </c>
      <c r="P3148" s="11">
        <f t="shared" si="296"/>
        <v>42796.682476851856</v>
      </c>
      <c r="Q3148" s="11">
        <f t="shared" si="297"/>
        <v>42841.640810185185</v>
      </c>
      <c r="R3148" t="s">
        <v>8270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>
        <f t="shared" si="294"/>
        <v>118</v>
      </c>
      <c r="O3149" s="7">
        <f t="shared" si="295"/>
        <v>110.35211267605634</v>
      </c>
      <c r="P3149" s="11">
        <f t="shared" si="296"/>
        <v>41909.96938657407</v>
      </c>
      <c r="Q3149" s="11">
        <f t="shared" si="297"/>
        <v>41950.011053240742</v>
      </c>
      <c r="R3149" t="s">
        <v>8270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>
        <f t="shared" si="294"/>
        <v>131</v>
      </c>
      <c r="O3150" s="7">
        <f t="shared" si="295"/>
        <v>41.421052631578945</v>
      </c>
      <c r="P3150" s="11">
        <f t="shared" si="296"/>
        <v>41891.665324074071</v>
      </c>
      <c r="Q3150" s="11">
        <f t="shared" si="297"/>
        <v>41913.166666666664</v>
      </c>
      <c r="R3150" t="s">
        <v>8270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>
        <f t="shared" si="294"/>
        <v>104</v>
      </c>
      <c r="O3151" s="7">
        <f t="shared" si="295"/>
        <v>52</v>
      </c>
      <c r="P3151" s="11">
        <f t="shared" si="296"/>
        <v>41226.017361111109</v>
      </c>
      <c r="Q3151" s="11">
        <f t="shared" si="297"/>
        <v>41250.083333333336</v>
      </c>
      <c r="R3151" t="s">
        <v>8270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>
        <f t="shared" si="294"/>
        <v>101</v>
      </c>
      <c r="O3152" s="7">
        <f t="shared" si="295"/>
        <v>33.990384615384613</v>
      </c>
      <c r="P3152" s="11">
        <f t="shared" si="296"/>
        <v>40478.263923611114</v>
      </c>
      <c r="Q3152" s="11">
        <f t="shared" si="297"/>
        <v>40568.166666666664</v>
      </c>
      <c r="R3152" t="s">
        <v>8270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>
        <f t="shared" si="294"/>
        <v>100</v>
      </c>
      <c r="O3153" s="7">
        <f t="shared" si="295"/>
        <v>103.35294117647059</v>
      </c>
      <c r="P3153" s="11">
        <f t="shared" si="296"/>
        <v>41862.83997685185</v>
      </c>
      <c r="Q3153" s="11">
        <f t="shared" si="297"/>
        <v>41892.83997685185</v>
      </c>
      <c r="R3153" t="s">
        <v>8270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>
        <f t="shared" si="294"/>
        <v>106</v>
      </c>
      <c r="O3154" s="7">
        <f t="shared" si="295"/>
        <v>34.791044776119406</v>
      </c>
      <c r="P3154" s="11">
        <f t="shared" si="296"/>
        <v>41550.867673611108</v>
      </c>
      <c r="Q3154" s="11">
        <f t="shared" si="297"/>
        <v>41580.867673611108</v>
      </c>
      <c r="R3154" t="s">
        <v>8270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>
        <f t="shared" si="294"/>
        <v>336</v>
      </c>
      <c r="O3155" s="7">
        <f t="shared" si="295"/>
        <v>41.773858921161825</v>
      </c>
      <c r="P3155" s="11">
        <f t="shared" si="296"/>
        <v>40633.154363425929</v>
      </c>
      <c r="Q3155" s="11">
        <f t="shared" si="297"/>
        <v>40664.207638888889</v>
      </c>
      <c r="R3155" t="s">
        <v>8270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>
        <f t="shared" si="294"/>
        <v>113</v>
      </c>
      <c r="O3156" s="7">
        <f t="shared" si="295"/>
        <v>64.268292682926827</v>
      </c>
      <c r="P3156" s="11">
        <f t="shared" si="296"/>
        <v>40970.875671296293</v>
      </c>
      <c r="Q3156" s="11">
        <f t="shared" si="297"/>
        <v>41000.834004629629</v>
      </c>
      <c r="R3156" t="s">
        <v>8270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>
        <f t="shared" si="294"/>
        <v>189</v>
      </c>
      <c r="O3157" s="7">
        <f t="shared" si="295"/>
        <v>31.209370860927152</v>
      </c>
      <c r="P3157" s="11">
        <f t="shared" si="296"/>
        <v>41233.499131944445</v>
      </c>
      <c r="Q3157" s="11">
        <f t="shared" si="297"/>
        <v>41263.499131944445</v>
      </c>
      <c r="R3157" t="s">
        <v>8270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>
        <f t="shared" si="294"/>
        <v>102</v>
      </c>
      <c r="O3158" s="7">
        <f t="shared" si="295"/>
        <v>62.921348314606739</v>
      </c>
      <c r="P3158" s="11">
        <f t="shared" si="296"/>
        <v>41026.953055555554</v>
      </c>
      <c r="Q3158" s="11">
        <f t="shared" si="297"/>
        <v>41061.953055555554</v>
      </c>
      <c r="R3158" t="s">
        <v>8270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>
        <f t="shared" si="294"/>
        <v>101</v>
      </c>
      <c r="O3159" s="7">
        <f t="shared" si="295"/>
        <v>98.536585365853654</v>
      </c>
      <c r="P3159" s="11">
        <f t="shared" si="296"/>
        <v>41829.788252314815</v>
      </c>
      <c r="Q3159" s="11">
        <f t="shared" si="297"/>
        <v>41839.208333333336</v>
      </c>
      <c r="R3159" t="s">
        <v>8270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>
        <f t="shared" si="294"/>
        <v>114</v>
      </c>
      <c r="O3160" s="7">
        <f t="shared" si="295"/>
        <v>82.608695652173907</v>
      </c>
      <c r="P3160" s="11">
        <f t="shared" si="296"/>
        <v>41447.839722222227</v>
      </c>
      <c r="Q3160" s="11">
        <f t="shared" si="297"/>
        <v>41477.839722222227</v>
      </c>
      <c r="R3160" t="s">
        <v>8270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>
        <f t="shared" si="294"/>
        <v>133</v>
      </c>
      <c r="O3161" s="7">
        <f t="shared" si="295"/>
        <v>38.504230769230773</v>
      </c>
      <c r="P3161" s="11">
        <f t="shared" si="296"/>
        <v>40884.066678240742</v>
      </c>
      <c r="Q3161" s="11">
        <f t="shared" si="297"/>
        <v>40926.958333333336</v>
      </c>
      <c r="R3161" t="s">
        <v>8270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>
        <f t="shared" si="294"/>
        <v>102</v>
      </c>
      <c r="O3162" s="7">
        <f t="shared" si="295"/>
        <v>80.15789473684211</v>
      </c>
      <c r="P3162" s="11">
        <f t="shared" si="296"/>
        <v>41841.26489583333</v>
      </c>
      <c r="Q3162" s="11">
        <f t="shared" si="297"/>
        <v>41864.207638888889</v>
      </c>
      <c r="R3162" t="s">
        <v>8270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>
        <f t="shared" si="294"/>
        <v>105</v>
      </c>
      <c r="O3163" s="7">
        <f t="shared" si="295"/>
        <v>28.405405405405407</v>
      </c>
      <c r="P3163" s="11">
        <f t="shared" si="296"/>
        <v>41897.536134259259</v>
      </c>
      <c r="Q3163" s="11">
        <f t="shared" si="297"/>
        <v>41927.536134259259</v>
      </c>
      <c r="R3163" t="s">
        <v>8270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>
        <f t="shared" si="294"/>
        <v>127</v>
      </c>
      <c r="O3164" s="7">
        <f t="shared" si="295"/>
        <v>80.730158730158735</v>
      </c>
      <c r="P3164" s="11">
        <f t="shared" si="296"/>
        <v>41799.685902777775</v>
      </c>
      <c r="Q3164" s="11">
        <f t="shared" si="297"/>
        <v>41827.083333333336</v>
      </c>
      <c r="R3164" t="s">
        <v>8270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>
        <f t="shared" si="294"/>
        <v>111</v>
      </c>
      <c r="O3165" s="7">
        <f t="shared" si="295"/>
        <v>200.69444444444446</v>
      </c>
      <c r="P3165" s="11">
        <f t="shared" si="296"/>
        <v>41775.753761574073</v>
      </c>
      <c r="Q3165" s="11">
        <f t="shared" si="297"/>
        <v>41805.753761574073</v>
      </c>
      <c r="R3165" t="s">
        <v>8270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>
        <f t="shared" si="294"/>
        <v>107</v>
      </c>
      <c r="O3166" s="7">
        <f t="shared" si="295"/>
        <v>37.591549295774648</v>
      </c>
      <c r="P3166" s="11">
        <f t="shared" si="296"/>
        <v>41766.805729166663</v>
      </c>
      <c r="Q3166" s="11">
        <f t="shared" si="297"/>
        <v>41799.805729166663</v>
      </c>
      <c r="R3166" t="s">
        <v>8270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>
        <f t="shared" si="294"/>
        <v>163</v>
      </c>
      <c r="O3167" s="7">
        <f t="shared" si="295"/>
        <v>58.095238095238095</v>
      </c>
      <c r="P3167" s="11">
        <f t="shared" si="296"/>
        <v>40644.159259259257</v>
      </c>
      <c r="Q3167" s="11">
        <f t="shared" si="297"/>
        <v>40666.165972222225</v>
      </c>
      <c r="R3167" t="s">
        <v>8270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>
        <f t="shared" si="294"/>
        <v>160</v>
      </c>
      <c r="O3168" s="7">
        <f t="shared" si="295"/>
        <v>60.300892473118282</v>
      </c>
      <c r="P3168" s="11">
        <f t="shared" si="296"/>
        <v>41940.69158564815</v>
      </c>
      <c r="Q3168" s="11">
        <f t="shared" si="297"/>
        <v>41969.332638888889</v>
      </c>
      <c r="R3168" t="s">
        <v>8270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>
        <f t="shared" si="294"/>
        <v>116</v>
      </c>
      <c r="O3169" s="7">
        <f t="shared" si="295"/>
        <v>63.363636363636367</v>
      </c>
      <c r="P3169" s="11">
        <f t="shared" si="296"/>
        <v>41839.175706018519</v>
      </c>
      <c r="Q3169" s="11">
        <f t="shared" si="297"/>
        <v>41853.175706018519</v>
      </c>
      <c r="R3169" t="s">
        <v>8270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>
        <f t="shared" si="294"/>
        <v>124</v>
      </c>
      <c r="O3170" s="7">
        <f t="shared" si="295"/>
        <v>50.901639344262293</v>
      </c>
      <c r="P3170" s="11">
        <f t="shared" si="296"/>
        <v>41772.105937500004</v>
      </c>
      <c r="Q3170" s="11">
        <f t="shared" si="297"/>
        <v>41803.916666666664</v>
      </c>
      <c r="R3170" t="s">
        <v>8270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>
        <f t="shared" si="294"/>
        <v>103</v>
      </c>
      <c r="O3171" s="7">
        <f t="shared" si="295"/>
        <v>100.5</v>
      </c>
      <c r="P3171" s="11">
        <f t="shared" si="296"/>
        <v>41591.737974537034</v>
      </c>
      <c r="Q3171" s="11">
        <f t="shared" si="297"/>
        <v>41621.207638888889</v>
      </c>
      <c r="R3171" t="s">
        <v>8270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>
        <f t="shared" si="294"/>
        <v>112</v>
      </c>
      <c r="O3172" s="7">
        <f t="shared" si="295"/>
        <v>31.619718309859156</v>
      </c>
      <c r="P3172" s="11">
        <f t="shared" si="296"/>
        <v>41789.080370370371</v>
      </c>
      <c r="Q3172" s="11">
        <f t="shared" si="297"/>
        <v>41822.166666666664</v>
      </c>
      <c r="R3172" t="s">
        <v>8270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>
        <f t="shared" si="294"/>
        <v>109</v>
      </c>
      <c r="O3173" s="7">
        <f t="shared" si="295"/>
        <v>65.102564102564102</v>
      </c>
      <c r="P3173" s="11">
        <f t="shared" si="296"/>
        <v>42466.608310185184</v>
      </c>
      <c r="Q3173" s="11">
        <f t="shared" si="297"/>
        <v>42496.608310185184</v>
      </c>
      <c r="R3173" t="s">
        <v>8270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>
        <f t="shared" si="294"/>
        <v>115</v>
      </c>
      <c r="O3174" s="7">
        <f t="shared" si="295"/>
        <v>79.310344827586206</v>
      </c>
      <c r="P3174" s="11">
        <f t="shared" si="296"/>
        <v>40923.729953703703</v>
      </c>
      <c r="Q3174" s="11">
        <f t="shared" si="297"/>
        <v>40953.729953703703</v>
      </c>
      <c r="R3174" t="s">
        <v>8270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>
        <f t="shared" si="294"/>
        <v>103</v>
      </c>
      <c r="O3175" s="7">
        <f t="shared" si="295"/>
        <v>139.18918918918919</v>
      </c>
      <c r="P3175" s="11">
        <f t="shared" si="296"/>
        <v>41878.878379629634</v>
      </c>
      <c r="Q3175" s="11">
        <f t="shared" si="297"/>
        <v>41908.878379629634</v>
      </c>
      <c r="R3175" t="s">
        <v>8270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>
        <f t="shared" si="294"/>
        <v>101</v>
      </c>
      <c r="O3176" s="7">
        <f t="shared" si="295"/>
        <v>131.91304347826087</v>
      </c>
      <c r="P3176" s="11">
        <f t="shared" si="296"/>
        <v>41862.864675925928</v>
      </c>
      <c r="Q3176" s="11">
        <f t="shared" si="297"/>
        <v>41876.864675925928</v>
      </c>
      <c r="R3176" t="s">
        <v>8270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>
        <f t="shared" si="294"/>
        <v>110</v>
      </c>
      <c r="O3177" s="7">
        <f t="shared" si="295"/>
        <v>91.3</v>
      </c>
      <c r="P3177" s="11">
        <f t="shared" si="296"/>
        <v>40531.886886574073</v>
      </c>
      <c r="Q3177" s="11">
        <f t="shared" si="297"/>
        <v>40591.886886574073</v>
      </c>
      <c r="R3177" t="s">
        <v>8270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>
        <f t="shared" si="294"/>
        <v>115</v>
      </c>
      <c r="O3178" s="7">
        <f t="shared" si="295"/>
        <v>39.672727272727272</v>
      </c>
      <c r="P3178" s="11">
        <f t="shared" si="296"/>
        <v>41477.930914351848</v>
      </c>
      <c r="Q3178" s="11">
        <f t="shared" si="297"/>
        <v>41504.625</v>
      </c>
      <c r="R3178" t="s">
        <v>8270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>
        <f t="shared" si="294"/>
        <v>117</v>
      </c>
      <c r="O3179" s="7">
        <f t="shared" si="295"/>
        <v>57.549019607843135</v>
      </c>
      <c r="P3179" s="11">
        <f t="shared" si="296"/>
        <v>41781.666770833333</v>
      </c>
      <c r="Q3179" s="11">
        <f t="shared" si="297"/>
        <v>41811.666770833333</v>
      </c>
      <c r="R3179" t="s">
        <v>8270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>
        <f t="shared" si="294"/>
        <v>172</v>
      </c>
      <c r="O3180" s="7">
        <f t="shared" si="295"/>
        <v>33.025641025641029</v>
      </c>
      <c r="P3180" s="11">
        <f t="shared" si="296"/>
        <v>41806.605034722219</v>
      </c>
      <c r="Q3180" s="11">
        <f t="shared" si="297"/>
        <v>41836.605034722219</v>
      </c>
      <c r="R3180" t="s">
        <v>8270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>
        <f t="shared" si="294"/>
        <v>114</v>
      </c>
      <c r="O3181" s="7">
        <f t="shared" si="295"/>
        <v>77.335806451612896</v>
      </c>
      <c r="P3181" s="11">
        <f t="shared" si="296"/>
        <v>41375.702210648145</v>
      </c>
      <c r="Q3181" s="11">
        <f t="shared" si="297"/>
        <v>41400.702210648145</v>
      </c>
      <c r="R3181" t="s">
        <v>8270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>
        <f t="shared" si="294"/>
        <v>120</v>
      </c>
      <c r="O3182" s="7">
        <f t="shared" si="295"/>
        <v>31.933333333333334</v>
      </c>
      <c r="P3182" s="11">
        <f t="shared" si="296"/>
        <v>41780.412604166668</v>
      </c>
      <c r="Q3182" s="11">
        <f t="shared" si="297"/>
        <v>41810.412604166668</v>
      </c>
      <c r="R3182" t="s">
        <v>8270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>
        <f t="shared" si="294"/>
        <v>109</v>
      </c>
      <c r="O3183" s="7">
        <f t="shared" si="295"/>
        <v>36.333333333333336</v>
      </c>
      <c r="P3183" s="11">
        <f t="shared" si="296"/>
        <v>41779.310034722221</v>
      </c>
      <c r="Q3183" s="11">
        <f t="shared" si="297"/>
        <v>41805.666666666664</v>
      </c>
      <c r="R3183" t="s">
        <v>8270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>
        <f t="shared" si="294"/>
        <v>101</v>
      </c>
      <c r="O3184" s="7">
        <f t="shared" si="295"/>
        <v>46.768211920529801</v>
      </c>
      <c r="P3184" s="11">
        <f t="shared" si="296"/>
        <v>40883.949317129627</v>
      </c>
      <c r="Q3184" s="11">
        <f t="shared" si="297"/>
        <v>40939.708333333336</v>
      </c>
      <c r="R3184" t="s">
        <v>8270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>
        <f t="shared" si="294"/>
        <v>109</v>
      </c>
      <c r="O3185" s="7">
        <f t="shared" si="295"/>
        <v>40.073529411764703</v>
      </c>
      <c r="P3185" s="11">
        <f t="shared" si="296"/>
        <v>41491.79478009259</v>
      </c>
      <c r="Q3185" s="11">
        <f t="shared" si="297"/>
        <v>41509.79478009259</v>
      </c>
      <c r="R3185" t="s">
        <v>8270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>
        <f t="shared" si="294"/>
        <v>107</v>
      </c>
      <c r="O3186" s="7">
        <f t="shared" si="295"/>
        <v>100.21739130434783</v>
      </c>
      <c r="P3186" s="11">
        <f t="shared" si="296"/>
        <v>41791.993414351848</v>
      </c>
      <c r="Q3186" s="11">
        <f t="shared" si="297"/>
        <v>41821.993414351848</v>
      </c>
      <c r="R3186" t="s">
        <v>8270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>
        <f t="shared" si="294"/>
        <v>100</v>
      </c>
      <c r="O3187" s="7">
        <f t="shared" si="295"/>
        <v>41.666666666666664</v>
      </c>
      <c r="P3187" s="11">
        <f t="shared" si="296"/>
        <v>41829.977326388893</v>
      </c>
      <c r="Q3187" s="11">
        <f t="shared" si="297"/>
        <v>41836.977326388893</v>
      </c>
      <c r="R3187" t="s">
        <v>8270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>
        <f t="shared" si="294"/>
        <v>102</v>
      </c>
      <c r="O3188" s="7">
        <f t="shared" si="295"/>
        <v>46.714285714285715</v>
      </c>
      <c r="P3188" s="11">
        <f t="shared" si="296"/>
        <v>41868.924050925925</v>
      </c>
      <c r="Q3188" s="11">
        <f t="shared" si="297"/>
        <v>41898.875</v>
      </c>
      <c r="R3188" t="s">
        <v>8270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>
        <f t="shared" si="294"/>
        <v>116</v>
      </c>
      <c r="O3189" s="7">
        <f t="shared" si="295"/>
        <v>71.491803278688522</v>
      </c>
      <c r="P3189" s="11">
        <f t="shared" si="296"/>
        <v>41835.666354166664</v>
      </c>
      <c r="Q3189" s="11">
        <f t="shared" si="297"/>
        <v>41855.666354166664</v>
      </c>
      <c r="R3189" t="s">
        <v>8270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>
        <f t="shared" si="294"/>
        <v>65</v>
      </c>
      <c r="O3190" s="7">
        <f t="shared" si="295"/>
        <v>14.444444444444445</v>
      </c>
      <c r="P3190" s="11">
        <f t="shared" si="296"/>
        <v>42144.415532407409</v>
      </c>
      <c r="Q3190" s="11">
        <f t="shared" si="297"/>
        <v>42165.415532407409</v>
      </c>
      <c r="R3190" t="s">
        <v>8304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>
        <f t="shared" si="294"/>
        <v>12</v>
      </c>
      <c r="O3191" s="7">
        <f t="shared" si="295"/>
        <v>356.84210526315792</v>
      </c>
      <c r="P3191" s="11">
        <f t="shared" si="296"/>
        <v>42118.346435185187</v>
      </c>
      <c r="Q3191" s="11">
        <f t="shared" si="297"/>
        <v>42148.346435185187</v>
      </c>
      <c r="R3191" t="s">
        <v>8304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>
        <f t="shared" si="294"/>
        <v>0</v>
      </c>
      <c r="O3192" s="7">
        <f t="shared" si="295"/>
        <v>0</v>
      </c>
      <c r="P3192" s="11">
        <f t="shared" si="296"/>
        <v>42683.151331018518</v>
      </c>
      <c r="Q3192" s="11">
        <f t="shared" si="297"/>
        <v>42713.192997685182</v>
      </c>
      <c r="R3192" t="s">
        <v>8304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>
        <f t="shared" si="294"/>
        <v>4</v>
      </c>
      <c r="O3193" s="7">
        <f t="shared" si="295"/>
        <v>37.75</v>
      </c>
      <c r="P3193" s="11">
        <f t="shared" si="296"/>
        <v>42538.755428240736</v>
      </c>
      <c r="Q3193" s="11">
        <f t="shared" si="297"/>
        <v>42598.755428240736</v>
      </c>
      <c r="R3193" t="s">
        <v>8304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>
        <f t="shared" si="294"/>
        <v>1</v>
      </c>
      <c r="O3194" s="7">
        <f t="shared" si="295"/>
        <v>12.75</v>
      </c>
      <c r="P3194" s="11">
        <f t="shared" si="296"/>
        <v>42018.94049768518</v>
      </c>
      <c r="Q3194" s="11">
        <f t="shared" si="297"/>
        <v>42063.916666666672</v>
      </c>
      <c r="R3194" t="s">
        <v>8304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>
        <f t="shared" si="294"/>
        <v>12</v>
      </c>
      <c r="O3195" s="7">
        <f t="shared" si="295"/>
        <v>24.458333333333332</v>
      </c>
      <c r="P3195" s="11">
        <f t="shared" si="296"/>
        <v>42010.968240740738</v>
      </c>
      <c r="Q3195" s="11">
        <f t="shared" si="297"/>
        <v>42055.968240740738</v>
      </c>
      <c r="R3195" t="s">
        <v>8304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>
        <f t="shared" si="294"/>
        <v>0</v>
      </c>
      <c r="O3196" s="7">
        <f t="shared" si="295"/>
        <v>0</v>
      </c>
      <c r="P3196" s="11">
        <f t="shared" si="296"/>
        <v>42182.062476851846</v>
      </c>
      <c r="Q3196" s="11">
        <f t="shared" si="297"/>
        <v>42212.062476851846</v>
      </c>
      <c r="R3196" t="s">
        <v>8304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>
        <f t="shared" si="294"/>
        <v>59</v>
      </c>
      <c r="O3197" s="7">
        <f t="shared" si="295"/>
        <v>53.07692307692308</v>
      </c>
      <c r="P3197" s="11">
        <f t="shared" si="296"/>
        <v>42017.594236111108</v>
      </c>
      <c r="Q3197" s="11">
        <f t="shared" si="297"/>
        <v>42047.594236111108</v>
      </c>
      <c r="R3197" t="s">
        <v>8304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>
        <f t="shared" si="294"/>
        <v>0</v>
      </c>
      <c r="O3198" s="7">
        <f t="shared" si="295"/>
        <v>300</v>
      </c>
      <c r="P3198" s="11">
        <f t="shared" si="296"/>
        <v>42157.598090277781</v>
      </c>
      <c r="Q3198" s="11">
        <f t="shared" si="297"/>
        <v>42217.583333333328</v>
      </c>
      <c r="R3198" t="s">
        <v>8304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>
        <f t="shared" si="294"/>
        <v>11</v>
      </c>
      <c r="O3199" s="7">
        <f t="shared" si="295"/>
        <v>286.25</v>
      </c>
      <c r="P3199" s="11">
        <f t="shared" si="296"/>
        <v>42009.493263888886</v>
      </c>
      <c r="Q3199" s="11">
        <f t="shared" si="297"/>
        <v>42039.493263888886</v>
      </c>
      <c r="R3199" t="s">
        <v>8304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>
        <f t="shared" si="294"/>
        <v>0</v>
      </c>
      <c r="O3200" s="7">
        <f t="shared" si="295"/>
        <v>36.666666666666664</v>
      </c>
      <c r="P3200" s="11">
        <f t="shared" si="296"/>
        <v>42013.424502314811</v>
      </c>
      <c r="Q3200" s="11">
        <f t="shared" si="297"/>
        <v>42051.424502314811</v>
      </c>
      <c r="R3200" t="s">
        <v>8304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>
        <f t="shared" si="294"/>
        <v>52</v>
      </c>
      <c r="O3201" s="7">
        <f t="shared" si="295"/>
        <v>49.20754716981132</v>
      </c>
      <c r="P3201" s="11">
        <f t="shared" si="296"/>
        <v>41858.761782407411</v>
      </c>
      <c r="Q3201" s="11">
        <f t="shared" si="297"/>
        <v>41888.875</v>
      </c>
      <c r="R3201" t="s">
        <v>8304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>
        <f t="shared" ref="N3202:N3265" si="300">ROUND((E3202/D3202)*100,0)</f>
        <v>0</v>
      </c>
      <c r="O3202" s="7">
        <f t="shared" ref="O3202:O3265" si="301">IF(E3202&lt;&gt;0,E3202/L3202,0)</f>
        <v>1</v>
      </c>
      <c r="P3202" s="11">
        <f t="shared" ref="P3202:P3265" si="302">(J3202/86400)+DATE(1970,1,1)</f>
        <v>42460.320613425924</v>
      </c>
      <c r="Q3202" s="11">
        <f t="shared" ref="Q3202:Q3265" si="303">(I3202/86400)+DATE(1970,1,1)</f>
        <v>42490.231944444444</v>
      </c>
      <c r="R3202" t="s">
        <v>8304</v>
      </c>
      <c r="S3202" t="str">
        <f t="shared" ref="S3202:S3265" si="304">LEFT(R3202,SEARCH("/",R3202)-1)</f>
        <v>theater</v>
      </c>
      <c r="T3202" t="str">
        <f t="shared" ref="T3202:T3265" si="305">RIGHT(R3202,LEN(R3202)-SEARCH("/",R3202))</f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>
        <f t="shared" si="300"/>
        <v>1</v>
      </c>
      <c r="O3203" s="7">
        <f t="shared" si="301"/>
        <v>12.5</v>
      </c>
      <c r="P3203" s="11">
        <f t="shared" si="302"/>
        <v>41861.767094907409</v>
      </c>
      <c r="Q3203" s="11">
        <f t="shared" si="303"/>
        <v>41882.767094907409</v>
      </c>
      <c r="R3203" t="s">
        <v>8304</v>
      </c>
      <c r="S3203" t="str">
        <f t="shared" si="304"/>
        <v>theater</v>
      </c>
      <c r="T3203" t="str">
        <f t="shared" si="305"/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>
        <f t="shared" si="300"/>
        <v>55</v>
      </c>
      <c r="O3204" s="7">
        <f t="shared" si="301"/>
        <v>109.04</v>
      </c>
      <c r="P3204" s="11">
        <f t="shared" si="302"/>
        <v>42293.853541666671</v>
      </c>
      <c r="Q3204" s="11">
        <f t="shared" si="303"/>
        <v>42352.249305555553</v>
      </c>
      <c r="R3204" t="s">
        <v>8304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>
        <f t="shared" si="300"/>
        <v>25</v>
      </c>
      <c r="O3205" s="7">
        <f t="shared" si="301"/>
        <v>41.666666666666664</v>
      </c>
      <c r="P3205" s="11">
        <f t="shared" si="302"/>
        <v>42242.988680555558</v>
      </c>
      <c r="Q3205" s="11">
        <f t="shared" si="303"/>
        <v>42272.988680555558</v>
      </c>
      <c r="R3205" t="s">
        <v>8304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>
        <f t="shared" si="300"/>
        <v>0</v>
      </c>
      <c r="O3206" s="7">
        <f t="shared" si="301"/>
        <v>0</v>
      </c>
      <c r="P3206" s="11">
        <f t="shared" si="302"/>
        <v>42172.686099537037</v>
      </c>
      <c r="Q3206" s="11">
        <f t="shared" si="303"/>
        <v>42202.676388888889</v>
      </c>
      <c r="R3206" t="s">
        <v>8304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>
        <f t="shared" si="300"/>
        <v>3</v>
      </c>
      <c r="O3207" s="7">
        <f t="shared" si="301"/>
        <v>22.75</v>
      </c>
      <c r="P3207" s="11">
        <f t="shared" si="302"/>
        <v>42095.374675925923</v>
      </c>
      <c r="Q3207" s="11">
        <f t="shared" si="303"/>
        <v>42125.374675925923</v>
      </c>
      <c r="R3207" t="s">
        <v>8304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>
        <f t="shared" si="300"/>
        <v>0</v>
      </c>
      <c r="O3208" s="7">
        <f t="shared" si="301"/>
        <v>0</v>
      </c>
      <c r="P3208" s="11">
        <f t="shared" si="302"/>
        <v>42236.276053240741</v>
      </c>
      <c r="Q3208" s="11">
        <f t="shared" si="303"/>
        <v>42266.276053240741</v>
      </c>
      <c r="R3208" t="s">
        <v>8304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>
        <f t="shared" si="300"/>
        <v>46</v>
      </c>
      <c r="O3209" s="7">
        <f t="shared" si="301"/>
        <v>70.833333333333329</v>
      </c>
      <c r="P3209" s="11">
        <f t="shared" si="302"/>
        <v>42057.277858796297</v>
      </c>
      <c r="Q3209" s="11">
        <f t="shared" si="303"/>
        <v>42117.236192129625</v>
      </c>
      <c r="R3209" t="s">
        <v>8304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>
        <f t="shared" si="300"/>
        <v>104</v>
      </c>
      <c r="O3210" s="7">
        <f t="shared" si="301"/>
        <v>63.109756097560975</v>
      </c>
      <c r="P3210" s="11">
        <f t="shared" si="302"/>
        <v>41827.605057870373</v>
      </c>
      <c r="Q3210" s="11">
        <f t="shared" si="303"/>
        <v>41848.605057870373</v>
      </c>
      <c r="R3210" t="s">
        <v>8270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>
        <f t="shared" si="300"/>
        <v>119</v>
      </c>
      <c r="O3211" s="7">
        <f t="shared" si="301"/>
        <v>50.157964601769912</v>
      </c>
      <c r="P3211" s="11">
        <f t="shared" si="302"/>
        <v>41778.637245370366</v>
      </c>
      <c r="Q3211" s="11">
        <f t="shared" si="303"/>
        <v>41810.958333333336</v>
      </c>
      <c r="R3211" t="s">
        <v>8270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>
        <f t="shared" si="300"/>
        <v>126</v>
      </c>
      <c r="O3212" s="7">
        <f t="shared" si="301"/>
        <v>62.883333333333333</v>
      </c>
      <c r="P3212" s="11">
        <f t="shared" si="302"/>
        <v>41013.936562499999</v>
      </c>
      <c r="Q3212" s="11">
        <f t="shared" si="303"/>
        <v>41061.165972222225</v>
      </c>
      <c r="R3212" t="s">
        <v>8270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>
        <f t="shared" si="300"/>
        <v>120</v>
      </c>
      <c r="O3213" s="7">
        <f t="shared" si="301"/>
        <v>85.531055900621112</v>
      </c>
      <c r="P3213" s="11">
        <f t="shared" si="302"/>
        <v>41834.58657407407</v>
      </c>
      <c r="Q3213" s="11">
        <f t="shared" si="303"/>
        <v>41866.083333333336</v>
      </c>
      <c r="R3213" t="s">
        <v>8270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>
        <f t="shared" si="300"/>
        <v>126</v>
      </c>
      <c r="O3214" s="7">
        <f t="shared" si="301"/>
        <v>53.723404255319146</v>
      </c>
      <c r="P3214" s="11">
        <f t="shared" si="302"/>
        <v>41829.795729166668</v>
      </c>
      <c r="Q3214" s="11">
        <f t="shared" si="303"/>
        <v>41859.795729166668</v>
      </c>
      <c r="R3214" t="s">
        <v>8270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>
        <f t="shared" si="300"/>
        <v>100</v>
      </c>
      <c r="O3215" s="7">
        <f t="shared" si="301"/>
        <v>127.80851063829788</v>
      </c>
      <c r="P3215" s="11">
        <f t="shared" si="302"/>
        <v>42171.763414351852</v>
      </c>
      <c r="Q3215" s="11">
        <f t="shared" si="303"/>
        <v>42211.763414351852</v>
      </c>
      <c r="R3215" t="s">
        <v>8270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>
        <f t="shared" si="300"/>
        <v>102</v>
      </c>
      <c r="O3216" s="7">
        <f t="shared" si="301"/>
        <v>106.57391304347826</v>
      </c>
      <c r="P3216" s="11">
        <f t="shared" si="302"/>
        <v>42337.792511574073</v>
      </c>
      <c r="Q3216" s="11">
        <f t="shared" si="303"/>
        <v>42374.996527777781</v>
      </c>
      <c r="R3216" t="s">
        <v>8270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>
        <f t="shared" si="300"/>
        <v>100</v>
      </c>
      <c r="O3217" s="7">
        <f t="shared" si="301"/>
        <v>262.11194029850748</v>
      </c>
      <c r="P3217" s="11">
        <f t="shared" si="302"/>
        <v>42219.665173611109</v>
      </c>
      <c r="Q3217" s="11">
        <f t="shared" si="303"/>
        <v>42257.165972222225</v>
      </c>
      <c r="R3217" t="s">
        <v>8270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>
        <f t="shared" si="300"/>
        <v>100</v>
      </c>
      <c r="O3218" s="7">
        <f t="shared" si="301"/>
        <v>57.171428571428571</v>
      </c>
      <c r="P3218" s="11">
        <f t="shared" si="302"/>
        <v>42165.462627314817</v>
      </c>
      <c r="Q3218" s="11">
        <f t="shared" si="303"/>
        <v>42196.604166666672</v>
      </c>
      <c r="R3218" t="s">
        <v>8270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>
        <f t="shared" si="300"/>
        <v>116</v>
      </c>
      <c r="O3219" s="7">
        <f t="shared" si="301"/>
        <v>50.20192307692308</v>
      </c>
      <c r="P3219" s="11">
        <f t="shared" si="302"/>
        <v>42648.546111111107</v>
      </c>
      <c r="Q3219" s="11">
        <f t="shared" si="303"/>
        <v>42678.546111111107</v>
      </c>
      <c r="R3219" t="s">
        <v>8270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>
        <f t="shared" si="300"/>
        <v>102</v>
      </c>
      <c r="O3220" s="7">
        <f t="shared" si="301"/>
        <v>66.586956521739125</v>
      </c>
      <c r="P3220" s="11">
        <f t="shared" si="302"/>
        <v>41971.002152777779</v>
      </c>
      <c r="Q3220" s="11">
        <f t="shared" si="303"/>
        <v>42004</v>
      </c>
      <c r="R3220" t="s">
        <v>8270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>
        <f t="shared" si="300"/>
        <v>100</v>
      </c>
      <c r="O3221" s="7">
        <f t="shared" si="301"/>
        <v>168.25210084033614</v>
      </c>
      <c r="P3221" s="11">
        <f t="shared" si="302"/>
        <v>42050.983182870375</v>
      </c>
      <c r="Q3221" s="11">
        <f t="shared" si="303"/>
        <v>42085.941516203704</v>
      </c>
      <c r="R3221" t="s">
        <v>8270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>
        <f t="shared" si="300"/>
        <v>101</v>
      </c>
      <c r="O3222" s="7">
        <f t="shared" si="301"/>
        <v>256.37288135593218</v>
      </c>
      <c r="P3222" s="11">
        <f t="shared" si="302"/>
        <v>42772.833379629628</v>
      </c>
      <c r="Q3222" s="11">
        <f t="shared" si="303"/>
        <v>42806.875</v>
      </c>
      <c r="R3222" t="s">
        <v>8270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>
        <f t="shared" si="300"/>
        <v>103</v>
      </c>
      <c r="O3223" s="7">
        <f t="shared" si="301"/>
        <v>36.610619469026545</v>
      </c>
      <c r="P3223" s="11">
        <f t="shared" si="302"/>
        <v>42155.696793981479</v>
      </c>
      <c r="Q3223" s="11">
        <f t="shared" si="303"/>
        <v>42190.696793981479</v>
      </c>
      <c r="R3223" t="s">
        <v>8270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>
        <f t="shared" si="300"/>
        <v>125</v>
      </c>
      <c r="O3224" s="7">
        <f t="shared" si="301"/>
        <v>37.142857142857146</v>
      </c>
      <c r="P3224" s="11">
        <f t="shared" si="302"/>
        <v>42270.582141203704</v>
      </c>
      <c r="Q3224" s="11">
        <f t="shared" si="303"/>
        <v>42301.895138888889</v>
      </c>
      <c r="R3224" t="s">
        <v>8270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>
        <f t="shared" si="300"/>
        <v>110</v>
      </c>
      <c r="O3225" s="7">
        <f t="shared" si="301"/>
        <v>45.878378378378379</v>
      </c>
      <c r="P3225" s="11">
        <f t="shared" si="302"/>
        <v>42206.835370370369</v>
      </c>
      <c r="Q3225" s="11">
        <f t="shared" si="303"/>
        <v>42236.835370370369</v>
      </c>
      <c r="R3225" t="s">
        <v>8270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>
        <f t="shared" si="300"/>
        <v>102</v>
      </c>
      <c r="O3226" s="7">
        <f t="shared" si="301"/>
        <v>141.71296296296296</v>
      </c>
      <c r="P3226" s="11">
        <f t="shared" si="302"/>
        <v>42697.850844907407</v>
      </c>
      <c r="Q3226" s="11">
        <f t="shared" si="303"/>
        <v>42745.208333333328</v>
      </c>
      <c r="R3226" t="s">
        <v>8270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>
        <f t="shared" si="300"/>
        <v>102</v>
      </c>
      <c r="O3227" s="7">
        <f t="shared" si="301"/>
        <v>52.487179487179489</v>
      </c>
      <c r="P3227" s="11">
        <f t="shared" si="302"/>
        <v>42503.559467592597</v>
      </c>
      <c r="Q3227" s="11">
        <f t="shared" si="303"/>
        <v>42524.875</v>
      </c>
      <c r="R3227" t="s">
        <v>8270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>
        <f t="shared" si="300"/>
        <v>104</v>
      </c>
      <c r="O3228" s="7">
        <f t="shared" si="301"/>
        <v>59.523809523809526</v>
      </c>
      <c r="P3228" s="11">
        <f t="shared" si="302"/>
        <v>42277.583472222221</v>
      </c>
      <c r="Q3228" s="11">
        <f t="shared" si="303"/>
        <v>42307.583472222221</v>
      </c>
      <c r="R3228" t="s">
        <v>8270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>
        <f t="shared" si="300"/>
        <v>125</v>
      </c>
      <c r="O3229" s="7">
        <f t="shared" si="301"/>
        <v>50</v>
      </c>
      <c r="P3229" s="11">
        <f t="shared" si="302"/>
        <v>42722.882361111115</v>
      </c>
      <c r="Q3229" s="11">
        <f t="shared" si="303"/>
        <v>42752.882361111115</v>
      </c>
      <c r="R3229" t="s">
        <v>8270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>
        <f t="shared" si="300"/>
        <v>102</v>
      </c>
      <c r="O3230" s="7">
        <f t="shared" si="301"/>
        <v>193.62162162162161</v>
      </c>
      <c r="P3230" s="11">
        <f t="shared" si="302"/>
        <v>42323.70930555556</v>
      </c>
      <c r="Q3230" s="11">
        <f t="shared" si="303"/>
        <v>42355.207638888889</v>
      </c>
      <c r="R3230" t="s">
        <v>8270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>
        <f t="shared" si="300"/>
        <v>108</v>
      </c>
      <c r="O3231" s="7">
        <f t="shared" si="301"/>
        <v>106.79702970297029</v>
      </c>
      <c r="P3231" s="11">
        <f t="shared" si="302"/>
        <v>41933.291643518518</v>
      </c>
      <c r="Q3231" s="11">
        <f t="shared" si="303"/>
        <v>41963.333310185189</v>
      </c>
      <c r="R3231" t="s">
        <v>8270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>
        <f t="shared" si="300"/>
        <v>110</v>
      </c>
      <c r="O3232" s="7">
        <f t="shared" si="301"/>
        <v>77.21621621621621</v>
      </c>
      <c r="P3232" s="11">
        <f t="shared" si="302"/>
        <v>41898.168124999997</v>
      </c>
      <c r="Q3232" s="11">
        <f t="shared" si="303"/>
        <v>41913.165972222225</v>
      </c>
      <c r="R3232" t="s">
        <v>8270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>
        <f t="shared" si="300"/>
        <v>161</v>
      </c>
      <c r="O3233" s="7">
        <f t="shared" si="301"/>
        <v>57.5</v>
      </c>
      <c r="P3233" s="11">
        <f t="shared" si="302"/>
        <v>42446.943831018521</v>
      </c>
      <c r="Q3233" s="11">
        <f t="shared" si="303"/>
        <v>42476.943831018521</v>
      </c>
      <c r="R3233" t="s">
        <v>8270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>
        <f t="shared" si="300"/>
        <v>131</v>
      </c>
      <c r="O3234" s="7">
        <f t="shared" si="301"/>
        <v>50.46153846153846</v>
      </c>
      <c r="P3234" s="11">
        <f t="shared" si="302"/>
        <v>42463.81385416667</v>
      </c>
      <c r="Q3234" s="11">
        <f t="shared" si="303"/>
        <v>42494.165972222225</v>
      </c>
      <c r="R3234" t="s">
        <v>8270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>
        <f t="shared" si="300"/>
        <v>119</v>
      </c>
      <c r="O3235" s="7">
        <f t="shared" si="301"/>
        <v>97.377049180327873</v>
      </c>
      <c r="P3235" s="11">
        <f t="shared" si="302"/>
        <v>42766.805034722223</v>
      </c>
      <c r="Q3235" s="11">
        <f t="shared" si="303"/>
        <v>42796.805034722223</v>
      </c>
      <c r="R3235" t="s">
        <v>8270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>
        <f t="shared" si="300"/>
        <v>100</v>
      </c>
      <c r="O3236" s="7">
        <f t="shared" si="301"/>
        <v>34.91921739130435</v>
      </c>
      <c r="P3236" s="11">
        <f t="shared" si="302"/>
        <v>42734.789444444439</v>
      </c>
      <c r="Q3236" s="11">
        <f t="shared" si="303"/>
        <v>42767.979861111111</v>
      </c>
      <c r="R3236" t="s">
        <v>8270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>
        <f t="shared" si="300"/>
        <v>103</v>
      </c>
      <c r="O3237" s="7">
        <f t="shared" si="301"/>
        <v>85.530386740331494</v>
      </c>
      <c r="P3237" s="11">
        <f t="shared" si="302"/>
        <v>42522.347812499997</v>
      </c>
      <c r="Q3237" s="11">
        <f t="shared" si="303"/>
        <v>42552.347812499997</v>
      </c>
      <c r="R3237" t="s">
        <v>8270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>
        <f t="shared" si="300"/>
        <v>101</v>
      </c>
      <c r="O3238" s="7">
        <f t="shared" si="301"/>
        <v>182.90909090909091</v>
      </c>
      <c r="P3238" s="11">
        <f t="shared" si="302"/>
        <v>42702.917048611111</v>
      </c>
      <c r="Q3238" s="11">
        <f t="shared" si="303"/>
        <v>42732.917048611111</v>
      </c>
      <c r="R3238" t="s">
        <v>8270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>
        <f t="shared" si="300"/>
        <v>101</v>
      </c>
      <c r="O3239" s="7">
        <f t="shared" si="301"/>
        <v>131.13620817843866</v>
      </c>
      <c r="P3239" s="11">
        <f t="shared" si="302"/>
        <v>42252.474351851852</v>
      </c>
      <c r="Q3239" s="11">
        <f t="shared" si="303"/>
        <v>42276.165972222225</v>
      </c>
      <c r="R3239" t="s">
        <v>8270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>
        <f t="shared" si="300"/>
        <v>112</v>
      </c>
      <c r="O3240" s="7">
        <f t="shared" si="301"/>
        <v>39.810126582278478</v>
      </c>
      <c r="P3240" s="11">
        <f t="shared" si="302"/>
        <v>42156.510393518518</v>
      </c>
      <c r="Q3240" s="11">
        <f t="shared" si="303"/>
        <v>42186.510393518518</v>
      </c>
      <c r="R3240" t="s">
        <v>8270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>
        <f t="shared" si="300"/>
        <v>106</v>
      </c>
      <c r="O3241" s="7">
        <f t="shared" si="301"/>
        <v>59.701730769230764</v>
      </c>
      <c r="P3241" s="11">
        <f t="shared" si="302"/>
        <v>42278.089039351849</v>
      </c>
      <c r="Q3241" s="11">
        <f t="shared" si="303"/>
        <v>42302.999305555553</v>
      </c>
      <c r="R3241" t="s">
        <v>8270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>
        <f t="shared" si="300"/>
        <v>101</v>
      </c>
      <c r="O3242" s="7">
        <f t="shared" si="301"/>
        <v>88.735294117647058</v>
      </c>
      <c r="P3242" s="11">
        <f t="shared" si="302"/>
        <v>42754.693842592591</v>
      </c>
      <c r="Q3242" s="11">
        <f t="shared" si="303"/>
        <v>42782.958333333328</v>
      </c>
      <c r="R3242" t="s">
        <v>8270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>
        <f t="shared" si="300"/>
        <v>115</v>
      </c>
      <c r="O3243" s="7">
        <f t="shared" si="301"/>
        <v>58.688622754491021</v>
      </c>
      <c r="P3243" s="11">
        <f t="shared" si="302"/>
        <v>41893.324884259258</v>
      </c>
      <c r="Q3243" s="11">
        <f t="shared" si="303"/>
        <v>41926.290972222225</v>
      </c>
      <c r="R3243" t="s">
        <v>8270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>
        <f t="shared" si="300"/>
        <v>127</v>
      </c>
      <c r="O3244" s="7">
        <f t="shared" si="301"/>
        <v>69.56513661202186</v>
      </c>
      <c r="P3244" s="11">
        <f t="shared" si="302"/>
        <v>41871.755694444444</v>
      </c>
      <c r="Q3244" s="11">
        <f t="shared" si="303"/>
        <v>41901.755694444444</v>
      </c>
      <c r="R3244" t="s">
        <v>8270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>
        <f t="shared" si="300"/>
        <v>103</v>
      </c>
      <c r="O3245" s="7">
        <f t="shared" si="301"/>
        <v>115.87323943661971</v>
      </c>
      <c r="P3245" s="11">
        <f t="shared" si="302"/>
        <v>42262.096782407403</v>
      </c>
      <c r="Q3245" s="11">
        <f t="shared" si="303"/>
        <v>42286</v>
      </c>
      <c r="R3245" t="s">
        <v>8270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>
        <f t="shared" si="300"/>
        <v>103</v>
      </c>
      <c r="O3246" s="7">
        <f t="shared" si="301"/>
        <v>23.869565217391305</v>
      </c>
      <c r="P3246" s="11">
        <f t="shared" si="302"/>
        <v>42675.694236111114</v>
      </c>
      <c r="Q3246" s="11">
        <f t="shared" si="303"/>
        <v>42705.735902777778</v>
      </c>
      <c r="R3246" t="s">
        <v>8270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>
        <f t="shared" si="300"/>
        <v>104</v>
      </c>
      <c r="O3247" s="7">
        <f t="shared" si="301"/>
        <v>81.125925925925927</v>
      </c>
      <c r="P3247" s="11">
        <f t="shared" si="302"/>
        <v>42135.60020833333</v>
      </c>
      <c r="Q3247" s="11">
        <f t="shared" si="303"/>
        <v>42167.083333333328</v>
      </c>
      <c r="R3247" t="s">
        <v>8270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>
        <f t="shared" si="300"/>
        <v>111</v>
      </c>
      <c r="O3248" s="7">
        <f t="shared" si="301"/>
        <v>57.626943005181346</v>
      </c>
      <c r="P3248" s="11">
        <f t="shared" si="302"/>
        <v>42230.472222222219</v>
      </c>
      <c r="Q3248" s="11">
        <f t="shared" si="303"/>
        <v>42259.165972222225</v>
      </c>
      <c r="R3248" t="s">
        <v>8270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>
        <f t="shared" si="300"/>
        <v>106</v>
      </c>
      <c r="O3249" s="7">
        <f t="shared" si="301"/>
        <v>46.429824561403507</v>
      </c>
      <c r="P3249" s="11">
        <f t="shared" si="302"/>
        <v>42167.434166666666</v>
      </c>
      <c r="Q3249" s="11">
        <f t="shared" si="303"/>
        <v>42197.434166666666</v>
      </c>
      <c r="R3249" t="s">
        <v>8270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>
        <f t="shared" si="300"/>
        <v>101</v>
      </c>
      <c r="O3250" s="7">
        <f t="shared" si="301"/>
        <v>60.475000000000001</v>
      </c>
      <c r="P3250" s="11">
        <f t="shared" si="302"/>
        <v>42068.888391203705</v>
      </c>
      <c r="Q3250" s="11">
        <f t="shared" si="303"/>
        <v>42098.846724537041</v>
      </c>
      <c r="R3250" t="s">
        <v>8270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>
        <f t="shared" si="300"/>
        <v>105</v>
      </c>
      <c r="O3251" s="7">
        <f t="shared" si="301"/>
        <v>65.579545454545453</v>
      </c>
      <c r="P3251" s="11">
        <f t="shared" si="302"/>
        <v>42145.746689814812</v>
      </c>
      <c r="Q3251" s="11">
        <f t="shared" si="303"/>
        <v>42175.746689814812</v>
      </c>
      <c r="R3251" t="s">
        <v>8270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>
        <f t="shared" si="300"/>
        <v>102</v>
      </c>
      <c r="O3252" s="7">
        <f t="shared" si="301"/>
        <v>119.1924882629108</v>
      </c>
      <c r="P3252" s="11">
        <f t="shared" si="302"/>
        <v>41918.742175925923</v>
      </c>
      <c r="Q3252" s="11">
        <f t="shared" si="303"/>
        <v>41948.783842592595</v>
      </c>
      <c r="R3252" t="s">
        <v>8270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>
        <f t="shared" si="300"/>
        <v>111</v>
      </c>
      <c r="O3253" s="7">
        <f t="shared" si="301"/>
        <v>83.05</v>
      </c>
      <c r="P3253" s="11">
        <f t="shared" si="302"/>
        <v>42146.731087962966</v>
      </c>
      <c r="Q3253" s="11">
        <f t="shared" si="303"/>
        <v>42176.731087962966</v>
      </c>
      <c r="R3253" t="s">
        <v>8270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>
        <f t="shared" si="300"/>
        <v>128</v>
      </c>
      <c r="O3254" s="7">
        <f t="shared" si="301"/>
        <v>57.52</v>
      </c>
      <c r="P3254" s="11">
        <f t="shared" si="302"/>
        <v>42590.472685185188</v>
      </c>
      <c r="Q3254" s="11">
        <f t="shared" si="303"/>
        <v>42620.472685185188</v>
      </c>
      <c r="R3254" t="s">
        <v>8270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>
        <f t="shared" si="300"/>
        <v>102</v>
      </c>
      <c r="O3255" s="7">
        <f t="shared" si="301"/>
        <v>177.08695652173913</v>
      </c>
      <c r="P3255" s="11">
        <f t="shared" si="302"/>
        <v>42602.576712962968</v>
      </c>
      <c r="Q3255" s="11">
        <f t="shared" si="303"/>
        <v>42621.15625</v>
      </c>
      <c r="R3255" t="s">
        <v>8270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>
        <f t="shared" si="300"/>
        <v>101</v>
      </c>
      <c r="O3256" s="7">
        <f t="shared" si="301"/>
        <v>70.771505376344081</v>
      </c>
      <c r="P3256" s="11">
        <f t="shared" si="302"/>
        <v>42059.085752314815</v>
      </c>
      <c r="Q3256" s="11">
        <f t="shared" si="303"/>
        <v>42089.044085648144</v>
      </c>
      <c r="R3256" t="s">
        <v>8270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>
        <f t="shared" si="300"/>
        <v>175</v>
      </c>
      <c r="O3257" s="7">
        <f t="shared" si="301"/>
        <v>29.166666666666668</v>
      </c>
      <c r="P3257" s="11">
        <f t="shared" si="302"/>
        <v>41889.768229166664</v>
      </c>
      <c r="Q3257" s="11">
        <f t="shared" si="303"/>
        <v>41919.768229166664</v>
      </c>
      <c r="R3257" t="s">
        <v>8270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>
        <f t="shared" si="300"/>
        <v>128</v>
      </c>
      <c r="O3258" s="7">
        <f t="shared" si="301"/>
        <v>72.76136363636364</v>
      </c>
      <c r="P3258" s="11">
        <f t="shared" si="302"/>
        <v>42144.573807870373</v>
      </c>
      <c r="Q3258" s="11">
        <f t="shared" si="303"/>
        <v>42166.165972222225</v>
      </c>
      <c r="R3258" t="s">
        <v>8270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>
        <f t="shared" si="300"/>
        <v>106</v>
      </c>
      <c r="O3259" s="7">
        <f t="shared" si="301"/>
        <v>51.853414634146333</v>
      </c>
      <c r="P3259" s="11">
        <f t="shared" si="302"/>
        <v>42758.559629629628</v>
      </c>
      <c r="Q3259" s="11">
        <f t="shared" si="303"/>
        <v>42788.559629629628</v>
      </c>
      <c r="R3259" t="s">
        <v>8270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>
        <f t="shared" si="300"/>
        <v>105</v>
      </c>
      <c r="O3260" s="7">
        <f t="shared" si="301"/>
        <v>98.2</v>
      </c>
      <c r="P3260" s="11">
        <f t="shared" si="302"/>
        <v>41982.887280092589</v>
      </c>
      <c r="Q3260" s="11">
        <f t="shared" si="303"/>
        <v>42012.887280092589</v>
      </c>
      <c r="R3260" t="s">
        <v>8270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>
        <f t="shared" si="300"/>
        <v>106</v>
      </c>
      <c r="O3261" s="7">
        <f t="shared" si="301"/>
        <v>251.7381443298969</v>
      </c>
      <c r="P3261" s="11">
        <f t="shared" si="302"/>
        <v>42614.760937500003</v>
      </c>
      <c r="Q3261" s="11">
        <f t="shared" si="303"/>
        <v>42644.165972222225</v>
      </c>
      <c r="R3261" t="s">
        <v>8270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>
        <f t="shared" si="300"/>
        <v>109</v>
      </c>
      <c r="O3262" s="7">
        <f t="shared" si="301"/>
        <v>74.821917808219183</v>
      </c>
      <c r="P3262" s="11">
        <f t="shared" si="302"/>
        <v>42303.672662037032</v>
      </c>
      <c r="Q3262" s="11">
        <f t="shared" si="303"/>
        <v>42338.714328703703</v>
      </c>
      <c r="R3262" t="s">
        <v>8270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>
        <f t="shared" si="300"/>
        <v>100</v>
      </c>
      <c r="O3263" s="7">
        <f t="shared" si="301"/>
        <v>67.65306122448979</v>
      </c>
      <c r="P3263" s="11">
        <f t="shared" si="302"/>
        <v>42171.725416666668</v>
      </c>
      <c r="Q3263" s="11">
        <f t="shared" si="303"/>
        <v>42201.725416666668</v>
      </c>
      <c r="R3263" t="s">
        <v>8270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>
        <f t="shared" si="300"/>
        <v>103</v>
      </c>
      <c r="O3264" s="7">
        <f t="shared" si="301"/>
        <v>93.81343283582089</v>
      </c>
      <c r="P3264" s="11">
        <f t="shared" si="302"/>
        <v>41964.315532407403</v>
      </c>
      <c r="Q3264" s="11">
        <f t="shared" si="303"/>
        <v>41995.166666666672</v>
      </c>
      <c r="R3264" t="s">
        <v>8270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>
        <f t="shared" si="300"/>
        <v>112</v>
      </c>
      <c r="O3265" s="7">
        <f t="shared" si="301"/>
        <v>41.237647058823526</v>
      </c>
      <c r="P3265" s="11">
        <f t="shared" si="302"/>
        <v>42284.516064814816</v>
      </c>
      <c r="Q3265" s="11">
        <f t="shared" si="303"/>
        <v>42307.875</v>
      </c>
      <c r="R3265" t="s">
        <v>8270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>
        <f t="shared" ref="N3266:N3329" si="306">ROUND((E3266/D3266)*100,0)</f>
        <v>103</v>
      </c>
      <c r="O3266" s="7">
        <f t="shared" ref="O3266:O3329" si="307">IF(E3266&lt;&gt;0,E3266/L3266,0)</f>
        <v>52.551020408163268</v>
      </c>
      <c r="P3266" s="11">
        <f t="shared" ref="P3266:P3329" si="308">(J3266/86400)+DATE(1970,1,1)</f>
        <v>42016.800208333334</v>
      </c>
      <c r="Q3266" s="11">
        <f t="shared" ref="Q3266:Q3329" si="309">(I3266/86400)+DATE(1970,1,1)</f>
        <v>42032.916666666672</v>
      </c>
      <c r="R3266" t="s">
        <v>8270</v>
      </c>
      <c r="S3266" t="str">
        <f t="shared" ref="S3266:S3329" si="310">LEFT(R3266,SEARCH("/",R3266)-1)</f>
        <v>theater</v>
      </c>
      <c r="T3266" t="str">
        <f t="shared" ref="T3266:T3329" si="311">RIGHT(R3266,LEN(R3266)-SEARCH("/",R3266))</f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>
        <f t="shared" si="306"/>
        <v>164</v>
      </c>
      <c r="O3267" s="7">
        <f t="shared" si="307"/>
        <v>70.285714285714292</v>
      </c>
      <c r="P3267" s="11">
        <f t="shared" si="308"/>
        <v>42311.711979166663</v>
      </c>
      <c r="Q3267" s="11">
        <f t="shared" si="309"/>
        <v>42341.708333333328</v>
      </c>
      <c r="R3267" t="s">
        <v>8270</v>
      </c>
      <c r="S3267" t="str">
        <f t="shared" si="310"/>
        <v>theater</v>
      </c>
      <c r="T3267" t="str">
        <f t="shared" si="311"/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>
        <f t="shared" si="306"/>
        <v>131</v>
      </c>
      <c r="O3268" s="7">
        <f t="shared" si="307"/>
        <v>48.325153374233132</v>
      </c>
      <c r="P3268" s="11">
        <f t="shared" si="308"/>
        <v>42136.536134259259</v>
      </c>
      <c r="Q3268" s="11">
        <f t="shared" si="309"/>
        <v>42167.875</v>
      </c>
      <c r="R3268" t="s">
        <v>8270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>
        <f t="shared" si="306"/>
        <v>102</v>
      </c>
      <c r="O3269" s="7">
        <f t="shared" si="307"/>
        <v>53.177083333333336</v>
      </c>
      <c r="P3269" s="11">
        <f t="shared" si="308"/>
        <v>42172.757638888885</v>
      </c>
      <c r="Q3269" s="11">
        <f t="shared" si="309"/>
        <v>42202.757638888885</v>
      </c>
      <c r="R3269" t="s">
        <v>8270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>
        <f t="shared" si="306"/>
        <v>128</v>
      </c>
      <c r="O3270" s="7">
        <f t="shared" si="307"/>
        <v>60.952380952380949</v>
      </c>
      <c r="P3270" s="11">
        <f t="shared" si="308"/>
        <v>42590.90425925926</v>
      </c>
      <c r="Q3270" s="11">
        <f t="shared" si="309"/>
        <v>42606.90425925926</v>
      </c>
      <c r="R3270" t="s">
        <v>8270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>
        <f t="shared" si="306"/>
        <v>102</v>
      </c>
      <c r="O3271" s="7">
        <f t="shared" si="307"/>
        <v>116</v>
      </c>
      <c r="P3271" s="11">
        <f t="shared" si="308"/>
        <v>42137.395798611113</v>
      </c>
      <c r="Q3271" s="11">
        <f t="shared" si="309"/>
        <v>42171.458333333328</v>
      </c>
      <c r="R3271" t="s">
        <v>8270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>
        <f t="shared" si="306"/>
        <v>102</v>
      </c>
      <c r="O3272" s="7">
        <f t="shared" si="307"/>
        <v>61</v>
      </c>
      <c r="P3272" s="11">
        <f t="shared" si="308"/>
        <v>42167.533159722225</v>
      </c>
      <c r="Q3272" s="11">
        <f t="shared" si="309"/>
        <v>42197.533159722225</v>
      </c>
      <c r="R3272" t="s">
        <v>8270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>
        <f t="shared" si="306"/>
        <v>130</v>
      </c>
      <c r="O3273" s="7">
        <f t="shared" si="307"/>
        <v>38.235294117647058</v>
      </c>
      <c r="P3273" s="11">
        <f t="shared" si="308"/>
        <v>41915.437210648146</v>
      </c>
      <c r="Q3273" s="11">
        <f t="shared" si="309"/>
        <v>41945.478877314818</v>
      </c>
      <c r="R3273" t="s">
        <v>8270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>
        <f t="shared" si="306"/>
        <v>154</v>
      </c>
      <c r="O3274" s="7">
        <f t="shared" si="307"/>
        <v>106.50344827586207</v>
      </c>
      <c r="P3274" s="11">
        <f t="shared" si="308"/>
        <v>42284.500104166669</v>
      </c>
      <c r="Q3274" s="11">
        <f t="shared" si="309"/>
        <v>42314.541770833333</v>
      </c>
      <c r="R3274" t="s">
        <v>8270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>
        <f t="shared" si="306"/>
        <v>107</v>
      </c>
      <c r="O3275" s="7">
        <f t="shared" si="307"/>
        <v>204.57142857142858</v>
      </c>
      <c r="P3275" s="11">
        <f t="shared" si="308"/>
        <v>42611.801412037035</v>
      </c>
      <c r="Q3275" s="11">
        <f t="shared" si="309"/>
        <v>42627.791666666672</v>
      </c>
      <c r="R3275" t="s">
        <v>8270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>
        <f t="shared" si="306"/>
        <v>101</v>
      </c>
      <c r="O3276" s="7">
        <f t="shared" si="307"/>
        <v>54.912587412587413</v>
      </c>
      <c r="P3276" s="11">
        <f t="shared" si="308"/>
        <v>42400.704537037032</v>
      </c>
      <c r="Q3276" s="11">
        <f t="shared" si="309"/>
        <v>42444.875</v>
      </c>
      <c r="R3276" t="s">
        <v>8270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>
        <f t="shared" si="306"/>
        <v>100</v>
      </c>
      <c r="O3277" s="7">
        <f t="shared" si="307"/>
        <v>150.41666666666666</v>
      </c>
      <c r="P3277" s="11">
        <f t="shared" si="308"/>
        <v>42017.88045138889</v>
      </c>
      <c r="Q3277" s="11">
        <f t="shared" si="309"/>
        <v>42044.1875</v>
      </c>
      <c r="R3277" t="s">
        <v>8270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>
        <f t="shared" si="306"/>
        <v>117</v>
      </c>
      <c r="O3278" s="7">
        <f t="shared" si="307"/>
        <v>52.58</v>
      </c>
      <c r="P3278" s="11">
        <f t="shared" si="308"/>
        <v>42426.949988425928</v>
      </c>
      <c r="Q3278" s="11">
        <f t="shared" si="309"/>
        <v>42461.165972222225</v>
      </c>
      <c r="R3278" t="s">
        <v>8270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>
        <f t="shared" si="306"/>
        <v>109</v>
      </c>
      <c r="O3279" s="7">
        <f t="shared" si="307"/>
        <v>54.3</v>
      </c>
      <c r="P3279" s="11">
        <f t="shared" si="308"/>
        <v>41931.682939814811</v>
      </c>
      <c r="Q3279" s="11">
        <f t="shared" si="309"/>
        <v>41961.724606481483</v>
      </c>
      <c r="R3279" t="s">
        <v>8270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>
        <f t="shared" si="306"/>
        <v>103</v>
      </c>
      <c r="O3280" s="7">
        <f t="shared" si="307"/>
        <v>76.029411764705884</v>
      </c>
      <c r="P3280" s="11">
        <f t="shared" si="308"/>
        <v>42124.848414351851</v>
      </c>
      <c r="Q3280" s="11">
        <f t="shared" si="309"/>
        <v>42154.848414351851</v>
      </c>
      <c r="R3280" t="s">
        <v>8270</v>
      </c>
      <c r="S3280" t="str">
        <f t="shared" si="310"/>
        <v>theater</v>
      </c>
      <c r="T3280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>
        <f t="shared" si="306"/>
        <v>114</v>
      </c>
      <c r="O3281" s="7">
        <f t="shared" si="307"/>
        <v>105.2063492063492</v>
      </c>
      <c r="P3281" s="11">
        <f t="shared" si="308"/>
        <v>42431.102534722224</v>
      </c>
      <c r="Q3281" s="11">
        <f t="shared" si="309"/>
        <v>42461.06086805556</v>
      </c>
      <c r="R3281" t="s">
        <v>8270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>
        <f t="shared" si="306"/>
        <v>103</v>
      </c>
      <c r="O3282" s="7">
        <f t="shared" si="307"/>
        <v>68.666666666666671</v>
      </c>
      <c r="P3282" s="11">
        <f t="shared" si="308"/>
        <v>42121.756921296299</v>
      </c>
      <c r="Q3282" s="11">
        <f t="shared" si="309"/>
        <v>42156.208333333328</v>
      </c>
      <c r="R3282" t="s">
        <v>8270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>
        <f t="shared" si="306"/>
        <v>122</v>
      </c>
      <c r="O3283" s="7">
        <f t="shared" si="307"/>
        <v>129.36170212765958</v>
      </c>
      <c r="P3283" s="11">
        <f t="shared" si="308"/>
        <v>42219.019733796296</v>
      </c>
      <c r="Q3283" s="11">
        <f t="shared" si="309"/>
        <v>42249.019733796296</v>
      </c>
      <c r="R3283" t="s">
        <v>8270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>
        <f t="shared" si="306"/>
        <v>103</v>
      </c>
      <c r="O3284" s="7">
        <f t="shared" si="307"/>
        <v>134.26371308016877</v>
      </c>
      <c r="P3284" s="11">
        <f t="shared" si="308"/>
        <v>42445.19430555556</v>
      </c>
      <c r="Q3284" s="11">
        <f t="shared" si="309"/>
        <v>42489.19430555556</v>
      </c>
      <c r="R3284" t="s">
        <v>8270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>
        <f t="shared" si="306"/>
        <v>105</v>
      </c>
      <c r="O3285" s="7">
        <f t="shared" si="307"/>
        <v>17.829787234042552</v>
      </c>
      <c r="P3285" s="11">
        <f t="shared" si="308"/>
        <v>42379.74418981481</v>
      </c>
      <c r="Q3285" s="11">
        <f t="shared" si="309"/>
        <v>42410.875</v>
      </c>
      <c r="R3285" t="s">
        <v>8270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>
        <f t="shared" si="306"/>
        <v>102</v>
      </c>
      <c r="O3286" s="7">
        <f t="shared" si="307"/>
        <v>203.2</v>
      </c>
      <c r="P3286" s="11">
        <f t="shared" si="308"/>
        <v>42380.884872685187</v>
      </c>
      <c r="Q3286" s="11">
        <f t="shared" si="309"/>
        <v>42398.249305555553</v>
      </c>
      <c r="R3286" t="s">
        <v>8270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>
        <f t="shared" si="306"/>
        <v>112</v>
      </c>
      <c r="O3287" s="7">
        <f t="shared" si="307"/>
        <v>69.18518518518519</v>
      </c>
      <c r="P3287" s="11">
        <f t="shared" si="308"/>
        <v>42762.942430555559</v>
      </c>
      <c r="Q3287" s="11">
        <f t="shared" si="309"/>
        <v>42794.208333333328</v>
      </c>
      <c r="R3287" t="s">
        <v>8270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>
        <f t="shared" si="306"/>
        <v>102</v>
      </c>
      <c r="O3288" s="7">
        <f t="shared" si="307"/>
        <v>125.12295081967213</v>
      </c>
      <c r="P3288" s="11">
        <f t="shared" si="308"/>
        <v>42567.840069444443</v>
      </c>
      <c r="Q3288" s="11">
        <f t="shared" si="309"/>
        <v>42597.840069444443</v>
      </c>
      <c r="R3288" t="s">
        <v>8270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>
        <f t="shared" si="306"/>
        <v>100</v>
      </c>
      <c r="O3289" s="7">
        <f t="shared" si="307"/>
        <v>73.529411764705884</v>
      </c>
      <c r="P3289" s="11">
        <f t="shared" si="308"/>
        <v>42311.750324074077</v>
      </c>
      <c r="Q3289" s="11">
        <f t="shared" si="309"/>
        <v>42336.750324074077</v>
      </c>
      <c r="R3289" t="s">
        <v>8270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>
        <f t="shared" si="306"/>
        <v>100</v>
      </c>
      <c r="O3290" s="7">
        <f t="shared" si="307"/>
        <v>48.437149758454105</v>
      </c>
      <c r="P3290" s="11">
        <f t="shared" si="308"/>
        <v>42505.774479166663</v>
      </c>
      <c r="Q3290" s="11">
        <f t="shared" si="309"/>
        <v>42541.958333333328</v>
      </c>
      <c r="R3290" t="s">
        <v>8270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>
        <f t="shared" si="306"/>
        <v>133</v>
      </c>
      <c r="O3291" s="7">
        <f t="shared" si="307"/>
        <v>26.608400000000003</v>
      </c>
      <c r="P3291" s="11">
        <f t="shared" si="308"/>
        <v>42758.368078703701</v>
      </c>
      <c r="Q3291" s="11">
        <f t="shared" si="309"/>
        <v>42786.368078703701</v>
      </c>
      <c r="R3291" t="s">
        <v>8270</v>
      </c>
      <c r="S3291" t="str">
        <f t="shared" si="310"/>
        <v>theater</v>
      </c>
      <c r="T3291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>
        <f t="shared" si="306"/>
        <v>121</v>
      </c>
      <c r="O3292" s="7">
        <f t="shared" si="307"/>
        <v>33.666666666666664</v>
      </c>
      <c r="P3292" s="11">
        <f t="shared" si="308"/>
        <v>42775.51494212963</v>
      </c>
      <c r="Q3292" s="11">
        <f t="shared" si="309"/>
        <v>42805.51494212963</v>
      </c>
      <c r="R3292" t="s">
        <v>8270</v>
      </c>
      <c r="S3292" t="str">
        <f t="shared" si="310"/>
        <v>theater</v>
      </c>
      <c r="T3292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>
        <f t="shared" si="306"/>
        <v>114</v>
      </c>
      <c r="O3293" s="7">
        <f t="shared" si="307"/>
        <v>40.714285714285715</v>
      </c>
      <c r="P3293" s="11">
        <f t="shared" si="308"/>
        <v>42232.702546296292</v>
      </c>
      <c r="Q3293" s="11">
        <f t="shared" si="309"/>
        <v>42264.165972222225</v>
      </c>
      <c r="R3293" t="s">
        <v>8270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>
        <f t="shared" si="306"/>
        <v>286</v>
      </c>
      <c r="O3294" s="7">
        <f t="shared" si="307"/>
        <v>19.266666666666666</v>
      </c>
      <c r="P3294" s="11">
        <f t="shared" si="308"/>
        <v>42282.770231481481</v>
      </c>
      <c r="Q3294" s="11">
        <f t="shared" si="309"/>
        <v>42342.811898148153</v>
      </c>
      <c r="R3294" t="s">
        <v>8270</v>
      </c>
      <c r="S3294" t="str">
        <f t="shared" si="310"/>
        <v>theater</v>
      </c>
      <c r="T3294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>
        <f t="shared" si="306"/>
        <v>170</v>
      </c>
      <c r="O3295" s="7">
        <f t="shared" si="307"/>
        <v>84.285714285714292</v>
      </c>
      <c r="P3295" s="11">
        <f t="shared" si="308"/>
        <v>42768.425370370373</v>
      </c>
      <c r="Q3295" s="11">
        <f t="shared" si="309"/>
        <v>42798.425370370373</v>
      </c>
      <c r="R3295" t="s">
        <v>8270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>
        <f t="shared" si="306"/>
        <v>118</v>
      </c>
      <c r="O3296" s="7">
        <f t="shared" si="307"/>
        <v>29.583333333333332</v>
      </c>
      <c r="P3296" s="11">
        <f t="shared" si="308"/>
        <v>42141.541134259256</v>
      </c>
      <c r="Q3296" s="11">
        <f t="shared" si="309"/>
        <v>42171.541134259256</v>
      </c>
      <c r="R3296" t="s">
        <v>8270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>
        <f t="shared" si="306"/>
        <v>103</v>
      </c>
      <c r="O3297" s="7">
        <f t="shared" si="307"/>
        <v>26.667037037037037</v>
      </c>
      <c r="P3297" s="11">
        <f t="shared" si="308"/>
        <v>42609.442465277782</v>
      </c>
      <c r="Q3297" s="11">
        <f t="shared" si="309"/>
        <v>42639.442465277782</v>
      </c>
      <c r="R3297" t="s">
        <v>8270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>
        <f t="shared" si="306"/>
        <v>144</v>
      </c>
      <c r="O3298" s="7">
        <f t="shared" si="307"/>
        <v>45.978723404255319</v>
      </c>
      <c r="P3298" s="11">
        <f t="shared" si="308"/>
        <v>42309.756620370375</v>
      </c>
      <c r="Q3298" s="11">
        <f t="shared" si="309"/>
        <v>42330.916666666672</v>
      </c>
      <c r="R3298" t="s">
        <v>8270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>
        <f t="shared" si="306"/>
        <v>100</v>
      </c>
      <c r="O3299" s="7">
        <f t="shared" si="307"/>
        <v>125.09090909090909</v>
      </c>
      <c r="P3299" s="11">
        <f t="shared" si="308"/>
        <v>42193.771481481483</v>
      </c>
      <c r="Q3299" s="11">
        <f t="shared" si="309"/>
        <v>42212.957638888889</v>
      </c>
      <c r="R3299" t="s">
        <v>8270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>
        <f t="shared" si="306"/>
        <v>102</v>
      </c>
      <c r="O3300" s="7">
        <f t="shared" si="307"/>
        <v>141.29166666666666</v>
      </c>
      <c r="P3300" s="11">
        <f t="shared" si="308"/>
        <v>42239.957962962959</v>
      </c>
      <c r="Q3300" s="11">
        <f t="shared" si="309"/>
        <v>42260</v>
      </c>
      <c r="R3300" t="s">
        <v>8270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>
        <f t="shared" si="306"/>
        <v>116</v>
      </c>
      <c r="O3301" s="7">
        <f t="shared" si="307"/>
        <v>55.333333333333336</v>
      </c>
      <c r="P3301" s="11">
        <f t="shared" si="308"/>
        <v>42261.917395833334</v>
      </c>
      <c r="Q3301" s="11">
        <f t="shared" si="309"/>
        <v>42291.917395833334</v>
      </c>
      <c r="R3301" t="s">
        <v>8270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>
        <f t="shared" si="306"/>
        <v>136</v>
      </c>
      <c r="O3302" s="7">
        <f t="shared" si="307"/>
        <v>46.420454545454547</v>
      </c>
      <c r="P3302" s="11">
        <f t="shared" si="308"/>
        <v>42102.743773148148</v>
      </c>
      <c r="Q3302" s="11">
        <f t="shared" si="309"/>
        <v>42123.743773148148</v>
      </c>
      <c r="R3302" t="s">
        <v>8270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>
        <f t="shared" si="306"/>
        <v>133</v>
      </c>
      <c r="O3303" s="7">
        <f t="shared" si="307"/>
        <v>57.2</v>
      </c>
      <c r="P3303" s="11">
        <f t="shared" si="308"/>
        <v>42538.735833333332</v>
      </c>
      <c r="Q3303" s="11">
        <f t="shared" si="309"/>
        <v>42583.290972222225</v>
      </c>
      <c r="R3303" t="s">
        <v>8270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>
        <f t="shared" si="306"/>
        <v>103</v>
      </c>
      <c r="O3304" s="7">
        <f t="shared" si="307"/>
        <v>173.7</v>
      </c>
      <c r="P3304" s="11">
        <f t="shared" si="308"/>
        <v>42681.35157407407</v>
      </c>
      <c r="Q3304" s="11">
        <f t="shared" si="309"/>
        <v>42711.35157407407</v>
      </c>
      <c r="R3304" t="s">
        <v>8270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>
        <f t="shared" si="306"/>
        <v>116</v>
      </c>
      <c r="O3305" s="7">
        <f t="shared" si="307"/>
        <v>59.6</v>
      </c>
      <c r="P3305" s="11">
        <f t="shared" si="308"/>
        <v>42056.65143518518</v>
      </c>
      <c r="Q3305" s="11">
        <f t="shared" si="309"/>
        <v>42091.609768518523</v>
      </c>
      <c r="R3305" t="s">
        <v>8270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>
        <f t="shared" si="306"/>
        <v>105</v>
      </c>
      <c r="O3306" s="7">
        <f t="shared" si="307"/>
        <v>89.585714285714289</v>
      </c>
      <c r="P3306" s="11">
        <f t="shared" si="308"/>
        <v>42696.624444444446</v>
      </c>
      <c r="Q3306" s="11">
        <f t="shared" si="309"/>
        <v>42726.624444444446</v>
      </c>
      <c r="R3306" t="s">
        <v>8270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>
        <f t="shared" si="306"/>
        <v>102</v>
      </c>
      <c r="O3307" s="7">
        <f t="shared" si="307"/>
        <v>204.05</v>
      </c>
      <c r="P3307" s="11">
        <f t="shared" si="308"/>
        <v>42186.855879629627</v>
      </c>
      <c r="Q3307" s="11">
        <f t="shared" si="309"/>
        <v>42216.855879629627</v>
      </c>
      <c r="R3307" t="s">
        <v>8270</v>
      </c>
      <c r="S3307" t="str">
        <f t="shared" si="310"/>
        <v>theater</v>
      </c>
      <c r="T330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>
        <f t="shared" si="306"/>
        <v>175</v>
      </c>
      <c r="O3308" s="7">
        <f t="shared" si="307"/>
        <v>48.703703703703702</v>
      </c>
      <c r="P3308" s="11">
        <f t="shared" si="308"/>
        <v>42493.219236111108</v>
      </c>
      <c r="Q3308" s="11">
        <f t="shared" si="309"/>
        <v>42531.125</v>
      </c>
      <c r="R3308" t="s">
        <v>8270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>
        <f t="shared" si="306"/>
        <v>107</v>
      </c>
      <c r="O3309" s="7">
        <f t="shared" si="307"/>
        <v>53.339999999999996</v>
      </c>
      <c r="P3309" s="11">
        <f t="shared" si="308"/>
        <v>42475.057164351849</v>
      </c>
      <c r="Q3309" s="11">
        <f t="shared" si="309"/>
        <v>42505.057164351849</v>
      </c>
      <c r="R3309" t="s">
        <v>8270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>
        <f t="shared" si="306"/>
        <v>122</v>
      </c>
      <c r="O3310" s="7">
        <f t="shared" si="307"/>
        <v>75.087719298245617</v>
      </c>
      <c r="P3310" s="11">
        <f t="shared" si="308"/>
        <v>42452.876909722225</v>
      </c>
      <c r="Q3310" s="11">
        <f t="shared" si="309"/>
        <v>42473.876909722225</v>
      </c>
      <c r="R3310" t="s">
        <v>8270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>
        <f t="shared" si="306"/>
        <v>159</v>
      </c>
      <c r="O3311" s="7">
        <f t="shared" si="307"/>
        <v>18</v>
      </c>
      <c r="P3311" s="11">
        <f t="shared" si="308"/>
        <v>42628.650208333333</v>
      </c>
      <c r="Q3311" s="11">
        <f t="shared" si="309"/>
        <v>42659.650208333333</v>
      </c>
      <c r="R3311" t="s">
        <v>8270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>
        <f t="shared" si="306"/>
        <v>100</v>
      </c>
      <c r="O3312" s="7">
        <f t="shared" si="307"/>
        <v>209.83870967741936</v>
      </c>
      <c r="P3312" s="11">
        <f t="shared" si="308"/>
        <v>42253.928530092591</v>
      </c>
      <c r="Q3312" s="11">
        <f t="shared" si="309"/>
        <v>42283.928530092591</v>
      </c>
      <c r="R3312" t="s">
        <v>8270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>
        <f t="shared" si="306"/>
        <v>110</v>
      </c>
      <c r="O3313" s="7">
        <f t="shared" si="307"/>
        <v>61.022222222222226</v>
      </c>
      <c r="P3313" s="11">
        <f t="shared" si="308"/>
        <v>42264.29178240741</v>
      </c>
      <c r="Q3313" s="11">
        <f t="shared" si="309"/>
        <v>42294.29178240741</v>
      </c>
      <c r="R3313" t="s">
        <v>8270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>
        <f t="shared" si="306"/>
        <v>100</v>
      </c>
      <c r="O3314" s="7">
        <f t="shared" si="307"/>
        <v>61</v>
      </c>
      <c r="P3314" s="11">
        <f t="shared" si="308"/>
        <v>42664.809560185182</v>
      </c>
      <c r="Q3314" s="11">
        <f t="shared" si="309"/>
        <v>42685.916666666672</v>
      </c>
      <c r="R3314" t="s">
        <v>8270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>
        <f t="shared" si="306"/>
        <v>116</v>
      </c>
      <c r="O3315" s="7">
        <f t="shared" si="307"/>
        <v>80.034482758620683</v>
      </c>
      <c r="P3315" s="11">
        <f t="shared" si="308"/>
        <v>42382.244409722218</v>
      </c>
      <c r="Q3315" s="11">
        <f t="shared" si="309"/>
        <v>42396.041666666672</v>
      </c>
      <c r="R3315" t="s">
        <v>8270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>
        <f t="shared" si="306"/>
        <v>211</v>
      </c>
      <c r="O3316" s="7">
        <f t="shared" si="307"/>
        <v>29.068965517241381</v>
      </c>
      <c r="P3316" s="11">
        <f t="shared" si="308"/>
        <v>42105.267488425925</v>
      </c>
      <c r="Q3316" s="11">
        <f t="shared" si="309"/>
        <v>42132.836805555555</v>
      </c>
      <c r="R3316" t="s">
        <v>8270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>
        <f t="shared" si="306"/>
        <v>110</v>
      </c>
      <c r="O3317" s="7">
        <f t="shared" si="307"/>
        <v>49.438202247191015</v>
      </c>
      <c r="P3317" s="11">
        <f t="shared" si="308"/>
        <v>42466.303715277776</v>
      </c>
      <c r="Q3317" s="11">
        <f t="shared" si="309"/>
        <v>42496.303715277776</v>
      </c>
      <c r="R3317" t="s">
        <v>8270</v>
      </c>
      <c r="S3317" t="str">
        <f t="shared" si="310"/>
        <v>theater</v>
      </c>
      <c r="T331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>
        <f t="shared" si="306"/>
        <v>100</v>
      </c>
      <c r="O3318" s="7">
        <f t="shared" si="307"/>
        <v>93.977440000000001</v>
      </c>
      <c r="P3318" s="11">
        <f t="shared" si="308"/>
        <v>41826.871238425927</v>
      </c>
      <c r="Q3318" s="11">
        <f t="shared" si="309"/>
        <v>41859.579166666663</v>
      </c>
      <c r="R3318" t="s">
        <v>8270</v>
      </c>
      <c r="S3318" t="str">
        <f t="shared" si="310"/>
        <v>theater</v>
      </c>
      <c r="T3318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>
        <f t="shared" si="306"/>
        <v>106</v>
      </c>
      <c r="O3319" s="7">
        <f t="shared" si="307"/>
        <v>61.944444444444443</v>
      </c>
      <c r="P3319" s="11">
        <f t="shared" si="308"/>
        <v>42499.039629629631</v>
      </c>
      <c r="Q3319" s="11">
        <f t="shared" si="309"/>
        <v>42529.039629629631</v>
      </c>
      <c r="R3319" t="s">
        <v>8270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>
        <f t="shared" si="306"/>
        <v>126</v>
      </c>
      <c r="O3320" s="7">
        <f t="shared" si="307"/>
        <v>78.5</v>
      </c>
      <c r="P3320" s="11">
        <f t="shared" si="308"/>
        <v>42431.302002314813</v>
      </c>
      <c r="Q3320" s="11">
        <f t="shared" si="309"/>
        <v>42471.104166666672</v>
      </c>
      <c r="R3320" t="s">
        <v>8270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>
        <f t="shared" si="306"/>
        <v>108</v>
      </c>
      <c r="O3321" s="7">
        <f t="shared" si="307"/>
        <v>33.75</v>
      </c>
      <c r="P3321" s="11">
        <f t="shared" si="308"/>
        <v>41990.585486111115</v>
      </c>
      <c r="Q3321" s="11">
        <f t="shared" si="309"/>
        <v>42035.585486111115</v>
      </c>
      <c r="R3321" t="s">
        <v>8270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>
        <f t="shared" si="306"/>
        <v>101</v>
      </c>
      <c r="O3322" s="7">
        <f t="shared" si="307"/>
        <v>66.44736842105263</v>
      </c>
      <c r="P3322" s="11">
        <f t="shared" si="308"/>
        <v>42513.045798611114</v>
      </c>
      <c r="Q3322" s="11">
        <f t="shared" si="309"/>
        <v>42543.045798611114</v>
      </c>
      <c r="R3322" t="s">
        <v>8270</v>
      </c>
      <c r="S3322" t="str">
        <f t="shared" si="310"/>
        <v>theater</v>
      </c>
      <c r="T3322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>
        <f t="shared" si="306"/>
        <v>107</v>
      </c>
      <c r="O3323" s="7">
        <f t="shared" si="307"/>
        <v>35.799999999999997</v>
      </c>
      <c r="P3323" s="11">
        <f t="shared" si="308"/>
        <v>41914.100289351853</v>
      </c>
      <c r="Q3323" s="11">
        <f t="shared" si="309"/>
        <v>41928.165972222225</v>
      </c>
      <c r="R3323" t="s">
        <v>8270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>
        <f t="shared" si="306"/>
        <v>102</v>
      </c>
      <c r="O3324" s="7">
        <f t="shared" si="307"/>
        <v>145.65217391304347</v>
      </c>
      <c r="P3324" s="11">
        <f t="shared" si="308"/>
        <v>42521.010370370372</v>
      </c>
      <c r="Q3324" s="11">
        <f t="shared" si="309"/>
        <v>42543.163194444445</v>
      </c>
      <c r="R3324" t="s">
        <v>8270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>
        <f t="shared" si="306"/>
        <v>126</v>
      </c>
      <c r="O3325" s="7">
        <f t="shared" si="307"/>
        <v>25.693877551020407</v>
      </c>
      <c r="P3325" s="11">
        <f t="shared" si="308"/>
        <v>42608.36583333333</v>
      </c>
      <c r="Q3325" s="11">
        <f t="shared" si="309"/>
        <v>42638.36583333333</v>
      </c>
      <c r="R3325" t="s">
        <v>8270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>
        <f t="shared" si="306"/>
        <v>102</v>
      </c>
      <c r="O3326" s="7">
        <f t="shared" si="307"/>
        <v>152.5</v>
      </c>
      <c r="P3326" s="11">
        <f t="shared" si="308"/>
        <v>42512.58321759259</v>
      </c>
      <c r="Q3326" s="11">
        <f t="shared" si="309"/>
        <v>42526.58321759259</v>
      </c>
      <c r="R3326" t="s">
        <v>8270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>
        <f t="shared" si="306"/>
        <v>113</v>
      </c>
      <c r="O3327" s="7">
        <f t="shared" si="307"/>
        <v>30</v>
      </c>
      <c r="P3327" s="11">
        <f t="shared" si="308"/>
        <v>42064.785613425927</v>
      </c>
      <c r="Q3327" s="11">
        <f t="shared" si="309"/>
        <v>42099.743946759263</v>
      </c>
      <c r="R3327" t="s">
        <v>8270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>
        <f t="shared" si="306"/>
        <v>101</v>
      </c>
      <c r="O3328" s="7">
        <f t="shared" si="307"/>
        <v>142.28070175438597</v>
      </c>
      <c r="P3328" s="11">
        <f t="shared" si="308"/>
        <v>42041.714178240742</v>
      </c>
      <c r="Q3328" s="11">
        <f t="shared" si="309"/>
        <v>42071.67251157407</v>
      </c>
      <c r="R3328" t="s">
        <v>8270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>
        <f t="shared" si="306"/>
        <v>101</v>
      </c>
      <c r="O3329" s="7">
        <f t="shared" si="307"/>
        <v>24.545454545454547</v>
      </c>
      <c r="P3329" s="11">
        <f t="shared" si="308"/>
        <v>42468.374606481477</v>
      </c>
      <c r="Q3329" s="11">
        <f t="shared" si="309"/>
        <v>42498.374606481477</v>
      </c>
      <c r="R3329" t="s">
        <v>8270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>
        <f t="shared" ref="N3330:N3393" si="312">ROUND((E3330/D3330)*100,0)</f>
        <v>146</v>
      </c>
      <c r="O3330" s="7">
        <f t="shared" ref="O3330:O3393" si="313">IF(E3330&lt;&gt;0,E3330/L3330,0)</f>
        <v>292.77777777777777</v>
      </c>
      <c r="P3330" s="11">
        <f t="shared" ref="P3330:P3393" si="314">(J3330/86400)+DATE(1970,1,1)</f>
        <v>41822.57503472222</v>
      </c>
      <c r="Q3330" s="11">
        <f t="shared" ref="Q3330:Q3393" si="315">(I3330/86400)+DATE(1970,1,1)</f>
        <v>41825.041666666664</v>
      </c>
      <c r="R3330" t="s">
        <v>8270</v>
      </c>
      <c r="S3330" t="str">
        <f t="shared" ref="S3330:S3393" si="316">LEFT(R3330,SEARCH("/",R3330)-1)</f>
        <v>theater</v>
      </c>
      <c r="T3330" t="str">
        <f t="shared" ref="T3330:T3393" si="317">RIGHT(R3330,LEN(R3330)-SEARCH("/",R3330))</f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>
        <f t="shared" si="312"/>
        <v>117</v>
      </c>
      <c r="O3331" s="7">
        <f t="shared" si="313"/>
        <v>44.92307692307692</v>
      </c>
      <c r="P3331" s="11">
        <f t="shared" si="314"/>
        <v>41837.323009259257</v>
      </c>
      <c r="Q3331" s="11">
        <f t="shared" si="315"/>
        <v>41847.958333333336</v>
      </c>
      <c r="R3331" t="s">
        <v>8270</v>
      </c>
      <c r="S3331" t="str">
        <f t="shared" si="316"/>
        <v>theater</v>
      </c>
      <c r="T3331" t="str">
        <f t="shared" si="317"/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>
        <f t="shared" si="312"/>
        <v>106</v>
      </c>
      <c r="O3332" s="7">
        <f t="shared" si="313"/>
        <v>23.10144927536232</v>
      </c>
      <c r="P3332" s="11">
        <f t="shared" si="314"/>
        <v>42065.887361111112</v>
      </c>
      <c r="Q3332" s="11">
        <f t="shared" si="315"/>
        <v>42095.845694444448</v>
      </c>
      <c r="R3332" t="s">
        <v>8270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>
        <f t="shared" si="312"/>
        <v>105</v>
      </c>
      <c r="O3333" s="7">
        <f t="shared" si="313"/>
        <v>80.400000000000006</v>
      </c>
      <c r="P3333" s="11">
        <f t="shared" si="314"/>
        <v>42248.697754629626</v>
      </c>
      <c r="Q3333" s="11">
        <f t="shared" si="315"/>
        <v>42283.697754629626</v>
      </c>
      <c r="R3333" t="s">
        <v>8270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>
        <f t="shared" si="312"/>
        <v>100</v>
      </c>
      <c r="O3334" s="7">
        <f t="shared" si="313"/>
        <v>72.289156626506028</v>
      </c>
      <c r="P3334" s="11">
        <f t="shared" si="314"/>
        <v>41809.860300925924</v>
      </c>
      <c r="Q3334" s="11">
        <f t="shared" si="315"/>
        <v>41839.860300925924</v>
      </c>
      <c r="R3334" t="s">
        <v>8270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>
        <f t="shared" si="312"/>
        <v>105</v>
      </c>
      <c r="O3335" s="7">
        <f t="shared" si="313"/>
        <v>32.972972972972975</v>
      </c>
      <c r="P3335" s="11">
        <f t="shared" si="314"/>
        <v>42148.676851851851</v>
      </c>
      <c r="Q3335" s="11">
        <f t="shared" si="315"/>
        <v>42170.676851851851</v>
      </c>
      <c r="R3335" t="s">
        <v>8270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>
        <f t="shared" si="312"/>
        <v>139</v>
      </c>
      <c r="O3336" s="7">
        <f t="shared" si="313"/>
        <v>116.65217391304348</v>
      </c>
      <c r="P3336" s="11">
        <f t="shared" si="314"/>
        <v>42185.521087962959</v>
      </c>
      <c r="Q3336" s="11">
        <f t="shared" si="315"/>
        <v>42215.521087962959</v>
      </c>
      <c r="R3336" t="s">
        <v>8270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>
        <f t="shared" si="312"/>
        <v>100</v>
      </c>
      <c r="O3337" s="7">
        <f t="shared" si="313"/>
        <v>79.61904761904762</v>
      </c>
      <c r="P3337" s="11">
        <f t="shared" si="314"/>
        <v>41827.674143518518</v>
      </c>
      <c r="Q3337" s="11">
        <f t="shared" si="315"/>
        <v>41854.958333333336</v>
      </c>
      <c r="R3337" t="s">
        <v>8270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>
        <f t="shared" si="312"/>
        <v>100</v>
      </c>
      <c r="O3338" s="7">
        <f t="shared" si="313"/>
        <v>27.777777777777779</v>
      </c>
      <c r="P3338" s="11">
        <f t="shared" si="314"/>
        <v>42437.398680555554</v>
      </c>
      <c r="Q3338" s="11">
        <f t="shared" si="315"/>
        <v>42465.35701388889</v>
      </c>
      <c r="R3338" t="s">
        <v>8270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>
        <f t="shared" si="312"/>
        <v>110</v>
      </c>
      <c r="O3339" s="7">
        <f t="shared" si="313"/>
        <v>81.029411764705884</v>
      </c>
      <c r="P3339" s="11">
        <f t="shared" si="314"/>
        <v>41901.282025462962</v>
      </c>
      <c r="Q3339" s="11">
        <f t="shared" si="315"/>
        <v>41922.875</v>
      </c>
      <c r="R3339" t="s">
        <v>8270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>
        <f t="shared" si="312"/>
        <v>102</v>
      </c>
      <c r="O3340" s="7">
        <f t="shared" si="313"/>
        <v>136.84821428571428</v>
      </c>
      <c r="P3340" s="11">
        <f t="shared" si="314"/>
        <v>42769.574999999997</v>
      </c>
      <c r="Q3340" s="11">
        <f t="shared" si="315"/>
        <v>42790.574999999997</v>
      </c>
      <c r="R3340" t="s">
        <v>8270</v>
      </c>
      <c r="S3340" t="str">
        <f t="shared" si="316"/>
        <v>theater</v>
      </c>
      <c r="T3340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>
        <f t="shared" si="312"/>
        <v>104</v>
      </c>
      <c r="O3341" s="7">
        <f t="shared" si="313"/>
        <v>177.61702127659575</v>
      </c>
      <c r="P3341" s="11">
        <f t="shared" si="314"/>
        <v>42549.665717592594</v>
      </c>
      <c r="Q3341" s="11">
        <f t="shared" si="315"/>
        <v>42579.665717592594</v>
      </c>
      <c r="R3341" t="s">
        <v>8270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>
        <f t="shared" si="312"/>
        <v>138</v>
      </c>
      <c r="O3342" s="7">
        <f t="shared" si="313"/>
        <v>109.07894736842105</v>
      </c>
      <c r="P3342" s="11">
        <f t="shared" si="314"/>
        <v>42685.974004629628</v>
      </c>
      <c r="Q3342" s="11">
        <f t="shared" si="315"/>
        <v>42710.974004629628</v>
      </c>
      <c r="R3342" t="s">
        <v>8270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>
        <f t="shared" si="312"/>
        <v>100</v>
      </c>
      <c r="O3343" s="7">
        <f t="shared" si="313"/>
        <v>119.64285714285714</v>
      </c>
      <c r="P3343" s="11">
        <f t="shared" si="314"/>
        <v>42510.798854166671</v>
      </c>
      <c r="Q3343" s="11">
        <f t="shared" si="315"/>
        <v>42533.708333333328</v>
      </c>
      <c r="R3343" t="s">
        <v>8270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>
        <f t="shared" si="312"/>
        <v>102</v>
      </c>
      <c r="O3344" s="7">
        <f t="shared" si="313"/>
        <v>78.205128205128204</v>
      </c>
      <c r="P3344" s="11">
        <f t="shared" si="314"/>
        <v>42062.296412037038</v>
      </c>
      <c r="Q3344" s="11">
        <f t="shared" si="315"/>
        <v>42095.207638888889</v>
      </c>
      <c r="R3344" t="s">
        <v>8270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>
        <f t="shared" si="312"/>
        <v>171</v>
      </c>
      <c r="O3345" s="7">
        <f t="shared" si="313"/>
        <v>52.173913043478258</v>
      </c>
      <c r="P3345" s="11">
        <f t="shared" si="314"/>
        <v>42452.916481481487</v>
      </c>
      <c r="Q3345" s="11">
        <f t="shared" si="315"/>
        <v>42473.554166666669</v>
      </c>
      <c r="R3345" t="s">
        <v>8270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>
        <f t="shared" si="312"/>
        <v>101</v>
      </c>
      <c r="O3346" s="7">
        <f t="shared" si="313"/>
        <v>114.125</v>
      </c>
      <c r="P3346" s="11">
        <f t="shared" si="314"/>
        <v>41851.200150462959</v>
      </c>
      <c r="Q3346" s="11">
        <f t="shared" si="315"/>
        <v>41881.200150462959</v>
      </c>
      <c r="R3346" t="s">
        <v>8270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>
        <f t="shared" si="312"/>
        <v>130</v>
      </c>
      <c r="O3347" s="7">
        <f t="shared" si="313"/>
        <v>50</v>
      </c>
      <c r="P3347" s="11">
        <f t="shared" si="314"/>
        <v>42053.106111111112</v>
      </c>
      <c r="Q3347" s="11">
        <f t="shared" si="315"/>
        <v>42112.025694444441</v>
      </c>
      <c r="R3347" t="s">
        <v>8270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>
        <f t="shared" si="312"/>
        <v>110</v>
      </c>
      <c r="O3348" s="7">
        <f t="shared" si="313"/>
        <v>91.666666666666671</v>
      </c>
      <c r="P3348" s="11">
        <f t="shared" si="314"/>
        <v>42054.024421296301</v>
      </c>
      <c r="Q3348" s="11">
        <f t="shared" si="315"/>
        <v>42061.024421296301</v>
      </c>
      <c r="R3348" t="s">
        <v>8270</v>
      </c>
      <c r="S3348" t="str">
        <f t="shared" si="316"/>
        <v>theater</v>
      </c>
      <c r="T3348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>
        <f t="shared" si="312"/>
        <v>119</v>
      </c>
      <c r="O3349" s="7">
        <f t="shared" si="313"/>
        <v>108.59090909090909</v>
      </c>
      <c r="P3349" s="11">
        <f t="shared" si="314"/>
        <v>42484.551550925928</v>
      </c>
      <c r="Q3349" s="11">
        <f t="shared" si="315"/>
        <v>42498.875</v>
      </c>
      <c r="R3349" t="s">
        <v>8270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>
        <f t="shared" si="312"/>
        <v>100</v>
      </c>
      <c r="O3350" s="7">
        <f t="shared" si="313"/>
        <v>69.822784810126578</v>
      </c>
      <c r="P3350" s="11">
        <f t="shared" si="314"/>
        <v>42466.558796296296</v>
      </c>
      <c r="Q3350" s="11">
        <f t="shared" si="315"/>
        <v>42490.165972222225</v>
      </c>
      <c r="R3350" t="s">
        <v>8270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>
        <f t="shared" si="312"/>
        <v>153</v>
      </c>
      <c r="O3351" s="7">
        <f t="shared" si="313"/>
        <v>109.57142857142857</v>
      </c>
      <c r="P3351" s="11">
        <f t="shared" si="314"/>
        <v>42513.110787037032</v>
      </c>
      <c r="Q3351" s="11">
        <f t="shared" si="315"/>
        <v>42534.708333333328</v>
      </c>
      <c r="R3351" t="s">
        <v>8270</v>
      </c>
      <c r="S3351" t="str">
        <f t="shared" si="316"/>
        <v>theater</v>
      </c>
      <c r="T3351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>
        <f t="shared" si="312"/>
        <v>104</v>
      </c>
      <c r="O3352" s="7">
        <f t="shared" si="313"/>
        <v>71.666666666666671</v>
      </c>
      <c r="P3352" s="11">
        <f t="shared" si="314"/>
        <v>42302.701516203699</v>
      </c>
      <c r="Q3352" s="11">
        <f t="shared" si="315"/>
        <v>42337.958333333328</v>
      </c>
      <c r="R3352" t="s">
        <v>8270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>
        <f t="shared" si="312"/>
        <v>101</v>
      </c>
      <c r="O3353" s="7">
        <f t="shared" si="313"/>
        <v>93.611111111111114</v>
      </c>
      <c r="P3353" s="11">
        <f t="shared" si="314"/>
        <v>41806.395428240743</v>
      </c>
      <c r="Q3353" s="11">
        <f t="shared" si="315"/>
        <v>41843.458333333336</v>
      </c>
      <c r="R3353" t="s">
        <v>8270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>
        <f t="shared" si="312"/>
        <v>108</v>
      </c>
      <c r="O3354" s="7">
        <f t="shared" si="313"/>
        <v>76.8</v>
      </c>
      <c r="P3354" s="11">
        <f t="shared" si="314"/>
        <v>42495.992800925931</v>
      </c>
      <c r="Q3354" s="11">
        <f t="shared" si="315"/>
        <v>42552.958333333328</v>
      </c>
      <c r="R3354" t="s">
        <v>8270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>
        <f t="shared" si="312"/>
        <v>315</v>
      </c>
      <c r="O3355" s="7">
        <f t="shared" si="313"/>
        <v>35.795454545454547</v>
      </c>
      <c r="P3355" s="11">
        <f t="shared" si="314"/>
        <v>42479.432291666672</v>
      </c>
      <c r="Q3355" s="11">
        <f t="shared" si="315"/>
        <v>42492.958333333328</v>
      </c>
      <c r="R3355" t="s">
        <v>8270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>
        <f t="shared" si="312"/>
        <v>102</v>
      </c>
      <c r="O3356" s="7">
        <f t="shared" si="313"/>
        <v>55.6</v>
      </c>
      <c r="P3356" s="11">
        <f t="shared" si="314"/>
        <v>42270.7269212963</v>
      </c>
      <c r="Q3356" s="11">
        <f t="shared" si="315"/>
        <v>42306.167361111111</v>
      </c>
      <c r="R3356" t="s">
        <v>8270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>
        <f t="shared" si="312"/>
        <v>126</v>
      </c>
      <c r="O3357" s="7">
        <f t="shared" si="313"/>
        <v>147.33333333333334</v>
      </c>
      <c r="P3357" s="11">
        <f t="shared" si="314"/>
        <v>42489.619525462964</v>
      </c>
      <c r="Q3357" s="11">
        <f t="shared" si="315"/>
        <v>42500.470138888893</v>
      </c>
      <c r="R3357" t="s">
        <v>8270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>
        <f t="shared" si="312"/>
        <v>101</v>
      </c>
      <c r="O3358" s="7">
        <f t="shared" si="313"/>
        <v>56.333333333333336</v>
      </c>
      <c r="P3358" s="11">
        <f t="shared" si="314"/>
        <v>42536.815648148149</v>
      </c>
      <c r="Q3358" s="11">
        <f t="shared" si="315"/>
        <v>42566.815648148149</v>
      </c>
      <c r="R3358" t="s">
        <v>8270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>
        <f t="shared" si="312"/>
        <v>101</v>
      </c>
      <c r="O3359" s="7">
        <f t="shared" si="313"/>
        <v>96.19047619047619</v>
      </c>
      <c r="P3359" s="11">
        <f t="shared" si="314"/>
        <v>41822.417939814812</v>
      </c>
      <c r="Q3359" s="11">
        <f t="shared" si="315"/>
        <v>41852.417939814812</v>
      </c>
      <c r="R3359" t="s">
        <v>8270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>
        <f t="shared" si="312"/>
        <v>103</v>
      </c>
      <c r="O3360" s="7">
        <f t="shared" si="313"/>
        <v>63.574074074074076</v>
      </c>
      <c r="P3360" s="11">
        <f t="shared" si="314"/>
        <v>41932.311099537037</v>
      </c>
      <c r="Q3360" s="11">
        <f t="shared" si="315"/>
        <v>41962.352766203709</v>
      </c>
      <c r="R3360" t="s">
        <v>8270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>
        <f t="shared" si="312"/>
        <v>106</v>
      </c>
      <c r="O3361" s="7">
        <f t="shared" si="313"/>
        <v>184.78260869565219</v>
      </c>
      <c r="P3361" s="11">
        <f t="shared" si="314"/>
        <v>42746.057106481487</v>
      </c>
      <c r="Q3361" s="11">
        <f t="shared" si="315"/>
        <v>42791.057106481487</v>
      </c>
      <c r="R3361" t="s">
        <v>8270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>
        <f t="shared" si="312"/>
        <v>101</v>
      </c>
      <c r="O3362" s="7">
        <f t="shared" si="313"/>
        <v>126.72222222222223</v>
      </c>
      <c r="P3362" s="11">
        <f t="shared" si="314"/>
        <v>42697.082673611112</v>
      </c>
      <c r="Q3362" s="11">
        <f t="shared" si="315"/>
        <v>42718.665972222225</v>
      </c>
      <c r="R3362" t="s">
        <v>8270</v>
      </c>
      <c r="S3362" t="str">
        <f t="shared" si="316"/>
        <v>theater</v>
      </c>
      <c r="T3362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>
        <f t="shared" si="312"/>
        <v>113</v>
      </c>
      <c r="O3363" s="7">
        <f t="shared" si="313"/>
        <v>83.42647058823529</v>
      </c>
      <c r="P3363" s="11">
        <f t="shared" si="314"/>
        <v>41866.025347222225</v>
      </c>
      <c r="Q3363" s="11">
        <f t="shared" si="315"/>
        <v>41883.665972222225</v>
      </c>
      <c r="R3363" t="s">
        <v>8270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>
        <f t="shared" si="312"/>
        <v>218</v>
      </c>
      <c r="O3364" s="7">
        <f t="shared" si="313"/>
        <v>54.5</v>
      </c>
      <c r="P3364" s="11">
        <f t="shared" si="314"/>
        <v>42056.091631944444</v>
      </c>
      <c r="Q3364" s="11">
        <f t="shared" si="315"/>
        <v>42070.204861111109</v>
      </c>
      <c r="R3364" t="s">
        <v>8270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>
        <f t="shared" si="312"/>
        <v>101</v>
      </c>
      <c r="O3365" s="7">
        <f t="shared" si="313"/>
        <v>302.30769230769232</v>
      </c>
      <c r="P3365" s="11">
        <f t="shared" si="314"/>
        <v>41851.771354166667</v>
      </c>
      <c r="Q3365" s="11">
        <f t="shared" si="315"/>
        <v>41870.666666666664</v>
      </c>
      <c r="R3365" t="s">
        <v>8270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>
        <f t="shared" si="312"/>
        <v>106</v>
      </c>
      <c r="O3366" s="7">
        <f t="shared" si="313"/>
        <v>44.138888888888886</v>
      </c>
      <c r="P3366" s="11">
        <f t="shared" si="314"/>
        <v>42422.977418981478</v>
      </c>
      <c r="Q3366" s="11">
        <f t="shared" si="315"/>
        <v>42444.875</v>
      </c>
      <c r="R3366" t="s">
        <v>8270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>
        <f t="shared" si="312"/>
        <v>104</v>
      </c>
      <c r="O3367" s="7">
        <f t="shared" si="313"/>
        <v>866.66666666666663</v>
      </c>
      <c r="P3367" s="11">
        <f t="shared" si="314"/>
        <v>42321.101759259254</v>
      </c>
      <c r="Q3367" s="11">
        <f t="shared" si="315"/>
        <v>42351.101759259254</v>
      </c>
      <c r="R3367" t="s">
        <v>8270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>
        <f t="shared" si="312"/>
        <v>221</v>
      </c>
      <c r="O3368" s="7">
        <f t="shared" si="313"/>
        <v>61.388888888888886</v>
      </c>
      <c r="P3368" s="11">
        <f t="shared" si="314"/>
        <v>42107.067557870367</v>
      </c>
      <c r="Q3368" s="11">
        <f t="shared" si="315"/>
        <v>42137.067557870367</v>
      </c>
      <c r="R3368" t="s">
        <v>8270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>
        <f t="shared" si="312"/>
        <v>119</v>
      </c>
      <c r="O3369" s="7">
        <f t="shared" si="313"/>
        <v>29.666666666666668</v>
      </c>
      <c r="P3369" s="11">
        <f t="shared" si="314"/>
        <v>42192.933958333335</v>
      </c>
      <c r="Q3369" s="11">
        <f t="shared" si="315"/>
        <v>42217.933958333335</v>
      </c>
      <c r="R3369" t="s">
        <v>8270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>
        <f t="shared" si="312"/>
        <v>105</v>
      </c>
      <c r="O3370" s="7">
        <f t="shared" si="313"/>
        <v>45.478260869565219</v>
      </c>
      <c r="P3370" s="11">
        <f t="shared" si="314"/>
        <v>41969.199756944443</v>
      </c>
      <c r="Q3370" s="11">
        <f t="shared" si="315"/>
        <v>42005.208333333328</v>
      </c>
      <c r="R3370" t="s">
        <v>8270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>
        <f t="shared" si="312"/>
        <v>104</v>
      </c>
      <c r="O3371" s="7">
        <f t="shared" si="313"/>
        <v>96.203703703703709</v>
      </c>
      <c r="P3371" s="11">
        <f t="shared" si="314"/>
        <v>42690.041435185187</v>
      </c>
      <c r="Q3371" s="11">
        <f t="shared" si="315"/>
        <v>42750.041435185187</v>
      </c>
      <c r="R3371" t="s">
        <v>8270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>
        <f t="shared" si="312"/>
        <v>118</v>
      </c>
      <c r="O3372" s="7">
        <f t="shared" si="313"/>
        <v>67.92307692307692</v>
      </c>
      <c r="P3372" s="11">
        <f t="shared" si="314"/>
        <v>42690.334317129629</v>
      </c>
      <c r="Q3372" s="11">
        <f t="shared" si="315"/>
        <v>42721.333333333328</v>
      </c>
      <c r="R3372" t="s">
        <v>8270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>
        <f t="shared" si="312"/>
        <v>139</v>
      </c>
      <c r="O3373" s="7">
        <f t="shared" si="313"/>
        <v>30.777777777777779</v>
      </c>
      <c r="P3373" s="11">
        <f t="shared" si="314"/>
        <v>42312.874594907407</v>
      </c>
      <c r="Q3373" s="11">
        <f t="shared" si="315"/>
        <v>42340.874594907407</v>
      </c>
      <c r="R3373" t="s">
        <v>8270</v>
      </c>
      <c r="S3373" t="str">
        <f t="shared" si="316"/>
        <v>theater</v>
      </c>
      <c r="T3373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>
        <f t="shared" si="312"/>
        <v>104</v>
      </c>
      <c r="O3374" s="7">
        <f t="shared" si="313"/>
        <v>38.333333333333336</v>
      </c>
      <c r="P3374" s="11">
        <f t="shared" si="314"/>
        <v>41855.548101851848</v>
      </c>
      <c r="Q3374" s="11">
        <f t="shared" si="315"/>
        <v>41876.207638888889</v>
      </c>
      <c r="R3374" t="s">
        <v>8270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>
        <f t="shared" si="312"/>
        <v>100</v>
      </c>
      <c r="O3375" s="7">
        <f t="shared" si="313"/>
        <v>66.833333333333329</v>
      </c>
      <c r="P3375" s="11">
        <f t="shared" si="314"/>
        <v>42179.854629629626</v>
      </c>
      <c r="Q3375" s="11">
        <f t="shared" si="315"/>
        <v>42203.666666666672</v>
      </c>
      <c r="R3375" t="s">
        <v>8270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>
        <f t="shared" si="312"/>
        <v>107</v>
      </c>
      <c r="O3376" s="7">
        <f t="shared" si="313"/>
        <v>71.730769230769226</v>
      </c>
      <c r="P3376" s="11">
        <f t="shared" si="314"/>
        <v>42275.731666666667</v>
      </c>
      <c r="Q3376" s="11">
        <f t="shared" si="315"/>
        <v>42305.731666666667</v>
      </c>
      <c r="R3376" t="s">
        <v>8270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>
        <f t="shared" si="312"/>
        <v>100</v>
      </c>
      <c r="O3377" s="7">
        <f t="shared" si="313"/>
        <v>176.47058823529412</v>
      </c>
      <c r="P3377" s="11">
        <f t="shared" si="314"/>
        <v>41765.610798611109</v>
      </c>
      <c r="Q3377" s="11">
        <f t="shared" si="315"/>
        <v>41777.610798611109</v>
      </c>
      <c r="R3377" t="s">
        <v>8270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>
        <f t="shared" si="312"/>
        <v>100</v>
      </c>
      <c r="O3378" s="7">
        <f t="shared" si="313"/>
        <v>421.10526315789474</v>
      </c>
      <c r="P3378" s="11">
        <f t="shared" si="314"/>
        <v>42059.701319444444</v>
      </c>
      <c r="Q3378" s="11">
        <f t="shared" si="315"/>
        <v>42119.659652777773</v>
      </c>
      <c r="R3378" t="s">
        <v>8270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>
        <f t="shared" si="312"/>
        <v>101</v>
      </c>
      <c r="O3379" s="7">
        <f t="shared" si="313"/>
        <v>104.98701298701299</v>
      </c>
      <c r="P3379" s="11">
        <f t="shared" si="314"/>
        <v>42053.732627314814</v>
      </c>
      <c r="Q3379" s="11">
        <f t="shared" si="315"/>
        <v>42083.705555555556</v>
      </c>
      <c r="R3379" t="s">
        <v>8270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>
        <f t="shared" si="312"/>
        <v>108</v>
      </c>
      <c r="O3380" s="7">
        <f t="shared" si="313"/>
        <v>28.19047619047619</v>
      </c>
      <c r="P3380" s="11">
        <f t="shared" si="314"/>
        <v>41858.355393518519</v>
      </c>
      <c r="Q3380" s="11">
        <f t="shared" si="315"/>
        <v>41882.547222222223</v>
      </c>
      <c r="R3380" t="s">
        <v>8270</v>
      </c>
      <c r="S3380" t="str">
        <f t="shared" si="316"/>
        <v>theater</v>
      </c>
      <c r="T3380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>
        <f t="shared" si="312"/>
        <v>104</v>
      </c>
      <c r="O3381" s="7">
        <f t="shared" si="313"/>
        <v>54.55263157894737</v>
      </c>
      <c r="P3381" s="11">
        <f t="shared" si="314"/>
        <v>42225.513888888891</v>
      </c>
      <c r="Q3381" s="11">
        <f t="shared" si="315"/>
        <v>42242.958333333328</v>
      </c>
      <c r="R3381" t="s">
        <v>8270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>
        <f t="shared" si="312"/>
        <v>104</v>
      </c>
      <c r="O3382" s="7">
        <f t="shared" si="313"/>
        <v>111.89285714285714</v>
      </c>
      <c r="P3382" s="11">
        <f t="shared" si="314"/>
        <v>41937.953449074077</v>
      </c>
      <c r="Q3382" s="11">
        <f t="shared" si="315"/>
        <v>41972.995115740741</v>
      </c>
      <c r="R3382" t="s">
        <v>8270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>
        <f t="shared" si="312"/>
        <v>102</v>
      </c>
      <c r="O3383" s="7">
        <f t="shared" si="313"/>
        <v>85.208333333333329</v>
      </c>
      <c r="P3383" s="11">
        <f t="shared" si="314"/>
        <v>42044.184988425928</v>
      </c>
      <c r="Q3383" s="11">
        <f t="shared" si="315"/>
        <v>42074.143321759257</v>
      </c>
      <c r="R3383" t="s">
        <v>8270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>
        <f t="shared" si="312"/>
        <v>101</v>
      </c>
      <c r="O3384" s="7">
        <f t="shared" si="313"/>
        <v>76.652173913043484</v>
      </c>
      <c r="P3384" s="11">
        <f t="shared" si="314"/>
        <v>42559.431203703702</v>
      </c>
      <c r="Q3384" s="11">
        <f t="shared" si="315"/>
        <v>42583.957638888889</v>
      </c>
      <c r="R3384" t="s">
        <v>8270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>
        <f t="shared" si="312"/>
        <v>112</v>
      </c>
      <c r="O3385" s="7">
        <f t="shared" si="313"/>
        <v>65.166666666666671</v>
      </c>
      <c r="P3385" s="11">
        <f t="shared" si="314"/>
        <v>42524.782638888893</v>
      </c>
      <c r="Q3385" s="11">
        <f t="shared" si="315"/>
        <v>42544.782638888893</v>
      </c>
      <c r="R3385" t="s">
        <v>8270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>
        <f t="shared" si="312"/>
        <v>100</v>
      </c>
      <c r="O3386" s="7">
        <f t="shared" si="313"/>
        <v>93.760312499999998</v>
      </c>
      <c r="P3386" s="11">
        <f t="shared" si="314"/>
        <v>42292.087592592594</v>
      </c>
      <c r="Q3386" s="11">
        <f t="shared" si="315"/>
        <v>42329.125</v>
      </c>
      <c r="R3386" t="s">
        <v>8270</v>
      </c>
      <c r="S3386" t="str">
        <f t="shared" si="316"/>
        <v>theater</v>
      </c>
      <c r="T3386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>
        <f t="shared" si="312"/>
        <v>100</v>
      </c>
      <c r="O3387" s="7">
        <f t="shared" si="313"/>
        <v>133.33333333333334</v>
      </c>
      <c r="P3387" s="11">
        <f t="shared" si="314"/>
        <v>41953.8675</v>
      </c>
      <c r="Q3387" s="11">
        <f t="shared" si="315"/>
        <v>41983.8675</v>
      </c>
      <c r="R3387" t="s">
        <v>8270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>
        <f t="shared" si="312"/>
        <v>105</v>
      </c>
      <c r="O3388" s="7">
        <f t="shared" si="313"/>
        <v>51.219512195121951</v>
      </c>
      <c r="P3388" s="11">
        <f t="shared" si="314"/>
        <v>41946.644745370373</v>
      </c>
      <c r="Q3388" s="11">
        <f t="shared" si="315"/>
        <v>41976.644745370373</v>
      </c>
      <c r="R3388" t="s">
        <v>8270</v>
      </c>
      <c r="S3388" t="str">
        <f t="shared" si="316"/>
        <v>theater</v>
      </c>
      <c r="T3388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>
        <f t="shared" si="312"/>
        <v>117</v>
      </c>
      <c r="O3389" s="7">
        <f t="shared" si="313"/>
        <v>100.17142857142858</v>
      </c>
      <c r="P3389" s="11">
        <f t="shared" si="314"/>
        <v>41947.762592592597</v>
      </c>
      <c r="Q3389" s="11">
        <f t="shared" si="315"/>
        <v>41987.762592592597</v>
      </c>
      <c r="R3389" t="s">
        <v>8270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>
        <f t="shared" si="312"/>
        <v>104</v>
      </c>
      <c r="O3390" s="7">
        <f t="shared" si="313"/>
        <v>34.6</v>
      </c>
      <c r="P3390" s="11">
        <f t="shared" si="314"/>
        <v>42143.461122685185</v>
      </c>
      <c r="Q3390" s="11">
        <f t="shared" si="315"/>
        <v>42173.461122685185</v>
      </c>
      <c r="R3390" t="s">
        <v>8270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>
        <f t="shared" si="312"/>
        <v>115</v>
      </c>
      <c r="O3391" s="7">
        <f t="shared" si="313"/>
        <v>184.67741935483872</v>
      </c>
      <c r="P3391" s="11">
        <f t="shared" si="314"/>
        <v>42494.563449074078</v>
      </c>
      <c r="Q3391" s="11">
        <f t="shared" si="315"/>
        <v>42524.563449074078</v>
      </c>
      <c r="R3391" t="s">
        <v>8270</v>
      </c>
      <c r="S3391" t="str">
        <f t="shared" si="316"/>
        <v>theater</v>
      </c>
      <c r="T3391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>
        <f t="shared" si="312"/>
        <v>102</v>
      </c>
      <c r="O3392" s="7">
        <f t="shared" si="313"/>
        <v>69.818181818181813</v>
      </c>
      <c r="P3392" s="11">
        <f t="shared" si="314"/>
        <v>41815.774826388893</v>
      </c>
      <c r="Q3392" s="11">
        <f t="shared" si="315"/>
        <v>41830.774826388893</v>
      </c>
      <c r="R3392" t="s">
        <v>8270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>
        <f t="shared" si="312"/>
        <v>223</v>
      </c>
      <c r="O3393" s="7">
        <f t="shared" si="313"/>
        <v>61.944444444444443</v>
      </c>
      <c r="P3393" s="11">
        <f t="shared" si="314"/>
        <v>41830.545694444445</v>
      </c>
      <c r="Q3393" s="11">
        <f t="shared" si="315"/>
        <v>41859.936111111107</v>
      </c>
      <c r="R3393" t="s">
        <v>8270</v>
      </c>
      <c r="S3393" t="str">
        <f t="shared" si="316"/>
        <v>theater</v>
      </c>
      <c r="T3393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>
        <f t="shared" ref="N3394:N3457" si="318">ROUND((E3394/D3394)*100,0)</f>
        <v>100</v>
      </c>
      <c r="O3394" s="7">
        <f t="shared" ref="O3394:O3457" si="319">IF(E3394&lt;&gt;0,E3394/L3394,0)</f>
        <v>41.666666666666664</v>
      </c>
      <c r="P3394" s="11">
        <f t="shared" ref="P3394:P3457" si="320">(J3394/86400)+DATE(1970,1,1)</f>
        <v>42446.845543981486</v>
      </c>
      <c r="Q3394" s="11">
        <f t="shared" ref="Q3394:Q3457" si="321">(I3394/86400)+DATE(1970,1,1)</f>
        <v>42496.845543981486</v>
      </c>
      <c r="R3394" t="s">
        <v>8270</v>
      </c>
      <c r="S3394" t="str">
        <f t="shared" ref="S3394:S3457" si="322">LEFT(R3394,SEARCH("/",R3394)-1)</f>
        <v>theater</v>
      </c>
      <c r="T3394" t="str">
        <f t="shared" ref="T3394:T3457" si="323">RIGHT(R3394,LEN(R3394)-SEARCH("/",R3394))</f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>
        <f t="shared" si="318"/>
        <v>106</v>
      </c>
      <c r="O3395" s="7">
        <f t="shared" si="319"/>
        <v>36.06818181818182</v>
      </c>
      <c r="P3395" s="11">
        <f t="shared" si="320"/>
        <v>41923.921643518523</v>
      </c>
      <c r="Q3395" s="11">
        <f t="shared" si="321"/>
        <v>41949.031944444447</v>
      </c>
      <c r="R3395" t="s">
        <v>8270</v>
      </c>
      <c r="S3395" t="str">
        <f t="shared" si="322"/>
        <v>theater</v>
      </c>
      <c r="T3395" t="str">
        <f t="shared" si="323"/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>
        <f t="shared" si="318"/>
        <v>142</v>
      </c>
      <c r="O3396" s="7">
        <f t="shared" si="319"/>
        <v>29</v>
      </c>
      <c r="P3396" s="11">
        <f t="shared" si="320"/>
        <v>41817.59542824074</v>
      </c>
      <c r="Q3396" s="11">
        <f t="shared" si="321"/>
        <v>41847.59542824074</v>
      </c>
      <c r="R3396" t="s">
        <v>8270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>
        <f t="shared" si="318"/>
        <v>184</v>
      </c>
      <c r="O3397" s="7">
        <f t="shared" si="319"/>
        <v>24.210526315789473</v>
      </c>
      <c r="P3397" s="11">
        <f t="shared" si="320"/>
        <v>42140.712314814809</v>
      </c>
      <c r="Q3397" s="11">
        <f t="shared" si="321"/>
        <v>42154.756944444445</v>
      </c>
      <c r="R3397" t="s">
        <v>8270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>
        <f t="shared" si="318"/>
        <v>104</v>
      </c>
      <c r="O3398" s="7">
        <f t="shared" si="319"/>
        <v>55.892857142857146</v>
      </c>
      <c r="P3398" s="11">
        <f t="shared" si="320"/>
        <v>41764.446631944447</v>
      </c>
      <c r="Q3398" s="11">
        <f t="shared" si="321"/>
        <v>41791.165972222225</v>
      </c>
      <c r="R3398" t="s">
        <v>8270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>
        <f t="shared" si="318"/>
        <v>112</v>
      </c>
      <c r="O3399" s="7">
        <f t="shared" si="319"/>
        <v>11.666666666666666</v>
      </c>
      <c r="P3399" s="11">
        <f t="shared" si="320"/>
        <v>42378.478344907402</v>
      </c>
      <c r="Q3399" s="11">
        <f t="shared" si="321"/>
        <v>42418.916666666672</v>
      </c>
      <c r="R3399" t="s">
        <v>8270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>
        <f t="shared" si="318"/>
        <v>111</v>
      </c>
      <c r="O3400" s="7">
        <f t="shared" si="319"/>
        <v>68.353846153846149</v>
      </c>
      <c r="P3400" s="11">
        <f t="shared" si="320"/>
        <v>41941.752037037033</v>
      </c>
      <c r="Q3400" s="11">
        <f t="shared" si="321"/>
        <v>41964.708333333328</v>
      </c>
      <c r="R3400" t="s">
        <v>8270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>
        <f t="shared" si="318"/>
        <v>104</v>
      </c>
      <c r="O3401" s="7">
        <f t="shared" si="319"/>
        <v>27.065217391304348</v>
      </c>
      <c r="P3401" s="11">
        <f t="shared" si="320"/>
        <v>42026.920428240745</v>
      </c>
      <c r="Q3401" s="11">
        <f t="shared" si="321"/>
        <v>42056.920428240745</v>
      </c>
      <c r="R3401" t="s">
        <v>8270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>
        <f t="shared" si="318"/>
        <v>100</v>
      </c>
      <c r="O3402" s="7">
        <f t="shared" si="319"/>
        <v>118.12941176470588</v>
      </c>
      <c r="P3402" s="11">
        <f t="shared" si="320"/>
        <v>41834.953865740739</v>
      </c>
      <c r="Q3402" s="11">
        <f t="shared" si="321"/>
        <v>41879.953865740739</v>
      </c>
      <c r="R3402" t="s">
        <v>8270</v>
      </c>
      <c r="S3402" t="str">
        <f t="shared" si="322"/>
        <v>theater</v>
      </c>
      <c r="T3402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>
        <f t="shared" si="318"/>
        <v>102</v>
      </c>
      <c r="O3403" s="7">
        <f t="shared" si="319"/>
        <v>44.757575757575758</v>
      </c>
      <c r="P3403" s="11">
        <f t="shared" si="320"/>
        <v>42193.723912037036</v>
      </c>
      <c r="Q3403" s="11">
        <f t="shared" si="321"/>
        <v>42223.723912037036</v>
      </c>
      <c r="R3403" t="s">
        <v>8270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>
        <f t="shared" si="318"/>
        <v>110</v>
      </c>
      <c r="O3404" s="7">
        <f t="shared" si="319"/>
        <v>99.787878787878782</v>
      </c>
      <c r="P3404" s="11">
        <f t="shared" si="320"/>
        <v>42290.61855324074</v>
      </c>
      <c r="Q3404" s="11">
        <f t="shared" si="321"/>
        <v>42320.104861111111</v>
      </c>
      <c r="R3404" t="s">
        <v>8270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>
        <f t="shared" si="318"/>
        <v>100</v>
      </c>
      <c r="O3405" s="7">
        <f t="shared" si="319"/>
        <v>117.64705882352941</v>
      </c>
      <c r="P3405" s="11">
        <f t="shared" si="320"/>
        <v>42150.462083333332</v>
      </c>
      <c r="Q3405" s="11">
        <f t="shared" si="321"/>
        <v>42180.462083333332</v>
      </c>
      <c r="R3405" t="s">
        <v>8270</v>
      </c>
      <c r="S3405" t="str">
        <f t="shared" si="322"/>
        <v>theater</v>
      </c>
      <c r="T3405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>
        <f t="shared" si="318"/>
        <v>122</v>
      </c>
      <c r="O3406" s="7">
        <f t="shared" si="319"/>
        <v>203.33333333333334</v>
      </c>
      <c r="P3406" s="11">
        <f t="shared" si="320"/>
        <v>42152.503495370373</v>
      </c>
      <c r="Q3406" s="11">
        <f t="shared" si="321"/>
        <v>42172.503495370373</v>
      </c>
      <c r="R3406" t="s">
        <v>8270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>
        <f t="shared" si="318"/>
        <v>138</v>
      </c>
      <c r="O3407" s="7">
        <f t="shared" si="319"/>
        <v>28.323529411764707</v>
      </c>
      <c r="P3407" s="11">
        <f t="shared" si="320"/>
        <v>42410.017199074078</v>
      </c>
      <c r="Q3407" s="11">
        <f t="shared" si="321"/>
        <v>42430.999305555553</v>
      </c>
      <c r="R3407" t="s">
        <v>8270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>
        <f t="shared" si="318"/>
        <v>100</v>
      </c>
      <c r="O3408" s="7">
        <f t="shared" si="319"/>
        <v>110.23076923076923</v>
      </c>
      <c r="P3408" s="11">
        <f t="shared" si="320"/>
        <v>41791.492777777778</v>
      </c>
      <c r="Q3408" s="11">
        <f t="shared" si="321"/>
        <v>41836.492777777778</v>
      </c>
      <c r="R3408" t="s">
        <v>8270</v>
      </c>
      <c r="S3408" t="str">
        <f t="shared" si="322"/>
        <v>theater</v>
      </c>
      <c r="T3408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>
        <f t="shared" si="318"/>
        <v>107</v>
      </c>
      <c r="O3409" s="7">
        <f t="shared" si="319"/>
        <v>31.970149253731343</v>
      </c>
      <c r="P3409" s="11">
        <f t="shared" si="320"/>
        <v>41796.422326388885</v>
      </c>
      <c r="Q3409" s="11">
        <f t="shared" si="321"/>
        <v>41826.422326388885</v>
      </c>
      <c r="R3409" t="s">
        <v>8270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>
        <f t="shared" si="318"/>
        <v>211</v>
      </c>
      <c r="O3410" s="7">
        <f t="shared" si="319"/>
        <v>58.611111111111114</v>
      </c>
      <c r="P3410" s="11">
        <f t="shared" si="320"/>
        <v>41808.991944444446</v>
      </c>
      <c r="Q3410" s="11">
        <f t="shared" si="321"/>
        <v>41838.991944444446</v>
      </c>
      <c r="R3410" t="s">
        <v>8270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>
        <f t="shared" si="318"/>
        <v>124</v>
      </c>
      <c r="O3411" s="7">
        <f t="shared" si="319"/>
        <v>29.428571428571427</v>
      </c>
      <c r="P3411" s="11">
        <f t="shared" si="320"/>
        <v>42544.814328703702</v>
      </c>
      <c r="Q3411" s="11">
        <f t="shared" si="321"/>
        <v>42582.873611111107</v>
      </c>
      <c r="R3411" t="s">
        <v>8270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>
        <f t="shared" si="318"/>
        <v>109</v>
      </c>
      <c r="O3412" s="7">
        <f t="shared" si="319"/>
        <v>81.375</v>
      </c>
      <c r="P3412" s="11">
        <f t="shared" si="320"/>
        <v>42500.041550925926</v>
      </c>
      <c r="Q3412" s="11">
        <f t="shared" si="321"/>
        <v>42527.291666666672</v>
      </c>
      <c r="R3412" t="s">
        <v>8270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>
        <f t="shared" si="318"/>
        <v>104</v>
      </c>
      <c r="O3413" s="7">
        <f t="shared" si="319"/>
        <v>199.16666666666666</v>
      </c>
      <c r="P3413" s="11">
        <f t="shared" si="320"/>
        <v>42265.022824074069</v>
      </c>
      <c r="Q3413" s="11">
        <f t="shared" si="321"/>
        <v>42285.022824074069</v>
      </c>
      <c r="R3413" t="s">
        <v>8270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>
        <f t="shared" si="318"/>
        <v>100</v>
      </c>
      <c r="O3414" s="7">
        <f t="shared" si="319"/>
        <v>115.38461538461539</v>
      </c>
      <c r="P3414" s="11">
        <f t="shared" si="320"/>
        <v>41879.959050925929</v>
      </c>
      <c r="Q3414" s="11">
        <f t="shared" si="321"/>
        <v>41909.959050925929</v>
      </c>
      <c r="R3414" t="s">
        <v>8270</v>
      </c>
      <c r="S3414" t="str">
        <f t="shared" si="322"/>
        <v>theater</v>
      </c>
      <c r="T3414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>
        <f t="shared" si="318"/>
        <v>130</v>
      </c>
      <c r="O3415" s="7">
        <f t="shared" si="319"/>
        <v>46.428571428571431</v>
      </c>
      <c r="P3415" s="11">
        <f t="shared" si="320"/>
        <v>42053.733078703706</v>
      </c>
      <c r="Q3415" s="11">
        <f t="shared" si="321"/>
        <v>42063.207638888889</v>
      </c>
      <c r="R3415" t="s">
        <v>8270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>
        <f t="shared" si="318"/>
        <v>104</v>
      </c>
      <c r="O3416" s="7">
        <f t="shared" si="319"/>
        <v>70.568181818181813</v>
      </c>
      <c r="P3416" s="11">
        <f t="shared" si="320"/>
        <v>42675.832465277781</v>
      </c>
      <c r="Q3416" s="11">
        <f t="shared" si="321"/>
        <v>42705.332638888889</v>
      </c>
      <c r="R3416" t="s">
        <v>8270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>
        <f t="shared" si="318"/>
        <v>100</v>
      </c>
      <c r="O3417" s="7">
        <f t="shared" si="319"/>
        <v>22.222222222222221</v>
      </c>
      <c r="P3417" s="11">
        <f t="shared" si="320"/>
        <v>42467.144166666665</v>
      </c>
      <c r="Q3417" s="11">
        <f t="shared" si="321"/>
        <v>42477.979166666672</v>
      </c>
      <c r="R3417" t="s">
        <v>8270</v>
      </c>
      <c r="S3417" t="str">
        <f t="shared" si="322"/>
        <v>theater</v>
      </c>
      <c r="T341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>
        <f t="shared" si="318"/>
        <v>120</v>
      </c>
      <c r="O3418" s="7">
        <f t="shared" si="319"/>
        <v>159.46666666666667</v>
      </c>
      <c r="P3418" s="11">
        <f t="shared" si="320"/>
        <v>42089.412557870368</v>
      </c>
      <c r="Q3418" s="11">
        <f t="shared" si="321"/>
        <v>42117.770833333328</v>
      </c>
      <c r="R3418" t="s">
        <v>8270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>
        <f t="shared" si="318"/>
        <v>100</v>
      </c>
      <c r="O3419" s="7">
        <f t="shared" si="319"/>
        <v>37.777999999999999</v>
      </c>
      <c r="P3419" s="11">
        <f t="shared" si="320"/>
        <v>41894.91375</v>
      </c>
      <c r="Q3419" s="11">
        <f t="shared" si="321"/>
        <v>41938.029861111107</v>
      </c>
      <c r="R3419" t="s">
        <v>8270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>
        <f t="shared" si="318"/>
        <v>101</v>
      </c>
      <c r="O3420" s="7">
        <f t="shared" si="319"/>
        <v>72.053571428571431</v>
      </c>
      <c r="P3420" s="11">
        <f t="shared" si="320"/>
        <v>41752.83457175926</v>
      </c>
      <c r="Q3420" s="11">
        <f t="shared" si="321"/>
        <v>41782.83457175926</v>
      </c>
      <c r="R3420" t="s">
        <v>8270</v>
      </c>
      <c r="S3420" t="str">
        <f t="shared" si="322"/>
        <v>theater</v>
      </c>
      <c r="T3420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>
        <f t="shared" si="318"/>
        <v>107</v>
      </c>
      <c r="O3421" s="7">
        <f t="shared" si="319"/>
        <v>63.695652173913047</v>
      </c>
      <c r="P3421" s="11">
        <f t="shared" si="320"/>
        <v>42448.821585648147</v>
      </c>
      <c r="Q3421" s="11">
        <f t="shared" si="321"/>
        <v>42466.895833333328</v>
      </c>
      <c r="R3421" t="s">
        <v>8270</v>
      </c>
      <c r="S3421" t="str">
        <f t="shared" si="322"/>
        <v>theater</v>
      </c>
      <c r="T3421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>
        <f t="shared" si="318"/>
        <v>138</v>
      </c>
      <c r="O3422" s="7">
        <f t="shared" si="319"/>
        <v>28.411764705882351</v>
      </c>
      <c r="P3422" s="11">
        <f t="shared" si="320"/>
        <v>42405.090300925927</v>
      </c>
      <c r="Q3422" s="11">
        <f t="shared" si="321"/>
        <v>42414</v>
      </c>
      <c r="R3422" t="s">
        <v>8270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>
        <f t="shared" si="318"/>
        <v>101</v>
      </c>
      <c r="O3423" s="7">
        <f t="shared" si="319"/>
        <v>103.21428571428571</v>
      </c>
      <c r="P3423" s="11">
        <f t="shared" si="320"/>
        <v>42037.791238425925</v>
      </c>
      <c r="Q3423" s="11">
        <f t="shared" si="321"/>
        <v>42067.791238425925</v>
      </c>
      <c r="R3423" t="s">
        <v>8270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>
        <f t="shared" si="318"/>
        <v>109</v>
      </c>
      <c r="O3424" s="7">
        <f t="shared" si="319"/>
        <v>71.152173913043484</v>
      </c>
      <c r="P3424" s="11">
        <f t="shared" si="320"/>
        <v>42323.562222222223</v>
      </c>
      <c r="Q3424" s="11">
        <f t="shared" si="321"/>
        <v>42352</v>
      </c>
      <c r="R3424" t="s">
        <v>8270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>
        <f t="shared" si="318"/>
        <v>140</v>
      </c>
      <c r="O3425" s="7">
        <f t="shared" si="319"/>
        <v>35</v>
      </c>
      <c r="P3425" s="11">
        <f t="shared" si="320"/>
        <v>42088.911354166667</v>
      </c>
      <c r="Q3425" s="11">
        <f t="shared" si="321"/>
        <v>42118.911354166667</v>
      </c>
      <c r="R3425" t="s">
        <v>8270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>
        <f t="shared" si="318"/>
        <v>104</v>
      </c>
      <c r="O3426" s="7">
        <f t="shared" si="319"/>
        <v>81.776315789473685</v>
      </c>
      <c r="P3426" s="11">
        <f t="shared" si="320"/>
        <v>42018.676898148144</v>
      </c>
      <c r="Q3426" s="11">
        <f t="shared" si="321"/>
        <v>42040.290972222225</v>
      </c>
      <c r="R3426" t="s">
        <v>8270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>
        <f t="shared" si="318"/>
        <v>103</v>
      </c>
      <c r="O3427" s="7">
        <f t="shared" si="319"/>
        <v>297.02980769230766</v>
      </c>
      <c r="P3427" s="11">
        <f t="shared" si="320"/>
        <v>41884.617314814815</v>
      </c>
      <c r="Q3427" s="11">
        <f t="shared" si="321"/>
        <v>41916.617314814815</v>
      </c>
      <c r="R3427" t="s">
        <v>8270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>
        <f t="shared" si="318"/>
        <v>108</v>
      </c>
      <c r="O3428" s="7">
        <f t="shared" si="319"/>
        <v>46.609195402298852</v>
      </c>
      <c r="P3428" s="11">
        <f t="shared" si="320"/>
        <v>41884.056747685187</v>
      </c>
      <c r="Q3428" s="11">
        <f t="shared" si="321"/>
        <v>41903.083333333336</v>
      </c>
      <c r="R3428" t="s">
        <v>8270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>
        <f t="shared" si="318"/>
        <v>100</v>
      </c>
      <c r="O3429" s="7">
        <f t="shared" si="319"/>
        <v>51.724137931034484</v>
      </c>
      <c r="P3429" s="11">
        <f t="shared" si="320"/>
        <v>41792.645277777774</v>
      </c>
      <c r="Q3429" s="11">
        <f t="shared" si="321"/>
        <v>41822.645277777774</v>
      </c>
      <c r="R3429" t="s">
        <v>8270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>
        <f t="shared" si="318"/>
        <v>103</v>
      </c>
      <c r="O3430" s="7">
        <f t="shared" si="319"/>
        <v>40.294117647058826</v>
      </c>
      <c r="P3430" s="11">
        <f t="shared" si="320"/>
        <v>42038.720451388886</v>
      </c>
      <c r="Q3430" s="11">
        <f t="shared" si="321"/>
        <v>42063.708333333328</v>
      </c>
      <c r="R3430" t="s">
        <v>8270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>
        <f t="shared" si="318"/>
        <v>130</v>
      </c>
      <c r="O3431" s="7">
        <f t="shared" si="319"/>
        <v>16.25</v>
      </c>
      <c r="P3431" s="11">
        <f t="shared" si="320"/>
        <v>42662.021539351852</v>
      </c>
      <c r="Q3431" s="11">
        <f t="shared" si="321"/>
        <v>42676.021539351852</v>
      </c>
      <c r="R3431" t="s">
        <v>8270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>
        <f t="shared" si="318"/>
        <v>109</v>
      </c>
      <c r="O3432" s="7">
        <f t="shared" si="319"/>
        <v>30.152638888888887</v>
      </c>
      <c r="P3432" s="11">
        <f t="shared" si="320"/>
        <v>41820.945613425924</v>
      </c>
      <c r="Q3432" s="11">
        <f t="shared" si="321"/>
        <v>41850.945613425924</v>
      </c>
      <c r="R3432" t="s">
        <v>8270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>
        <f t="shared" si="318"/>
        <v>100</v>
      </c>
      <c r="O3433" s="7">
        <f t="shared" si="319"/>
        <v>95.238095238095241</v>
      </c>
      <c r="P3433" s="11">
        <f t="shared" si="320"/>
        <v>41839.730937500004</v>
      </c>
      <c r="Q3433" s="11">
        <f t="shared" si="321"/>
        <v>41869.730937500004</v>
      </c>
      <c r="R3433" t="s">
        <v>8270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>
        <f t="shared" si="318"/>
        <v>110</v>
      </c>
      <c r="O3434" s="7">
        <f t="shared" si="319"/>
        <v>52.214285714285715</v>
      </c>
      <c r="P3434" s="11">
        <f t="shared" si="320"/>
        <v>42380.581180555557</v>
      </c>
      <c r="Q3434" s="11">
        <f t="shared" si="321"/>
        <v>42405.916666666672</v>
      </c>
      <c r="R3434" t="s">
        <v>8270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>
        <f t="shared" si="318"/>
        <v>100</v>
      </c>
      <c r="O3435" s="7">
        <f t="shared" si="319"/>
        <v>134.1549295774648</v>
      </c>
      <c r="P3435" s="11">
        <f t="shared" si="320"/>
        <v>41776.06313657407</v>
      </c>
      <c r="Q3435" s="11">
        <f t="shared" si="321"/>
        <v>41807.125</v>
      </c>
      <c r="R3435" t="s">
        <v>8270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>
        <f t="shared" si="318"/>
        <v>106</v>
      </c>
      <c r="O3436" s="7">
        <f t="shared" si="319"/>
        <v>62.827380952380949</v>
      </c>
      <c r="P3436" s="11">
        <f t="shared" si="320"/>
        <v>41800.380428240736</v>
      </c>
      <c r="Q3436" s="11">
        <f t="shared" si="321"/>
        <v>41830.380428240736</v>
      </c>
      <c r="R3436" t="s">
        <v>8270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>
        <f t="shared" si="318"/>
        <v>112</v>
      </c>
      <c r="O3437" s="7">
        <f t="shared" si="319"/>
        <v>58.94736842105263</v>
      </c>
      <c r="P3437" s="11">
        <f t="shared" si="320"/>
        <v>42572.61681712963</v>
      </c>
      <c r="Q3437" s="11">
        <f t="shared" si="321"/>
        <v>42589.125</v>
      </c>
      <c r="R3437" t="s">
        <v>8270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>
        <f t="shared" si="318"/>
        <v>106</v>
      </c>
      <c r="O3438" s="7">
        <f t="shared" si="319"/>
        <v>143.1081081081081</v>
      </c>
      <c r="P3438" s="11">
        <f t="shared" si="320"/>
        <v>41851.541585648149</v>
      </c>
      <c r="Q3438" s="11">
        <f t="shared" si="321"/>
        <v>41872.686111111107</v>
      </c>
      <c r="R3438" t="s">
        <v>8270</v>
      </c>
      <c r="S3438" t="str">
        <f t="shared" si="322"/>
        <v>theater</v>
      </c>
      <c r="T3438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>
        <f t="shared" si="318"/>
        <v>101</v>
      </c>
      <c r="O3439" s="7">
        <f t="shared" si="319"/>
        <v>84.166666666666671</v>
      </c>
      <c r="P3439" s="11">
        <f t="shared" si="320"/>
        <v>42205.710879629631</v>
      </c>
      <c r="Q3439" s="11">
        <f t="shared" si="321"/>
        <v>42235.710879629631</v>
      </c>
      <c r="R3439" t="s">
        <v>8270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>
        <f t="shared" si="318"/>
        <v>104</v>
      </c>
      <c r="O3440" s="7">
        <f t="shared" si="319"/>
        <v>186.07142857142858</v>
      </c>
      <c r="P3440" s="11">
        <f t="shared" si="320"/>
        <v>42100.927858796298</v>
      </c>
      <c r="Q3440" s="11">
        <f t="shared" si="321"/>
        <v>42126.875</v>
      </c>
      <c r="R3440" t="s">
        <v>8270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>
        <f t="shared" si="318"/>
        <v>135</v>
      </c>
      <c r="O3441" s="7">
        <f t="shared" si="319"/>
        <v>89.785555555555561</v>
      </c>
      <c r="P3441" s="11">
        <f t="shared" si="320"/>
        <v>42374.911226851851</v>
      </c>
      <c r="Q3441" s="11">
        <f t="shared" si="321"/>
        <v>42388.207638888889</v>
      </c>
      <c r="R3441" t="s">
        <v>8270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>
        <f t="shared" si="318"/>
        <v>105</v>
      </c>
      <c r="O3442" s="7">
        <f t="shared" si="319"/>
        <v>64.157560975609755</v>
      </c>
      <c r="P3442" s="11">
        <f t="shared" si="320"/>
        <v>41809.12300925926</v>
      </c>
      <c r="Q3442" s="11">
        <f t="shared" si="321"/>
        <v>41831.677083333336</v>
      </c>
      <c r="R3442" t="s">
        <v>8270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>
        <f t="shared" si="318"/>
        <v>103</v>
      </c>
      <c r="O3443" s="7">
        <f t="shared" si="319"/>
        <v>59.651162790697676</v>
      </c>
      <c r="P3443" s="11">
        <f t="shared" si="320"/>
        <v>42294.429641203707</v>
      </c>
      <c r="Q3443" s="11">
        <f t="shared" si="321"/>
        <v>42321.845138888893</v>
      </c>
      <c r="R3443" t="s">
        <v>8270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>
        <f t="shared" si="318"/>
        <v>100</v>
      </c>
      <c r="O3444" s="7">
        <f t="shared" si="319"/>
        <v>31.25</v>
      </c>
      <c r="P3444" s="11">
        <f t="shared" si="320"/>
        <v>42124.841111111113</v>
      </c>
      <c r="Q3444" s="11">
        <f t="shared" si="321"/>
        <v>42154.841111111113</v>
      </c>
      <c r="R3444" t="s">
        <v>8270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>
        <f t="shared" si="318"/>
        <v>186</v>
      </c>
      <c r="O3445" s="7">
        <f t="shared" si="319"/>
        <v>41.222222222222221</v>
      </c>
      <c r="P3445" s="11">
        <f t="shared" si="320"/>
        <v>41861.524837962963</v>
      </c>
      <c r="Q3445" s="11">
        <f t="shared" si="321"/>
        <v>41891.524837962963</v>
      </c>
      <c r="R3445" t="s">
        <v>8270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>
        <f t="shared" si="318"/>
        <v>289</v>
      </c>
      <c r="O3446" s="7">
        <f t="shared" si="319"/>
        <v>43.35</v>
      </c>
      <c r="P3446" s="11">
        <f t="shared" si="320"/>
        <v>42521.291504629626</v>
      </c>
      <c r="Q3446" s="11">
        <f t="shared" si="321"/>
        <v>42529.582638888889</v>
      </c>
      <c r="R3446" t="s">
        <v>8270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>
        <f t="shared" si="318"/>
        <v>100</v>
      </c>
      <c r="O3447" s="7">
        <f t="shared" si="319"/>
        <v>64.516129032258064</v>
      </c>
      <c r="P3447" s="11">
        <f t="shared" si="320"/>
        <v>42272.530509259261</v>
      </c>
      <c r="Q3447" s="11">
        <f t="shared" si="321"/>
        <v>42300.530509259261</v>
      </c>
      <c r="R3447" t="s">
        <v>8270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>
        <f t="shared" si="318"/>
        <v>108</v>
      </c>
      <c r="O3448" s="7">
        <f t="shared" si="319"/>
        <v>43.28</v>
      </c>
      <c r="P3448" s="11">
        <f t="shared" si="320"/>
        <v>42016.832465277781</v>
      </c>
      <c r="Q3448" s="11">
        <f t="shared" si="321"/>
        <v>42040.513888888891</v>
      </c>
      <c r="R3448" t="s">
        <v>8270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>
        <f t="shared" si="318"/>
        <v>108</v>
      </c>
      <c r="O3449" s="7">
        <f t="shared" si="319"/>
        <v>77</v>
      </c>
      <c r="P3449" s="11">
        <f t="shared" si="320"/>
        <v>42402.889027777783</v>
      </c>
      <c r="Q3449" s="11">
        <f t="shared" si="321"/>
        <v>42447.847361111111</v>
      </c>
      <c r="R3449" t="s">
        <v>8270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>
        <f t="shared" si="318"/>
        <v>110</v>
      </c>
      <c r="O3450" s="7">
        <f t="shared" si="319"/>
        <v>51.222222222222221</v>
      </c>
      <c r="P3450" s="11">
        <f t="shared" si="320"/>
        <v>41960.119085648148</v>
      </c>
      <c r="Q3450" s="11">
        <f t="shared" si="321"/>
        <v>41990.119085648148</v>
      </c>
      <c r="R3450" t="s">
        <v>8270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>
        <f t="shared" si="318"/>
        <v>171</v>
      </c>
      <c r="O3451" s="7">
        <f t="shared" si="319"/>
        <v>68.25</v>
      </c>
      <c r="P3451" s="11">
        <f t="shared" si="320"/>
        <v>42532.052523148144</v>
      </c>
      <c r="Q3451" s="11">
        <f t="shared" si="321"/>
        <v>42560.166666666672</v>
      </c>
      <c r="R3451" t="s">
        <v>8270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>
        <f t="shared" si="318"/>
        <v>152</v>
      </c>
      <c r="O3452" s="7">
        <f t="shared" si="319"/>
        <v>19.487179487179485</v>
      </c>
      <c r="P3452" s="11">
        <f t="shared" si="320"/>
        <v>42036.704525462963</v>
      </c>
      <c r="Q3452" s="11">
        <f t="shared" si="321"/>
        <v>42096.662858796291</v>
      </c>
      <c r="R3452" t="s">
        <v>8270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>
        <f t="shared" si="318"/>
        <v>101</v>
      </c>
      <c r="O3453" s="7">
        <f t="shared" si="319"/>
        <v>41.125</v>
      </c>
      <c r="P3453" s="11">
        <f t="shared" si="320"/>
        <v>42088.723692129628</v>
      </c>
      <c r="Q3453" s="11">
        <f t="shared" si="321"/>
        <v>42115.723692129628</v>
      </c>
      <c r="R3453" t="s">
        <v>8270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>
        <f t="shared" si="318"/>
        <v>153</v>
      </c>
      <c r="O3454" s="7">
        <f t="shared" si="319"/>
        <v>41.405405405405403</v>
      </c>
      <c r="P3454" s="11">
        <f t="shared" si="320"/>
        <v>41820.639189814814</v>
      </c>
      <c r="Q3454" s="11">
        <f t="shared" si="321"/>
        <v>41843.165972222225</v>
      </c>
      <c r="R3454" t="s">
        <v>8270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>
        <f t="shared" si="318"/>
        <v>128</v>
      </c>
      <c r="O3455" s="7">
        <f t="shared" si="319"/>
        <v>27.5</v>
      </c>
      <c r="P3455" s="11">
        <f t="shared" si="320"/>
        <v>42535.97865740741</v>
      </c>
      <c r="Q3455" s="11">
        <f t="shared" si="321"/>
        <v>42595.97865740741</v>
      </c>
      <c r="R3455" t="s">
        <v>8270</v>
      </c>
      <c r="S3455" t="str">
        <f t="shared" si="322"/>
        <v>theater</v>
      </c>
      <c r="T3455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>
        <f t="shared" si="318"/>
        <v>101</v>
      </c>
      <c r="O3456" s="7">
        <f t="shared" si="319"/>
        <v>33.571428571428569</v>
      </c>
      <c r="P3456" s="11">
        <f t="shared" si="320"/>
        <v>41821.698599537034</v>
      </c>
      <c r="Q3456" s="11">
        <f t="shared" si="321"/>
        <v>41851.698599537034</v>
      </c>
      <c r="R3456" t="s">
        <v>8270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>
        <f t="shared" si="318"/>
        <v>101</v>
      </c>
      <c r="O3457" s="7">
        <f t="shared" si="319"/>
        <v>145.86956521739131</v>
      </c>
      <c r="P3457" s="11">
        <f t="shared" si="320"/>
        <v>42626.7503125</v>
      </c>
      <c r="Q3457" s="11">
        <f t="shared" si="321"/>
        <v>42656.7503125</v>
      </c>
      <c r="R3457" t="s">
        <v>8270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>
        <f t="shared" ref="N3458:N3521" si="324">ROUND((E3458/D3458)*100,0)</f>
        <v>191</v>
      </c>
      <c r="O3458" s="7">
        <f t="shared" ref="O3458:O3521" si="325">IF(E3458&lt;&gt;0,E3458/L3458,0)</f>
        <v>358.6875</v>
      </c>
      <c r="P3458" s="11">
        <f t="shared" ref="P3458:P3521" si="326">(J3458/86400)+DATE(1970,1,1)</f>
        <v>41821.205636574072</v>
      </c>
      <c r="Q3458" s="11">
        <f t="shared" ref="Q3458:Q3521" si="327">(I3458/86400)+DATE(1970,1,1)</f>
        <v>41852.290972222225</v>
      </c>
      <c r="R3458" t="s">
        <v>8270</v>
      </c>
      <c r="S3458" t="str">
        <f t="shared" ref="S3458:S3521" si="328">LEFT(R3458,SEARCH("/",R3458)-1)</f>
        <v>theater</v>
      </c>
      <c r="T3458" t="str">
        <f t="shared" ref="T3458:T3521" si="329">RIGHT(R3458,LEN(R3458)-SEARCH("/",R3458))</f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>
        <f t="shared" si="324"/>
        <v>140</v>
      </c>
      <c r="O3459" s="7">
        <f t="shared" si="325"/>
        <v>50.981818181818184</v>
      </c>
      <c r="P3459" s="11">
        <f t="shared" si="326"/>
        <v>42016.706678240742</v>
      </c>
      <c r="Q3459" s="11">
        <f t="shared" si="327"/>
        <v>42047.249305555553</v>
      </c>
      <c r="R3459" t="s">
        <v>8270</v>
      </c>
      <c r="S3459" t="str">
        <f t="shared" si="328"/>
        <v>theater</v>
      </c>
      <c r="T3459" t="str">
        <f t="shared" si="329"/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>
        <f t="shared" si="324"/>
        <v>124</v>
      </c>
      <c r="O3460" s="7">
        <f t="shared" si="325"/>
        <v>45.037037037037038</v>
      </c>
      <c r="P3460" s="11">
        <f t="shared" si="326"/>
        <v>42011.202581018515</v>
      </c>
      <c r="Q3460" s="11">
        <f t="shared" si="327"/>
        <v>42038.185416666667</v>
      </c>
      <c r="R3460" t="s">
        <v>8270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>
        <f t="shared" si="324"/>
        <v>126</v>
      </c>
      <c r="O3461" s="7">
        <f t="shared" si="325"/>
        <v>17.527777777777779</v>
      </c>
      <c r="P3461" s="11">
        <f t="shared" si="326"/>
        <v>42480.479861111111</v>
      </c>
      <c r="Q3461" s="11">
        <f t="shared" si="327"/>
        <v>42510.479861111111</v>
      </c>
      <c r="R3461" t="s">
        <v>8270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>
        <f t="shared" si="324"/>
        <v>190</v>
      </c>
      <c r="O3462" s="7">
        <f t="shared" si="325"/>
        <v>50</v>
      </c>
      <c r="P3462" s="11">
        <f t="shared" si="326"/>
        <v>41852.527222222227</v>
      </c>
      <c r="Q3462" s="11">
        <f t="shared" si="327"/>
        <v>41866.527222222227</v>
      </c>
      <c r="R3462" t="s">
        <v>8270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>
        <f t="shared" si="324"/>
        <v>139</v>
      </c>
      <c r="O3463" s="7">
        <f t="shared" si="325"/>
        <v>57.916666666666664</v>
      </c>
      <c r="P3463" s="11">
        <f t="shared" si="326"/>
        <v>42643.632858796293</v>
      </c>
      <c r="Q3463" s="11">
        <f t="shared" si="327"/>
        <v>42672.125</v>
      </c>
      <c r="R3463" t="s">
        <v>8270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>
        <f t="shared" si="324"/>
        <v>202</v>
      </c>
      <c r="O3464" s="7">
        <f t="shared" si="325"/>
        <v>29.705882352941178</v>
      </c>
      <c r="P3464" s="11">
        <f t="shared" si="326"/>
        <v>42179.898472222223</v>
      </c>
      <c r="Q3464" s="11">
        <f t="shared" si="327"/>
        <v>42195.75</v>
      </c>
      <c r="R3464" t="s">
        <v>8270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>
        <f t="shared" si="324"/>
        <v>103</v>
      </c>
      <c r="O3465" s="7">
        <f t="shared" si="325"/>
        <v>90.684210526315795</v>
      </c>
      <c r="P3465" s="11">
        <f t="shared" si="326"/>
        <v>42612.918807870374</v>
      </c>
      <c r="Q3465" s="11">
        <f t="shared" si="327"/>
        <v>42654.165972222225</v>
      </c>
      <c r="R3465" t="s">
        <v>8270</v>
      </c>
      <c r="S3465" t="str">
        <f t="shared" si="328"/>
        <v>theater</v>
      </c>
      <c r="T3465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>
        <f t="shared" si="324"/>
        <v>102</v>
      </c>
      <c r="O3466" s="7">
        <f t="shared" si="325"/>
        <v>55.012688172043013</v>
      </c>
      <c r="P3466" s="11">
        <f t="shared" si="326"/>
        <v>42575.130057870367</v>
      </c>
      <c r="Q3466" s="11">
        <f t="shared" si="327"/>
        <v>42605.130057870367</v>
      </c>
      <c r="R3466" t="s">
        <v>8270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>
        <f t="shared" si="324"/>
        <v>103</v>
      </c>
      <c r="O3467" s="7">
        <f t="shared" si="325"/>
        <v>57.222222222222221</v>
      </c>
      <c r="P3467" s="11">
        <f t="shared" si="326"/>
        <v>42200.625833333332</v>
      </c>
      <c r="Q3467" s="11">
        <f t="shared" si="327"/>
        <v>42225.666666666672</v>
      </c>
      <c r="R3467" t="s">
        <v>8270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>
        <f t="shared" si="324"/>
        <v>127</v>
      </c>
      <c r="O3468" s="7">
        <f t="shared" si="325"/>
        <v>72.950819672131146</v>
      </c>
      <c r="P3468" s="11">
        <f t="shared" si="326"/>
        <v>42420.019097222219</v>
      </c>
      <c r="Q3468" s="11">
        <f t="shared" si="327"/>
        <v>42479.977430555555</v>
      </c>
      <c r="R3468" t="s">
        <v>8270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>
        <f t="shared" si="324"/>
        <v>101</v>
      </c>
      <c r="O3469" s="7">
        <f t="shared" si="325"/>
        <v>64.468085106382972</v>
      </c>
      <c r="P3469" s="11">
        <f t="shared" si="326"/>
        <v>42053.671666666662</v>
      </c>
      <c r="Q3469" s="11">
        <f t="shared" si="327"/>
        <v>42083.630000000005</v>
      </c>
      <c r="R3469" t="s">
        <v>8270</v>
      </c>
      <c r="S3469" t="str">
        <f t="shared" si="328"/>
        <v>theater</v>
      </c>
      <c r="T3469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>
        <f t="shared" si="324"/>
        <v>122</v>
      </c>
      <c r="O3470" s="7">
        <f t="shared" si="325"/>
        <v>716.35294117647061</v>
      </c>
      <c r="P3470" s="11">
        <f t="shared" si="326"/>
        <v>42605.765381944446</v>
      </c>
      <c r="Q3470" s="11">
        <f t="shared" si="327"/>
        <v>42634.125</v>
      </c>
      <c r="R3470" t="s">
        <v>8270</v>
      </c>
      <c r="S3470" t="str">
        <f t="shared" si="328"/>
        <v>theater</v>
      </c>
      <c r="T3470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>
        <f t="shared" si="324"/>
        <v>113</v>
      </c>
      <c r="O3471" s="7">
        <f t="shared" si="325"/>
        <v>50.396825396825399</v>
      </c>
      <c r="P3471" s="11">
        <f t="shared" si="326"/>
        <v>42458.641724537039</v>
      </c>
      <c r="Q3471" s="11">
        <f t="shared" si="327"/>
        <v>42488.641724537039</v>
      </c>
      <c r="R3471" t="s">
        <v>8270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>
        <f t="shared" si="324"/>
        <v>150</v>
      </c>
      <c r="O3472" s="7">
        <f t="shared" si="325"/>
        <v>41.666666666666664</v>
      </c>
      <c r="P3472" s="11">
        <f t="shared" si="326"/>
        <v>42529.022013888884</v>
      </c>
      <c r="Q3472" s="11">
        <f t="shared" si="327"/>
        <v>42566.901388888888</v>
      </c>
      <c r="R3472" t="s">
        <v>8270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>
        <f t="shared" si="324"/>
        <v>215</v>
      </c>
      <c r="O3473" s="7">
        <f t="shared" si="325"/>
        <v>35.766666666666666</v>
      </c>
      <c r="P3473" s="11">
        <f t="shared" si="326"/>
        <v>41841.820486111115</v>
      </c>
      <c r="Q3473" s="11">
        <f t="shared" si="327"/>
        <v>41882.833333333336</v>
      </c>
      <c r="R3473" t="s">
        <v>8270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>
        <f t="shared" si="324"/>
        <v>102</v>
      </c>
      <c r="O3474" s="7">
        <f t="shared" si="325"/>
        <v>88.739130434782609</v>
      </c>
      <c r="P3474" s="11">
        <f t="shared" si="326"/>
        <v>41928.170497685183</v>
      </c>
      <c r="Q3474" s="11">
        <f t="shared" si="327"/>
        <v>41949.249305555553</v>
      </c>
      <c r="R3474" t="s">
        <v>8270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>
        <f t="shared" si="324"/>
        <v>100</v>
      </c>
      <c r="O3475" s="7">
        <f t="shared" si="325"/>
        <v>148.4848484848485</v>
      </c>
      <c r="P3475" s="11">
        <f t="shared" si="326"/>
        <v>42062.834444444445</v>
      </c>
      <c r="Q3475" s="11">
        <f t="shared" si="327"/>
        <v>42083.852083333331</v>
      </c>
      <c r="R3475" t="s">
        <v>8270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>
        <f t="shared" si="324"/>
        <v>101</v>
      </c>
      <c r="O3476" s="7">
        <f t="shared" si="325"/>
        <v>51.794871794871796</v>
      </c>
      <c r="P3476" s="11">
        <f t="shared" si="326"/>
        <v>42541.501516203702</v>
      </c>
      <c r="Q3476" s="11">
        <f t="shared" si="327"/>
        <v>42571.501516203702</v>
      </c>
      <c r="R3476" t="s">
        <v>8270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>
        <f t="shared" si="324"/>
        <v>113</v>
      </c>
      <c r="O3477" s="7">
        <f t="shared" si="325"/>
        <v>20</v>
      </c>
      <c r="P3477" s="11">
        <f t="shared" si="326"/>
        <v>41918.880833333329</v>
      </c>
      <c r="Q3477" s="11">
        <f t="shared" si="327"/>
        <v>41946</v>
      </c>
      <c r="R3477" t="s">
        <v>8270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>
        <f t="shared" si="324"/>
        <v>104</v>
      </c>
      <c r="O3478" s="7">
        <f t="shared" si="325"/>
        <v>52</v>
      </c>
      <c r="P3478" s="11">
        <f t="shared" si="326"/>
        <v>41921.279976851853</v>
      </c>
      <c r="Q3478" s="11">
        <f t="shared" si="327"/>
        <v>41939.125</v>
      </c>
      <c r="R3478" t="s">
        <v>8270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>
        <f t="shared" si="324"/>
        <v>115</v>
      </c>
      <c r="O3479" s="7">
        <f t="shared" si="325"/>
        <v>53.230769230769234</v>
      </c>
      <c r="P3479" s="11">
        <f t="shared" si="326"/>
        <v>42128.736608796295</v>
      </c>
      <c r="Q3479" s="11">
        <f t="shared" si="327"/>
        <v>42141.125</v>
      </c>
      <c r="R3479" t="s">
        <v>8270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>
        <f t="shared" si="324"/>
        <v>113</v>
      </c>
      <c r="O3480" s="7">
        <f t="shared" si="325"/>
        <v>39.596491228070178</v>
      </c>
      <c r="P3480" s="11">
        <f t="shared" si="326"/>
        <v>42053.916921296295</v>
      </c>
      <c r="Q3480" s="11">
        <f t="shared" si="327"/>
        <v>42079.875</v>
      </c>
      <c r="R3480" t="s">
        <v>8270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>
        <f t="shared" si="324"/>
        <v>128</v>
      </c>
      <c r="O3481" s="7">
        <f t="shared" si="325"/>
        <v>34.25</v>
      </c>
      <c r="P3481" s="11">
        <f t="shared" si="326"/>
        <v>41781.855092592596</v>
      </c>
      <c r="Q3481" s="11">
        <f t="shared" si="327"/>
        <v>41811.855092592596</v>
      </c>
      <c r="R3481" t="s">
        <v>8270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>
        <f t="shared" si="324"/>
        <v>143</v>
      </c>
      <c r="O3482" s="7">
        <f t="shared" si="325"/>
        <v>164.61538461538461</v>
      </c>
      <c r="P3482" s="11">
        <f t="shared" si="326"/>
        <v>42171.317442129628</v>
      </c>
      <c r="Q3482" s="11">
        <f t="shared" si="327"/>
        <v>42195.875</v>
      </c>
      <c r="R3482" t="s">
        <v>8270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>
        <f t="shared" si="324"/>
        <v>119</v>
      </c>
      <c r="O3483" s="7">
        <f t="shared" si="325"/>
        <v>125.05263157894737</v>
      </c>
      <c r="P3483" s="11">
        <f t="shared" si="326"/>
        <v>41989.247546296298</v>
      </c>
      <c r="Q3483" s="11">
        <f t="shared" si="327"/>
        <v>42006.247546296298</v>
      </c>
      <c r="R3483" t="s">
        <v>8270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>
        <f t="shared" si="324"/>
        <v>138</v>
      </c>
      <c r="O3484" s="7">
        <f t="shared" si="325"/>
        <v>51.875</v>
      </c>
      <c r="P3484" s="11">
        <f t="shared" si="326"/>
        <v>41796.771597222221</v>
      </c>
      <c r="Q3484" s="11">
        <f t="shared" si="327"/>
        <v>41826.771597222221</v>
      </c>
      <c r="R3484" t="s">
        <v>8270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>
        <f t="shared" si="324"/>
        <v>160</v>
      </c>
      <c r="O3485" s="7">
        <f t="shared" si="325"/>
        <v>40.285714285714285</v>
      </c>
      <c r="P3485" s="11">
        <f t="shared" si="326"/>
        <v>41793.668761574074</v>
      </c>
      <c r="Q3485" s="11">
        <f t="shared" si="327"/>
        <v>41823.668761574074</v>
      </c>
      <c r="R3485" t="s">
        <v>8270</v>
      </c>
      <c r="S3485" t="str">
        <f t="shared" si="328"/>
        <v>theater</v>
      </c>
      <c r="T3485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>
        <f t="shared" si="324"/>
        <v>114</v>
      </c>
      <c r="O3486" s="7">
        <f t="shared" si="325"/>
        <v>64.909090909090907</v>
      </c>
      <c r="P3486" s="11">
        <f t="shared" si="326"/>
        <v>42506.760405092587</v>
      </c>
      <c r="Q3486" s="11">
        <f t="shared" si="327"/>
        <v>42536.760405092587</v>
      </c>
      <c r="R3486" t="s">
        <v>8270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>
        <f t="shared" si="324"/>
        <v>101</v>
      </c>
      <c r="O3487" s="7">
        <f t="shared" si="325"/>
        <v>55.333333333333336</v>
      </c>
      <c r="P3487" s="11">
        <f t="shared" si="326"/>
        <v>42372.693055555559</v>
      </c>
      <c r="Q3487" s="11">
        <f t="shared" si="327"/>
        <v>42402.693055555559</v>
      </c>
      <c r="R3487" t="s">
        <v>8270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>
        <f t="shared" si="324"/>
        <v>155</v>
      </c>
      <c r="O3488" s="7">
        <f t="shared" si="325"/>
        <v>83.142857142857139</v>
      </c>
      <c r="P3488" s="11">
        <f t="shared" si="326"/>
        <v>42126.87501157407</v>
      </c>
      <c r="Q3488" s="11">
        <f t="shared" si="327"/>
        <v>42158.290972222225</v>
      </c>
      <c r="R3488" t="s">
        <v>8270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>
        <f t="shared" si="324"/>
        <v>128</v>
      </c>
      <c r="O3489" s="7">
        <f t="shared" si="325"/>
        <v>38.712121212121211</v>
      </c>
      <c r="P3489" s="11">
        <f t="shared" si="326"/>
        <v>42149.940416666665</v>
      </c>
      <c r="Q3489" s="11">
        <f t="shared" si="327"/>
        <v>42179.940416666665</v>
      </c>
      <c r="R3489" t="s">
        <v>8270</v>
      </c>
      <c r="S3489" t="str">
        <f t="shared" si="328"/>
        <v>theater</v>
      </c>
      <c r="T3489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>
        <f t="shared" si="324"/>
        <v>121</v>
      </c>
      <c r="O3490" s="7">
        <f t="shared" si="325"/>
        <v>125.37931034482759</v>
      </c>
      <c r="P3490" s="11">
        <f t="shared" si="326"/>
        <v>42087.768055555556</v>
      </c>
      <c r="Q3490" s="11">
        <f t="shared" si="327"/>
        <v>42111.666666666672</v>
      </c>
      <c r="R3490" t="s">
        <v>8270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>
        <f t="shared" si="324"/>
        <v>113</v>
      </c>
      <c r="O3491" s="7">
        <f t="shared" si="325"/>
        <v>78.263888888888886</v>
      </c>
      <c r="P3491" s="11">
        <f t="shared" si="326"/>
        <v>41753.635775462964</v>
      </c>
      <c r="Q3491" s="11">
        <f t="shared" si="327"/>
        <v>41783.875</v>
      </c>
      <c r="R3491" t="s">
        <v>8270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>
        <f t="shared" si="324"/>
        <v>128</v>
      </c>
      <c r="O3492" s="7">
        <f t="shared" si="325"/>
        <v>47.222222222222221</v>
      </c>
      <c r="P3492" s="11">
        <f t="shared" si="326"/>
        <v>42443.802361111113</v>
      </c>
      <c r="Q3492" s="11">
        <f t="shared" si="327"/>
        <v>42473.802361111113</v>
      </c>
      <c r="R3492" t="s">
        <v>8270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>
        <f t="shared" si="324"/>
        <v>158</v>
      </c>
      <c r="O3493" s="7">
        <f t="shared" si="325"/>
        <v>79.099999999999994</v>
      </c>
      <c r="P3493" s="11">
        <f t="shared" si="326"/>
        <v>42121.249814814815</v>
      </c>
      <c r="Q3493" s="11">
        <f t="shared" si="327"/>
        <v>42142.249814814815</v>
      </c>
      <c r="R3493" t="s">
        <v>8270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>
        <f t="shared" si="324"/>
        <v>105</v>
      </c>
      <c r="O3494" s="7">
        <f t="shared" si="325"/>
        <v>114.29199999999999</v>
      </c>
      <c r="P3494" s="11">
        <f t="shared" si="326"/>
        <v>42268.009224537032</v>
      </c>
      <c r="Q3494" s="11">
        <f t="shared" si="327"/>
        <v>42303.009224537032</v>
      </c>
      <c r="R3494" t="s">
        <v>8270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>
        <f t="shared" si="324"/>
        <v>100</v>
      </c>
      <c r="O3495" s="7">
        <f t="shared" si="325"/>
        <v>51.724137931034484</v>
      </c>
      <c r="P3495" s="11">
        <f t="shared" si="326"/>
        <v>41848.866157407407</v>
      </c>
      <c r="Q3495" s="11">
        <f t="shared" si="327"/>
        <v>41868.21597222222</v>
      </c>
      <c r="R3495" t="s">
        <v>8270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>
        <f t="shared" si="324"/>
        <v>100</v>
      </c>
      <c r="O3496" s="7">
        <f t="shared" si="325"/>
        <v>30.76923076923077</v>
      </c>
      <c r="P3496" s="11">
        <f t="shared" si="326"/>
        <v>42689.214988425927</v>
      </c>
      <c r="Q3496" s="11">
        <f t="shared" si="327"/>
        <v>42700.25</v>
      </c>
      <c r="R3496" t="s">
        <v>8270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>
        <f t="shared" si="324"/>
        <v>107</v>
      </c>
      <c r="O3497" s="7">
        <f t="shared" si="325"/>
        <v>74.208333333333329</v>
      </c>
      <c r="P3497" s="11">
        <f t="shared" si="326"/>
        <v>41915.762835648144</v>
      </c>
      <c r="Q3497" s="11">
        <f t="shared" si="327"/>
        <v>41944.720833333333</v>
      </c>
      <c r="R3497" t="s">
        <v>8270</v>
      </c>
      <c r="S3497" t="str">
        <f t="shared" si="328"/>
        <v>theater</v>
      </c>
      <c r="T349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>
        <f t="shared" si="324"/>
        <v>124</v>
      </c>
      <c r="O3498" s="7">
        <f t="shared" si="325"/>
        <v>47.846153846153847</v>
      </c>
      <c r="P3498" s="11">
        <f t="shared" si="326"/>
        <v>42584.846828703703</v>
      </c>
      <c r="Q3498" s="11">
        <f t="shared" si="327"/>
        <v>42624.846828703703</v>
      </c>
      <c r="R3498" t="s">
        <v>8270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>
        <f t="shared" si="324"/>
        <v>109</v>
      </c>
      <c r="O3499" s="7">
        <f t="shared" si="325"/>
        <v>34.408163265306122</v>
      </c>
      <c r="P3499" s="11">
        <f t="shared" si="326"/>
        <v>42511.741944444446</v>
      </c>
      <c r="Q3499" s="11">
        <f t="shared" si="327"/>
        <v>42523.916666666672</v>
      </c>
      <c r="R3499" t="s">
        <v>8270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>
        <f t="shared" si="324"/>
        <v>102</v>
      </c>
      <c r="O3500" s="7">
        <f t="shared" si="325"/>
        <v>40.238095238095241</v>
      </c>
      <c r="P3500" s="11">
        <f t="shared" si="326"/>
        <v>42459.15861111111</v>
      </c>
      <c r="Q3500" s="11">
        <f t="shared" si="327"/>
        <v>42518.905555555553</v>
      </c>
      <c r="R3500" t="s">
        <v>8270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>
        <f t="shared" si="324"/>
        <v>106</v>
      </c>
      <c r="O3501" s="7">
        <f t="shared" si="325"/>
        <v>60.285714285714285</v>
      </c>
      <c r="P3501" s="11">
        <f t="shared" si="326"/>
        <v>42132.036168981482</v>
      </c>
      <c r="Q3501" s="11">
        <f t="shared" si="327"/>
        <v>42186.290972222225</v>
      </c>
      <c r="R3501" t="s">
        <v>8270</v>
      </c>
      <c r="S3501" t="str">
        <f t="shared" si="328"/>
        <v>theater</v>
      </c>
      <c r="T3501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>
        <f t="shared" si="324"/>
        <v>106</v>
      </c>
      <c r="O3502" s="7">
        <f t="shared" si="325"/>
        <v>25.30952380952381</v>
      </c>
      <c r="P3502" s="11">
        <f t="shared" si="326"/>
        <v>42419.919421296298</v>
      </c>
      <c r="Q3502" s="11">
        <f t="shared" si="327"/>
        <v>42436.207638888889</v>
      </c>
      <c r="R3502" t="s">
        <v>8270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>
        <f t="shared" si="324"/>
        <v>101</v>
      </c>
      <c r="O3503" s="7">
        <f t="shared" si="325"/>
        <v>35.952380952380949</v>
      </c>
      <c r="P3503" s="11">
        <f t="shared" si="326"/>
        <v>42233.763831018514</v>
      </c>
      <c r="Q3503" s="11">
        <f t="shared" si="327"/>
        <v>42258.763831018514</v>
      </c>
      <c r="R3503" t="s">
        <v>8270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>
        <f t="shared" si="324"/>
        <v>105</v>
      </c>
      <c r="O3504" s="7">
        <f t="shared" si="325"/>
        <v>136</v>
      </c>
      <c r="P3504" s="11">
        <f t="shared" si="326"/>
        <v>42430.839398148149</v>
      </c>
      <c r="Q3504" s="11">
        <f t="shared" si="327"/>
        <v>42445.165972222225</v>
      </c>
      <c r="R3504" t="s">
        <v>8270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>
        <f t="shared" si="324"/>
        <v>108</v>
      </c>
      <c r="O3505" s="7">
        <f t="shared" si="325"/>
        <v>70.763157894736835</v>
      </c>
      <c r="P3505" s="11">
        <f t="shared" si="326"/>
        <v>42545.478333333333</v>
      </c>
      <c r="Q3505" s="11">
        <f t="shared" si="327"/>
        <v>42575.478333333333</v>
      </c>
      <c r="R3505" t="s">
        <v>8270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>
        <f t="shared" si="324"/>
        <v>100</v>
      </c>
      <c r="O3506" s="7">
        <f t="shared" si="325"/>
        <v>125</v>
      </c>
      <c r="P3506" s="11">
        <f t="shared" si="326"/>
        <v>42297.748738425929</v>
      </c>
      <c r="Q3506" s="11">
        <f t="shared" si="327"/>
        <v>42327.790405092594</v>
      </c>
      <c r="R3506" t="s">
        <v>8270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>
        <f t="shared" si="324"/>
        <v>104</v>
      </c>
      <c r="O3507" s="7">
        <f t="shared" si="325"/>
        <v>66.512820512820511</v>
      </c>
      <c r="P3507" s="11">
        <f t="shared" si="326"/>
        <v>41760.935706018521</v>
      </c>
      <c r="Q3507" s="11">
        <f t="shared" si="327"/>
        <v>41772.166666666664</v>
      </c>
      <c r="R3507" t="s">
        <v>8270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>
        <f t="shared" si="324"/>
        <v>102</v>
      </c>
      <c r="O3508" s="7">
        <f t="shared" si="325"/>
        <v>105</v>
      </c>
      <c r="P3508" s="11">
        <f t="shared" si="326"/>
        <v>41829.734259259261</v>
      </c>
      <c r="Q3508" s="11">
        <f t="shared" si="327"/>
        <v>41874.734259259261</v>
      </c>
      <c r="R3508" t="s">
        <v>8270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>
        <f t="shared" si="324"/>
        <v>104</v>
      </c>
      <c r="O3509" s="7">
        <f t="shared" si="325"/>
        <v>145</v>
      </c>
      <c r="P3509" s="11">
        <f t="shared" si="326"/>
        <v>42491.92288194444</v>
      </c>
      <c r="Q3509" s="11">
        <f t="shared" si="327"/>
        <v>42521.92288194444</v>
      </c>
      <c r="R3509" t="s">
        <v>8270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>
        <f t="shared" si="324"/>
        <v>180</v>
      </c>
      <c r="O3510" s="7">
        <f t="shared" si="325"/>
        <v>12</v>
      </c>
      <c r="P3510" s="11">
        <f t="shared" si="326"/>
        <v>42477.729780092588</v>
      </c>
      <c r="Q3510" s="11">
        <f t="shared" si="327"/>
        <v>42500.875</v>
      </c>
      <c r="R3510" t="s">
        <v>8270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>
        <f t="shared" si="324"/>
        <v>106</v>
      </c>
      <c r="O3511" s="7">
        <f t="shared" si="325"/>
        <v>96.666666666666671</v>
      </c>
      <c r="P3511" s="11">
        <f t="shared" si="326"/>
        <v>41950.859560185185</v>
      </c>
      <c r="Q3511" s="11">
        <f t="shared" si="327"/>
        <v>41964.204861111109</v>
      </c>
      <c r="R3511" t="s">
        <v>8270</v>
      </c>
      <c r="S3511" t="str">
        <f t="shared" si="328"/>
        <v>theater</v>
      </c>
      <c r="T3511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>
        <f t="shared" si="324"/>
        <v>101</v>
      </c>
      <c r="O3512" s="7">
        <f t="shared" si="325"/>
        <v>60.333333333333336</v>
      </c>
      <c r="P3512" s="11">
        <f t="shared" si="326"/>
        <v>41802.62090277778</v>
      </c>
      <c r="Q3512" s="11">
        <f t="shared" si="327"/>
        <v>41822.62090277778</v>
      </c>
      <c r="R3512" t="s">
        <v>8270</v>
      </c>
      <c r="S3512" t="str">
        <f t="shared" si="328"/>
        <v>theater</v>
      </c>
      <c r="T3512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>
        <f t="shared" si="324"/>
        <v>101</v>
      </c>
      <c r="O3513" s="7">
        <f t="shared" si="325"/>
        <v>79.89473684210526</v>
      </c>
      <c r="P3513" s="11">
        <f t="shared" si="326"/>
        <v>41927.873784722222</v>
      </c>
      <c r="Q3513" s="11">
        <f t="shared" si="327"/>
        <v>41950.770833333336</v>
      </c>
      <c r="R3513" t="s">
        <v>8270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>
        <f t="shared" si="324"/>
        <v>100</v>
      </c>
      <c r="O3514" s="7">
        <f t="shared" si="325"/>
        <v>58.823529411764703</v>
      </c>
      <c r="P3514" s="11">
        <f t="shared" si="326"/>
        <v>42057.536944444444</v>
      </c>
      <c r="Q3514" s="11">
        <f t="shared" si="327"/>
        <v>42117.49527777778</v>
      </c>
      <c r="R3514" t="s">
        <v>8270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>
        <f t="shared" si="324"/>
        <v>118</v>
      </c>
      <c r="O3515" s="7">
        <f t="shared" si="325"/>
        <v>75.340909090909093</v>
      </c>
      <c r="P3515" s="11">
        <f t="shared" si="326"/>
        <v>41781.096203703702</v>
      </c>
      <c r="Q3515" s="11">
        <f t="shared" si="327"/>
        <v>41794.207638888889</v>
      </c>
      <c r="R3515" t="s">
        <v>8270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>
        <f t="shared" si="324"/>
        <v>110</v>
      </c>
      <c r="O3516" s="7">
        <f t="shared" si="325"/>
        <v>55</v>
      </c>
      <c r="P3516" s="11">
        <f t="shared" si="326"/>
        <v>42020.846666666665</v>
      </c>
      <c r="Q3516" s="11">
        <f t="shared" si="327"/>
        <v>42037.207638888889</v>
      </c>
      <c r="R3516" t="s">
        <v>8270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>
        <f t="shared" si="324"/>
        <v>103</v>
      </c>
      <c r="O3517" s="7">
        <f t="shared" si="325"/>
        <v>66.956521739130437</v>
      </c>
      <c r="P3517" s="11">
        <f t="shared" si="326"/>
        <v>42125.772812499999</v>
      </c>
      <c r="Q3517" s="11">
        <f t="shared" si="327"/>
        <v>42155.772812499999</v>
      </c>
      <c r="R3517" t="s">
        <v>8270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>
        <f t="shared" si="324"/>
        <v>100</v>
      </c>
      <c r="O3518" s="7">
        <f t="shared" si="325"/>
        <v>227.27272727272728</v>
      </c>
      <c r="P3518" s="11">
        <f t="shared" si="326"/>
        <v>41856.010069444441</v>
      </c>
      <c r="Q3518" s="11">
        <f t="shared" si="327"/>
        <v>41890.125</v>
      </c>
      <c r="R3518" t="s">
        <v>8270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>
        <f t="shared" si="324"/>
        <v>100</v>
      </c>
      <c r="O3519" s="7">
        <f t="shared" si="325"/>
        <v>307.69230769230768</v>
      </c>
      <c r="P3519" s="11">
        <f t="shared" si="326"/>
        <v>41794.817523148144</v>
      </c>
      <c r="Q3519" s="11">
        <f t="shared" si="327"/>
        <v>41824.458333333336</v>
      </c>
      <c r="R3519" t="s">
        <v>8270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>
        <f t="shared" si="324"/>
        <v>110</v>
      </c>
      <c r="O3520" s="7">
        <f t="shared" si="325"/>
        <v>50.020909090909093</v>
      </c>
      <c r="P3520" s="11">
        <f t="shared" si="326"/>
        <v>41893.783553240741</v>
      </c>
      <c r="Q3520" s="11">
        <f t="shared" si="327"/>
        <v>41914.597916666666</v>
      </c>
      <c r="R3520" t="s">
        <v>8270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>
        <f t="shared" si="324"/>
        <v>101</v>
      </c>
      <c r="O3521" s="7">
        <f t="shared" si="325"/>
        <v>72.392857142857139</v>
      </c>
      <c r="P3521" s="11">
        <f t="shared" si="326"/>
        <v>42037.598958333328</v>
      </c>
      <c r="Q3521" s="11">
        <f t="shared" si="327"/>
        <v>42067.598958333328</v>
      </c>
      <c r="R3521" t="s">
        <v>8270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>
        <f t="shared" ref="N3522:N3585" si="330">ROUND((E3522/D3522)*100,0)</f>
        <v>101</v>
      </c>
      <c r="O3522" s="7">
        <f t="shared" ref="O3522:O3585" si="331">IF(E3522&lt;&gt;0,E3522/L3522,0)</f>
        <v>95.952380952380949</v>
      </c>
      <c r="P3522" s="11">
        <f t="shared" ref="P3522:P3585" si="332">(J3522/86400)+DATE(1970,1,1)</f>
        <v>42227.824212962965</v>
      </c>
      <c r="Q3522" s="11">
        <f t="shared" ref="Q3522:Q3585" si="333">(I3522/86400)+DATE(1970,1,1)</f>
        <v>42253.57430555555</v>
      </c>
      <c r="R3522" t="s">
        <v>8270</v>
      </c>
      <c r="S3522" t="str">
        <f t="shared" ref="S3522:S3585" si="334">LEFT(R3522,SEARCH("/",R3522)-1)</f>
        <v>theater</v>
      </c>
      <c r="T3522" t="str">
        <f t="shared" ref="T3522:T3585" si="335">RIGHT(R3522,LEN(R3522)-SEARCH("/",R3522))</f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>
        <f t="shared" si="330"/>
        <v>169</v>
      </c>
      <c r="O3523" s="7">
        <f t="shared" si="331"/>
        <v>45.615384615384613</v>
      </c>
      <c r="P3523" s="11">
        <f t="shared" si="332"/>
        <v>41881.361342592594</v>
      </c>
      <c r="Q3523" s="11">
        <f t="shared" si="333"/>
        <v>41911.361342592594</v>
      </c>
      <c r="R3523" t="s">
        <v>8270</v>
      </c>
      <c r="S3523" t="str">
        <f t="shared" si="334"/>
        <v>theater</v>
      </c>
      <c r="T3523" t="str">
        <f t="shared" si="335"/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>
        <f t="shared" si="330"/>
        <v>100</v>
      </c>
      <c r="O3524" s="7">
        <f t="shared" si="331"/>
        <v>41.029411764705884</v>
      </c>
      <c r="P3524" s="11">
        <f t="shared" si="332"/>
        <v>42234.789884259255</v>
      </c>
      <c r="Q3524" s="11">
        <f t="shared" si="333"/>
        <v>42262.420833333337</v>
      </c>
      <c r="R3524" t="s">
        <v>8270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>
        <f t="shared" si="330"/>
        <v>114</v>
      </c>
      <c r="O3525" s="7">
        <f t="shared" si="331"/>
        <v>56.825000000000003</v>
      </c>
      <c r="P3525" s="11">
        <f t="shared" si="332"/>
        <v>42581.397546296299</v>
      </c>
      <c r="Q3525" s="11">
        <f t="shared" si="333"/>
        <v>42638.958333333328</v>
      </c>
      <c r="R3525" t="s">
        <v>8270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>
        <f t="shared" si="330"/>
        <v>102</v>
      </c>
      <c r="O3526" s="7">
        <f t="shared" si="331"/>
        <v>137.24324324324326</v>
      </c>
      <c r="P3526" s="11">
        <f t="shared" si="332"/>
        <v>41880.76357638889</v>
      </c>
      <c r="Q3526" s="11">
        <f t="shared" si="333"/>
        <v>41895.166666666664</v>
      </c>
      <c r="R3526" t="s">
        <v>8270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>
        <f t="shared" si="330"/>
        <v>106</v>
      </c>
      <c r="O3527" s="7">
        <f t="shared" si="331"/>
        <v>75.714285714285708</v>
      </c>
      <c r="P3527" s="11">
        <f t="shared" si="332"/>
        <v>42214.6956712963</v>
      </c>
      <c r="Q3527" s="11">
        <f t="shared" si="333"/>
        <v>42225.666666666672</v>
      </c>
      <c r="R3527" t="s">
        <v>8270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>
        <f t="shared" si="330"/>
        <v>102</v>
      </c>
      <c r="O3528" s="7">
        <f t="shared" si="331"/>
        <v>99</v>
      </c>
      <c r="P3528" s="11">
        <f t="shared" si="332"/>
        <v>42460.335312499999</v>
      </c>
      <c r="Q3528" s="11">
        <f t="shared" si="333"/>
        <v>42488.249305555553</v>
      </c>
      <c r="R3528" t="s">
        <v>8270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>
        <f t="shared" si="330"/>
        <v>117</v>
      </c>
      <c r="O3529" s="7">
        <f t="shared" si="331"/>
        <v>81.569767441860463</v>
      </c>
      <c r="P3529" s="11">
        <f t="shared" si="332"/>
        <v>42167.023206018523</v>
      </c>
      <c r="Q3529" s="11">
        <f t="shared" si="333"/>
        <v>42196.165972222225</v>
      </c>
      <c r="R3529" t="s">
        <v>8270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>
        <f t="shared" si="330"/>
        <v>101</v>
      </c>
      <c r="O3530" s="7">
        <f t="shared" si="331"/>
        <v>45.108108108108105</v>
      </c>
      <c r="P3530" s="11">
        <f t="shared" si="332"/>
        <v>42733.50136574074</v>
      </c>
      <c r="Q3530" s="11">
        <f t="shared" si="333"/>
        <v>42753.50136574074</v>
      </c>
      <c r="R3530" t="s">
        <v>8270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>
        <f t="shared" si="330"/>
        <v>132</v>
      </c>
      <c r="O3531" s="7">
        <f t="shared" si="331"/>
        <v>36.666666666666664</v>
      </c>
      <c r="P3531" s="11">
        <f t="shared" si="332"/>
        <v>42177.761782407411</v>
      </c>
      <c r="Q3531" s="11">
        <f t="shared" si="333"/>
        <v>42198.041666666672</v>
      </c>
      <c r="R3531" t="s">
        <v>8270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>
        <f t="shared" si="330"/>
        <v>100</v>
      </c>
      <c r="O3532" s="7">
        <f t="shared" si="331"/>
        <v>125</v>
      </c>
      <c r="P3532" s="11">
        <f t="shared" si="332"/>
        <v>42442.623344907406</v>
      </c>
      <c r="Q3532" s="11">
        <f t="shared" si="333"/>
        <v>42470.833333333328</v>
      </c>
      <c r="R3532" t="s">
        <v>8270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>
        <f t="shared" si="330"/>
        <v>128</v>
      </c>
      <c r="O3533" s="7">
        <f t="shared" si="331"/>
        <v>49.230769230769234</v>
      </c>
      <c r="P3533" s="11">
        <f t="shared" si="332"/>
        <v>42521.654328703706</v>
      </c>
      <c r="Q3533" s="11">
        <f t="shared" si="333"/>
        <v>42551.654328703706</v>
      </c>
      <c r="R3533" t="s">
        <v>8270</v>
      </c>
      <c r="S3533" t="str">
        <f t="shared" si="334"/>
        <v>theater</v>
      </c>
      <c r="T3533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>
        <f t="shared" si="330"/>
        <v>119</v>
      </c>
      <c r="O3534" s="7">
        <f t="shared" si="331"/>
        <v>42.296296296296298</v>
      </c>
      <c r="P3534" s="11">
        <f t="shared" si="332"/>
        <v>41884.599849537037</v>
      </c>
      <c r="Q3534" s="11">
        <f t="shared" si="333"/>
        <v>41900.165972222225</v>
      </c>
      <c r="R3534" t="s">
        <v>8270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>
        <f t="shared" si="330"/>
        <v>126</v>
      </c>
      <c r="O3535" s="7">
        <f t="shared" si="331"/>
        <v>78.875</v>
      </c>
      <c r="P3535" s="11">
        <f t="shared" si="332"/>
        <v>42289.761192129634</v>
      </c>
      <c r="Q3535" s="11">
        <f t="shared" si="333"/>
        <v>42319.802858796298</v>
      </c>
      <c r="R3535" t="s">
        <v>8270</v>
      </c>
      <c r="S3535" t="str">
        <f t="shared" si="334"/>
        <v>theater</v>
      </c>
      <c r="T3535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>
        <f t="shared" si="330"/>
        <v>156</v>
      </c>
      <c r="O3536" s="7">
        <f t="shared" si="331"/>
        <v>38.284313725490193</v>
      </c>
      <c r="P3536" s="11">
        <f t="shared" si="332"/>
        <v>42243.6252662037</v>
      </c>
      <c r="Q3536" s="11">
        <f t="shared" si="333"/>
        <v>42278.6252662037</v>
      </c>
      <c r="R3536" t="s">
        <v>8270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>
        <f t="shared" si="330"/>
        <v>103</v>
      </c>
      <c r="O3537" s="7">
        <f t="shared" si="331"/>
        <v>44.847826086956523</v>
      </c>
      <c r="P3537" s="11">
        <f t="shared" si="332"/>
        <v>42248.640162037038</v>
      </c>
      <c r="Q3537" s="11">
        <f t="shared" si="333"/>
        <v>42279.75</v>
      </c>
      <c r="R3537" t="s">
        <v>8270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>
        <f t="shared" si="330"/>
        <v>153</v>
      </c>
      <c r="O3538" s="7">
        <f t="shared" si="331"/>
        <v>13.529411764705882</v>
      </c>
      <c r="P3538" s="11">
        <f t="shared" si="332"/>
        <v>42328.727141203708</v>
      </c>
      <c r="Q3538" s="11">
        <f t="shared" si="333"/>
        <v>42358.499305555553</v>
      </c>
      <c r="R3538" t="s">
        <v>8270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>
        <f t="shared" si="330"/>
        <v>180</v>
      </c>
      <c r="O3539" s="7">
        <f t="shared" si="331"/>
        <v>43.5</v>
      </c>
      <c r="P3539" s="11">
        <f t="shared" si="332"/>
        <v>41923.354351851856</v>
      </c>
      <c r="Q3539" s="11">
        <f t="shared" si="333"/>
        <v>41960.332638888889</v>
      </c>
      <c r="R3539" t="s">
        <v>8270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>
        <f t="shared" si="330"/>
        <v>128</v>
      </c>
      <c r="O3540" s="7">
        <f t="shared" si="331"/>
        <v>30.951807228915662</v>
      </c>
      <c r="P3540" s="11">
        <f t="shared" si="332"/>
        <v>42571.420601851853</v>
      </c>
      <c r="Q3540" s="11">
        <f t="shared" si="333"/>
        <v>42599.420601851853</v>
      </c>
      <c r="R3540" t="s">
        <v>8270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>
        <f t="shared" si="330"/>
        <v>120</v>
      </c>
      <c r="O3541" s="7">
        <f t="shared" si="331"/>
        <v>55.230769230769234</v>
      </c>
      <c r="P3541" s="11">
        <f t="shared" si="332"/>
        <v>42600.756041666667</v>
      </c>
      <c r="Q3541" s="11">
        <f t="shared" si="333"/>
        <v>42621.756041666667</v>
      </c>
      <c r="R3541" t="s">
        <v>8270</v>
      </c>
      <c r="S3541" t="str">
        <f t="shared" si="334"/>
        <v>theater</v>
      </c>
      <c r="T3541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>
        <f t="shared" si="330"/>
        <v>123</v>
      </c>
      <c r="O3542" s="7">
        <f t="shared" si="331"/>
        <v>46.125</v>
      </c>
      <c r="P3542" s="11">
        <f t="shared" si="332"/>
        <v>42517.003368055557</v>
      </c>
      <c r="Q3542" s="11">
        <f t="shared" si="333"/>
        <v>42547.003368055557</v>
      </c>
      <c r="R3542" t="s">
        <v>8270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>
        <f t="shared" si="330"/>
        <v>105</v>
      </c>
      <c r="O3543" s="7">
        <f t="shared" si="331"/>
        <v>39.375</v>
      </c>
      <c r="P3543" s="11">
        <f t="shared" si="332"/>
        <v>42222.730034722219</v>
      </c>
      <c r="Q3543" s="11">
        <f t="shared" si="333"/>
        <v>42247.730034722219</v>
      </c>
      <c r="R3543" t="s">
        <v>8270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>
        <f t="shared" si="330"/>
        <v>102</v>
      </c>
      <c r="O3544" s="7">
        <f t="shared" si="331"/>
        <v>66.152941176470591</v>
      </c>
      <c r="P3544" s="11">
        <f t="shared" si="332"/>
        <v>41829.599791666667</v>
      </c>
      <c r="Q3544" s="11">
        <f t="shared" si="333"/>
        <v>41889.599791666667</v>
      </c>
      <c r="R3544" t="s">
        <v>8270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>
        <f t="shared" si="330"/>
        <v>105</v>
      </c>
      <c r="O3545" s="7">
        <f t="shared" si="331"/>
        <v>54.137931034482762</v>
      </c>
      <c r="P3545" s="11">
        <f t="shared" si="332"/>
        <v>42150.755312499998</v>
      </c>
      <c r="Q3545" s="11">
        <f t="shared" si="333"/>
        <v>42180.755312499998</v>
      </c>
      <c r="R3545" t="s">
        <v>8270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>
        <f t="shared" si="330"/>
        <v>100</v>
      </c>
      <c r="O3546" s="7">
        <f t="shared" si="331"/>
        <v>104.16666666666667</v>
      </c>
      <c r="P3546" s="11">
        <f t="shared" si="332"/>
        <v>42040.831678240742</v>
      </c>
      <c r="Q3546" s="11">
        <f t="shared" si="333"/>
        <v>42070.831678240742</v>
      </c>
      <c r="R3546" t="s">
        <v>8270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>
        <f t="shared" si="330"/>
        <v>100</v>
      </c>
      <c r="O3547" s="7">
        <f t="shared" si="331"/>
        <v>31.375</v>
      </c>
      <c r="P3547" s="11">
        <f t="shared" si="332"/>
        <v>42075.807395833333</v>
      </c>
      <c r="Q3547" s="11">
        <f t="shared" si="333"/>
        <v>42105.807395833333</v>
      </c>
      <c r="R3547" t="s">
        <v>8270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>
        <f t="shared" si="330"/>
        <v>102</v>
      </c>
      <c r="O3548" s="7">
        <f t="shared" si="331"/>
        <v>59.210526315789473</v>
      </c>
      <c r="P3548" s="11">
        <f t="shared" si="332"/>
        <v>42073.660694444443</v>
      </c>
      <c r="Q3548" s="11">
        <f t="shared" si="333"/>
        <v>42095.165972222225</v>
      </c>
      <c r="R3548" t="s">
        <v>8270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>
        <f t="shared" si="330"/>
        <v>114</v>
      </c>
      <c r="O3549" s="7">
        <f t="shared" si="331"/>
        <v>119.17633928571429</v>
      </c>
      <c r="P3549" s="11">
        <f t="shared" si="332"/>
        <v>42480.078715277778</v>
      </c>
      <c r="Q3549" s="11">
        <f t="shared" si="333"/>
        <v>42504.165972222225</v>
      </c>
      <c r="R3549" t="s">
        <v>8270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>
        <f t="shared" si="330"/>
        <v>102</v>
      </c>
      <c r="O3550" s="7">
        <f t="shared" si="331"/>
        <v>164.61538461538461</v>
      </c>
      <c r="P3550" s="11">
        <f t="shared" si="332"/>
        <v>42411.942291666666</v>
      </c>
      <c r="Q3550" s="11">
        <f t="shared" si="333"/>
        <v>42434.041666666672</v>
      </c>
      <c r="R3550" t="s">
        <v>8270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>
        <f t="shared" si="330"/>
        <v>102</v>
      </c>
      <c r="O3551" s="7">
        <f t="shared" si="331"/>
        <v>24.285714285714285</v>
      </c>
      <c r="P3551" s="11">
        <f t="shared" si="332"/>
        <v>42223.394363425927</v>
      </c>
      <c r="Q3551" s="11">
        <f t="shared" si="333"/>
        <v>42251.394363425927</v>
      </c>
      <c r="R3551" t="s">
        <v>8270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>
        <f t="shared" si="330"/>
        <v>105</v>
      </c>
      <c r="O3552" s="7">
        <f t="shared" si="331"/>
        <v>40.9375</v>
      </c>
      <c r="P3552" s="11">
        <f t="shared" si="332"/>
        <v>42462.893495370372</v>
      </c>
      <c r="Q3552" s="11">
        <f t="shared" si="333"/>
        <v>42492.893495370372</v>
      </c>
      <c r="R3552" t="s">
        <v>8270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>
        <f t="shared" si="330"/>
        <v>102</v>
      </c>
      <c r="O3553" s="7">
        <f t="shared" si="331"/>
        <v>61.1</v>
      </c>
      <c r="P3553" s="11">
        <f t="shared" si="332"/>
        <v>41753.515856481477</v>
      </c>
      <c r="Q3553" s="11">
        <f t="shared" si="333"/>
        <v>41781.921527777777</v>
      </c>
      <c r="R3553" t="s">
        <v>8270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>
        <f t="shared" si="330"/>
        <v>100</v>
      </c>
      <c r="O3554" s="7">
        <f t="shared" si="331"/>
        <v>38.65</v>
      </c>
      <c r="P3554" s="11">
        <f t="shared" si="332"/>
        <v>41788.587083333332</v>
      </c>
      <c r="Q3554" s="11">
        <f t="shared" si="333"/>
        <v>41818.587083333332</v>
      </c>
      <c r="R3554" t="s">
        <v>8270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>
        <f t="shared" si="330"/>
        <v>106</v>
      </c>
      <c r="O3555" s="7">
        <f t="shared" si="331"/>
        <v>56.20192307692308</v>
      </c>
      <c r="P3555" s="11">
        <f t="shared" si="332"/>
        <v>42196.028703703705</v>
      </c>
      <c r="Q3555" s="11">
        <f t="shared" si="333"/>
        <v>42228</v>
      </c>
      <c r="R3555" t="s">
        <v>8270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>
        <f t="shared" si="330"/>
        <v>113</v>
      </c>
      <c r="O3556" s="7">
        <f t="shared" si="331"/>
        <v>107.00207547169811</v>
      </c>
      <c r="P3556" s="11">
        <f t="shared" si="332"/>
        <v>42016.050451388888</v>
      </c>
      <c r="Q3556" s="11">
        <f t="shared" si="333"/>
        <v>42046.708333333328</v>
      </c>
      <c r="R3556" t="s">
        <v>8270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>
        <f t="shared" si="330"/>
        <v>100</v>
      </c>
      <c r="O3557" s="7">
        <f t="shared" si="331"/>
        <v>171.42857142857142</v>
      </c>
      <c r="P3557" s="11">
        <f t="shared" si="332"/>
        <v>42661.442060185189</v>
      </c>
      <c r="Q3557" s="11">
        <f t="shared" si="333"/>
        <v>42691.483726851853</v>
      </c>
      <c r="R3557" t="s">
        <v>8270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>
        <f t="shared" si="330"/>
        <v>100</v>
      </c>
      <c r="O3558" s="7">
        <f t="shared" si="331"/>
        <v>110.5</v>
      </c>
      <c r="P3558" s="11">
        <f t="shared" si="332"/>
        <v>41808.649583333332</v>
      </c>
      <c r="Q3558" s="11">
        <f t="shared" si="333"/>
        <v>41868.649583333332</v>
      </c>
      <c r="R3558" t="s">
        <v>8270</v>
      </c>
      <c r="S3558" t="str">
        <f t="shared" si="334"/>
        <v>theater</v>
      </c>
      <c r="T3558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>
        <f t="shared" si="330"/>
        <v>100</v>
      </c>
      <c r="O3559" s="7">
        <f t="shared" si="331"/>
        <v>179.27598566308242</v>
      </c>
      <c r="P3559" s="11">
        <f t="shared" si="332"/>
        <v>41730.276747685188</v>
      </c>
      <c r="Q3559" s="11">
        <f t="shared" si="333"/>
        <v>41764.276747685188</v>
      </c>
      <c r="R3559" t="s">
        <v>8270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>
        <f t="shared" si="330"/>
        <v>144</v>
      </c>
      <c r="O3560" s="7">
        <f t="shared" si="331"/>
        <v>22.90909090909091</v>
      </c>
      <c r="P3560" s="11">
        <f t="shared" si="332"/>
        <v>42139.816840277781</v>
      </c>
      <c r="Q3560" s="11">
        <f t="shared" si="333"/>
        <v>42181.875</v>
      </c>
      <c r="R3560" t="s">
        <v>8270</v>
      </c>
      <c r="S3560" t="str">
        <f t="shared" si="334"/>
        <v>theater</v>
      </c>
      <c r="T3560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>
        <f t="shared" si="330"/>
        <v>104</v>
      </c>
      <c r="O3561" s="7">
        <f t="shared" si="331"/>
        <v>43.125</v>
      </c>
      <c r="P3561" s="11">
        <f t="shared" si="332"/>
        <v>42194.096157407403</v>
      </c>
      <c r="Q3561" s="11">
        <f t="shared" si="333"/>
        <v>42216.373611111107</v>
      </c>
      <c r="R3561" t="s">
        <v>8270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>
        <f t="shared" si="330"/>
        <v>108</v>
      </c>
      <c r="O3562" s="7">
        <f t="shared" si="331"/>
        <v>46.891891891891895</v>
      </c>
      <c r="P3562" s="11">
        <f t="shared" si="332"/>
        <v>42115.889652777776</v>
      </c>
      <c r="Q3562" s="11">
        <f t="shared" si="333"/>
        <v>42151.114583333328</v>
      </c>
      <c r="R3562" t="s">
        <v>8270</v>
      </c>
      <c r="S3562" t="str">
        <f t="shared" si="334"/>
        <v>theater</v>
      </c>
      <c r="T3562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>
        <f t="shared" si="330"/>
        <v>102</v>
      </c>
      <c r="O3563" s="7">
        <f t="shared" si="331"/>
        <v>47.407407407407405</v>
      </c>
      <c r="P3563" s="11">
        <f t="shared" si="332"/>
        <v>42203.680300925931</v>
      </c>
      <c r="Q3563" s="11">
        <f t="shared" si="333"/>
        <v>42221.775000000001</v>
      </c>
      <c r="R3563" t="s">
        <v>8270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>
        <f t="shared" si="330"/>
        <v>149</v>
      </c>
      <c r="O3564" s="7">
        <f t="shared" si="331"/>
        <v>15.129032258064516</v>
      </c>
      <c r="P3564" s="11">
        <f t="shared" si="332"/>
        <v>42433.761886574073</v>
      </c>
      <c r="Q3564" s="11">
        <f t="shared" si="333"/>
        <v>42442.916666666672</v>
      </c>
      <c r="R3564" t="s">
        <v>8270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>
        <f t="shared" si="330"/>
        <v>105</v>
      </c>
      <c r="O3565" s="7">
        <f t="shared" si="331"/>
        <v>21.098000000000003</v>
      </c>
      <c r="P3565" s="11">
        <f t="shared" si="332"/>
        <v>42555.671944444446</v>
      </c>
      <c r="Q3565" s="11">
        <f t="shared" si="333"/>
        <v>42583.791666666672</v>
      </c>
      <c r="R3565" t="s">
        <v>8270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>
        <f t="shared" si="330"/>
        <v>101</v>
      </c>
      <c r="O3566" s="7">
        <f t="shared" si="331"/>
        <v>59.117647058823529</v>
      </c>
      <c r="P3566" s="11">
        <f t="shared" si="332"/>
        <v>42236.623252314814</v>
      </c>
      <c r="Q3566" s="11">
        <f t="shared" si="333"/>
        <v>42282.666666666672</v>
      </c>
      <c r="R3566" t="s">
        <v>8270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>
        <f t="shared" si="330"/>
        <v>131</v>
      </c>
      <c r="O3567" s="7">
        <f t="shared" si="331"/>
        <v>97.916666666666671</v>
      </c>
      <c r="P3567" s="11">
        <f t="shared" si="332"/>
        <v>41974.743148148147</v>
      </c>
      <c r="Q3567" s="11">
        <f t="shared" si="333"/>
        <v>42004.743148148147</v>
      </c>
      <c r="R3567" t="s">
        <v>8270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>
        <f t="shared" si="330"/>
        <v>105</v>
      </c>
      <c r="O3568" s="7">
        <f t="shared" si="331"/>
        <v>55.131578947368418</v>
      </c>
      <c r="P3568" s="11">
        <f t="shared" si="332"/>
        <v>41997.507905092592</v>
      </c>
      <c r="Q3568" s="11">
        <f t="shared" si="333"/>
        <v>42027.507905092592</v>
      </c>
      <c r="R3568" t="s">
        <v>8270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>
        <f t="shared" si="330"/>
        <v>109</v>
      </c>
      <c r="O3569" s="7">
        <f t="shared" si="331"/>
        <v>26.536585365853657</v>
      </c>
      <c r="P3569" s="11">
        <f t="shared" si="332"/>
        <v>42135.810694444444</v>
      </c>
      <c r="Q3569" s="11">
        <f t="shared" si="333"/>
        <v>42165.810694444444</v>
      </c>
      <c r="R3569" t="s">
        <v>8270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>
        <f t="shared" si="330"/>
        <v>111</v>
      </c>
      <c r="O3570" s="7">
        <f t="shared" si="331"/>
        <v>58.421052631578945</v>
      </c>
      <c r="P3570" s="11">
        <f t="shared" si="332"/>
        <v>41869.740671296298</v>
      </c>
      <c r="Q3570" s="11">
        <f t="shared" si="333"/>
        <v>41899.740671296298</v>
      </c>
      <c r="R3570" t="s">
        <v>8270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>
        <f t="shared" si="330"/>
        <v>100</v>
      </c>
      <c r="O3571" s="7">
        <f t="shared" si="331"/>
        <v>122.53658536585365</v>
      </c>
      <c r="P3571" s="11">
        <f t="shared" si="332"/>
        <v>41982.688611111109</v>
      </c>
      <c r="Q3571" s="11">
        <f t="shared" si="333"/>
        <v>42012.688611111109</v>
      </c>
      <c r="R3571" t="s">
        <v>8270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>
        <f t="shared" si="330"/>
        <v>114</v>
      </c>
      <c r="O3572" s="7">
        <f t="shared" si="331"/>
        <v>87.961538461538467</v>
      </c>
      <c r="P3572" s="11">
        <f t="shared" si="332"/>
        <v>41976.331979166665</v>
      </c>
      <c r="Q3572" s="11">
        <f t="shared" si="333"/>
        <v>42004.291666666672</v>
      </c>
      <c r="R3572" t="s">
        <v>8270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>
        <f t="shared" si="330"/>
        <v>122</v>
      </c>
      <c r="O3573" s="7">
        <f t="shared" si="331"/>
        <v>73.239999999999995</v>
      </c>
      <c r="P3573" s="11">
        <f t="shared" si="332"/>
        <v>41912.858946759261</v>
      </c>
      <c r="Q3573" s="11">
        <f t="shared" si="333"/>
        <v>41942.858946759261</v>
      </c>
      <c r="R3573" t="s">
        <v>8270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>
        <f t="shared" si="330"/>
        <v>100</v>
      </c>
      <c r="O3574" s="7">
        <f t="shared" si="331"/>
        <v>55.555555555555557</v>
      </c>
      <c r="P3574" s="11">
        <f t="shared" si="332"/>
        <v>42146.570393518516</v>
      </c>
      <c r="Q3574" s="11">
        <f t="shared" si="333"/>
        <v>42176.570393518516</v>
      </c>
      <c r="R3574" t="s">
        <v>8270</v>
      </c>
      <c r="S3574" t="str">
        <f t="shared" si="334"/>
        <v>theater</v>
      </c>
      <c r="T3574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>
        <f t="shared" si="330"/>
        <v>103</v>
      </c>
      <c r="O3575" s="7">
        <f t="shared" si="331"/>
        <v>39.53846153846154</v>
      </c>
      <c r="P3575" s="11">
        <f t="shared" si="332"/>
        <v>41921.375532407408</v>
      </c>
      <c r="Q3575" s="11">
        <f t="shared" si="333"/>
        <v>41951.417199074072</v>
      </c>
      <c r="R3575" t="s">
        <v>8270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>
        <f t="shared" si="330"/>
        <v>106</v>
      </c>
      <c r="O3576" s="7">
        <f t="shared" si="331"/>
        <v>136.77777777777777</v>
      </c>
      <c r="P3576" s="11">
        <f t="shared" si="332"/>
        <v>41926.942685185189</v>
      </c>
      <c r="Q3576" s="11">
        <f t="shared" si="333"/>
        <v>41956.984351851846</v>
      </c>
      <c r="R3576" t="s">
        <v>8270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>
        <f t="shared" si="330"/>
        <v>101</v>
      </c>
      <c r="O3577" s="7">
        <f t="shared" si="331"/>
        <v>99.343137254901961</v>
      </c>
      <c r="P3577" s="11">
        <f t="shared" si="332"/>
        <v>42561.783877314811</v>
      </c>
      <c r="Q3577" s="11">
        <f t="shared" si="333"/>
        <v>42593.165972222225</v>
      </c>
      <c r="R3577" t="s">
        <v>8270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>
        <f t="shared" si="330"/>
        <v>100</v>
      </c>
      <c r="O3578" s="7">
        <f t="shared" si="331"/>
        <v>20</v>
      </c>
      <c r="P3578" s="11">
        <f t="shared" si="332"/>
        <v>42649.54923611111</v>
      </c>
      <c r="Q3578" s="11">
        <f t="shared" si="333"/>
        <v>42709.590902777782</v>
      </c>
      <c r="R3578" t="s">
        <v>8270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>
        <f t="shared" si="330"/>
        <v>130</v>
      </c>
      <c r="O3579" s="7">
        <f t="shared" si="331"/>
        <v>28.888888888888889</v>
      </c>
      <c r="P3579" s="11">
        <f t="shared" si="332"/>
        <v>42093.786840277782</v>
      </c>
      <c r="Q3579" s="11">
        <f t="shared" si="333"/>
        <v>42120.26944444445</v>
      </c>
      <c r="R3579" t="s">
        <v>8270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>
        <f t="shared" si="330"/>
        <v>100</v>
      </c>
      <c r="O3580" s="7">
        <f t="shared" si="331"/>
        <v>40.545945945945945</v>
      </c>
      <c r="P3580" s="11">
        <f t="shared" si="332"/>
        <v>42460.733530092592</v>
      </c>
      <c r="Q3580" s="11">
        <f t="shared" si="333"/>
        <v>42490.733530092592</v>
      </c>
      <c r="R3580" t="s">
        <v>8270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>
        <f t="shared" si="330"/>
        <v>100</v>
      </c>
      <c r="O3581" s="7">
        <f t="shared" si="331"/>
        <v>35.714285714285715</v>
      </c>
      <c r="P3581" s="11">
        <f t="shared" si="332"/>
        <v>42430.762222222227</v>
      </c>
      <c r="Q3581" s="11">
        <f t="shared" si="333"/>
        <v>42460.720555555556</v>
      </c>
      <c r="R3581" t="s">
        <v>8270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>
        <f t="shared" si="330"/>
        <v>114</v>
      </c>
      <c r="O3582" s="7">
        <f t="shared" si="331"/>
        <v>37.962962962962962</v>
      </c>
      <c r="P3582" s="11">
        <f t="shared" si="332"/>
        <v>42026.176180555558</v>
      </c>
      <c r="Q3582" s="11">
        <f t="shared" si="333"/>
        <v>42064.207638888889</v>
      </c>
      <c r="R3582" t="s">
        <v>8270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>
        <f t="shared" si="330"/>
        <v>100</v>
      </c>
      <c r="O3583" s="7">
        <f t="shared" si="331"/>
        <v>33.333333333333336</v>
      </c>
      <c r="P3583" s="11">
        <f t="shared" si="332"/>
        <v>41836.471180555556</v>
      </c>
      <c r="Q3583" s="11">
        <f t="shared" si="333"/>
        <v>41850.471180555556</v>
      </c>
      <c r="R3583" t="s">
        <v>8270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>
        <f t="shared" si="330"/>
        <v>287</v>
      </c>
      <c r="O3584" s="7">
        <f t="shared" si="331"/>
        <v>58.571428571428569</v>
      </c>
      <c r="P3584" s="11">
        <f t="shared" si="332"/>
        <v>42451.095856481479</v>
      </c>
      <c r="Q3584" s="11">
        <f t="shared" si="333"/>
        <v>42465.095856481479</v>
      </c>
      <c r="R3584" t="s">
        <v>8270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>
        <f t="shared" si="330"/>
        <v>109</v>
      </c>
      <c r="O3585" s="7">
        <f t="shared" si="331"/>
        <v>135.625</v>
      </c>
      <c r="P3585" s="11">
        <f t="shared" si="332"/>
        <v>42418.425983796296</v>
      </c>
      <c r="Q3585" s="11">
        <f t="shared" si="333"/>
        <v>42478.384317129632</v>
      </c>
      <c r="R3585" t="s">
        <v>8270</v>
      </c>
      <c r="S3585" t="str">
        <f t="shared" si="334"/>
        <v>theater</v>
      </c>
      <c r="T3585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>
        <f t="shared" ref="N3586:N3649" si="336">ROUND((E3586/D3586)*100,0)</f>
        <v>116</v>
      </c>
      <c r="O3586" s="7">
        <f t="shared" ref="O3586:O3649" si="337">IF(E3586&lt;&gt;0,E3586/L3586,0)</f>
        <v>30.9375</v>
      </c>
      <c r="P3586" s="11">
        <f t="shared" ref="P3586:P3649" si="338">(J3586/86400)+DATE(1970,1,1)</f>
        <v>42168.316481481481</v>
      </c>
      <c r="Q3586" s="11">
        <f t="shared" ref="Q3586:Q3649" si="339">(I3586/86400)+DATE(1970,1,1)</f>
        <v>42198.316481481481</v>
      </c>
      <c r="R3586" t="s">
        <v>8270</v>
      </c>
      <c r="S3586" t="str">
        <f t="shared" ref="S3586:S3649" si="340">LEFT(R3586,SEARCH("/",R3586)-1)</f>
        <v>theater</v>
      </c>
      <c r="T3586" t="str">
        <f t="shared" ref="T3586:T3649" si="341">RIGHT(R3586,LEN(R3586)-SEARCH("/",R3586))</f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>
        <f t="shared" si="336"/>
        <v>119</v>
      </c>
      <c r="O3587" s="7">
        <f t="shared" si="337"/>
        <v>176.08695652173913</v>
      </c>
      <c r="P3587" s="11">
        <f t="shared" si="338"/>
        <v>41964.716319444444</v>
      </c>
      <c r="Q3587" s="11">
        <f t="shared" si="339"/>
        <v>41994.716319444444</v>
      </c>
      <c r="R3587" t="s">
        <v>8270</v>
      </c>
      <c r="S3587" t="str">
        <f t="shared" si="340"/>
        <v>theater</v>
      </c>
      <c r="T3587" t="str">
        <f t="shared" si="341"/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>
        <f t="shared" si="336"/>
        <v>109</v>
      </c>
      <c r="O3588" s="7">
        <f t="shared" si="337"/>
        <v>151.9814814814815</v>
      </c>
      <c r="P3588" s="11">
        <f t="shared" si="338"/>
        <v>42576.697569444441</v>
      </c>
      <c r="Q3588" s="11">
        <f t="shared" si="339"/>
        <v>42636.697569444441</v>
      </c>
      <c r="R3588" t="s">
        <v>8270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>
        <f t="shared" si="336"/>
        <v>127</v>
      </c>
      <c r="O3589" s="7">
        <f t="shared" si="337"/>
        <v>22.607142857142858</v>
      </c>
      <c r="P3589" s="11">
        <f t="shared" si="338"/>
        <v>42503.539976851855</v>
      </c>
      <c r="Q3589" s="11">
        <f t="shared" si="339"/>
        <v>42548.791666666672</v>
      </c>
      <c r="R3589" t="s">
        <v>8270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>
        <f t="shared" si="336"/>
        <v>101</v>
      </c>
      <c r="O3590" s="7">
        <f t="shared" si="337"/>
        <v>18.272727272727273</v>
      </c>
      <c r="P3590" s="11">
        <f t="shared" si="338"/>
        <v>42101.828819444447</v>
      </c>
      <c r="Q3590" s="11">
        <f t="shared" si="339"/>
        <v>42123.958333333328</v>
      </c>
      <c r="R3590" t="s">
        <v>8270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>
        <f t="shared" si="336"/>
        <v>128</v>
      </c>
      <c r="O3591" s="7">
        <f t="shared" si="337"/>
        <v>82.258064516129039</v>
      </c>
      <c r="P3591" s="11">
        <f t="shared" si="338"/>
        <v>42125.647534722222</v>
      </c>
      <c r="Q3591" s="11">
        <f t="shared" si="339"/>
        <v>42150.647534722222</v>
      </c>
      <c r="R3591" t="s">
        <v>8270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>
        <f t="shared" si="336"/>
        <v>100</v>
      </c>
      <c r="O3592" s="7">
        <f t="shared" si="337"/>
        <v>68.534246575342465</v>
      </c>
      <c r="P3592" s="11">
        <f t="shared" si="338"/>
        <v>41902.333726851852</v>
      </c>
      <c r="Q3592" s="11">
        <f t="shared" si="339"/>
        <v>41932.333726851852</v>
      </c>
      <c r="R3592" t="s">
        <v>8270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>
        <f t="shared" si="336"/>
        <v>175</v>
      </c>
      <c r="O3593" s="7">
        <f t="shared" si="337"/>
        <v>68.055555555555557</v>
      </c>
      <c r="P3593" s="11">
        <f t="shared" si="338"/>
        <v>42003.948425925926</v>
      </c>
      <c r="Q3593" s="11">
        <f t="shared" si="339"/>
        <v>42028.207638888889</v>
      </c>
      <c r="R3593" t="s">
        <v>8270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>
        <f t="shared" si="336"/>
        <v>127</v>
      </c>
      <c r="O3594" s="7">
        <f t="shared" si="337"/>
        <v>72.714285714285708</v>
      </c>
      <c r="P3594" s="11">
        <f t="shared" si="338"/>
        <v>41988.829942129625</v>
      </c>
      <c r="Q3594" s="11">
        <f t="shared" si="339"/>
        <v>42046.207638888889</v>
      </c>
      <c r="R3594" t="s">
        <v>8270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>
        <f t="shared" si="336"/>
        <v>111</v>
      </c>
      <c r="O3595" s="7">
        <f t="shared" si="337"/>
        <v>77.186046511627907</v>
      </c>
      <c r="P3595" s="11">
        <f t="shared" si="338"/>
        <v>41974.898599537039</v>
      </c>
      <c r="Q3595" s="11">
        <f t="shared" si="339"/>
        <v>42009.851388888885</v>
      </c>
      <c r="R3595" t="s">
        <v>8270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>
        <f t="shared" si="336"/>
        <v>126</v>
      </c>
      <c r="O3596" s="7">
        <f t="shared" si="337"/>
        <v>55.972222222222221</v>
      </c>
      <c r="P3596" s="11">
        <f t="shared" si="338"/>
        <v>42592.066921296297</v>
      </c>
      <c r="Q3596" s="11">
        <f t="shared" si="339"/>
        <v>42617.066921296297</v>
      </c>
      <c r="R3596" t="s">
        <v>8270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>
        <f t="shared" si="336"/>
        <v>119</v>
      </c>
      <c r="O3597" s="7">
        <f t="shared" si="337"/>
        <v>49.693548387096776</v>
      </c>
      <c r="P3597" s="11">
        <f t="shared" si="338"/>
        <v>42050.008368055554</v>
      </c>
      <c r="Q3597" s="11">
        <f t="shared" si="339"/>
        <v>42076.290972222225</v>
      </c>
      <c r="R3597" t="s">
        <v>8270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>
        <f t="shared" si="336"/>
        <v>108</v>
      </c>
      <c r="O3598" s="7">
        <f t="shared" si="337"/>
        <v>79</v>
      </c>
      <c r="P3598" s="11">
        <f t="shared" si="338"/>
        <v>41856.715069444443</v>
      </c>
      <c r="Q3598" s="11">
        <f t="shared" si="339"/>
        <v>41877.715069444443</v>
      </c>
      <c r="R3598" t="s">
        <v>8270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>
        <f t="shared" si="336"/>
        <v>103</v>
      </c>
      <c r="O3599" s="7">
        <f t="shared" si="337"/>
        <v>77.727272727272734</v>
      </c>
      <c r="P3599" s="11">
        <f t="shared" si="338"/>
        <v>42417.585532407407</v>
      </c>
      <c r="Q3599" s="11">
        <f t="shared" si="339"/>
        <v>42432.249305555553</v>
      </c>
      <c r="R3599" t="s">
        <v>8270</v>
      </c>
      <c r="S3599" t="str">
        <f t="shared" si="340"/>
        <v>theater</v>
      </c>
      <c r="T3599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>
        <f t="shared" si="336"/>
        <v>110</v>
      </c>
      <c r="O3600" s="7">
        <f t="shared" si="337"/>
        <v>40.777777777777779</v>
      </c>
      <c r="P3600" s="11">
        <f t="shared" si="338"/>
        <v>41866.79886574074</v>
      </c>
      <c r="Q3600" s="11">
        <f t="shared" si="339"/>
        <v>41885.207638888889</v>
      </c>
      <c r="R3600" t="s">
        <v>8270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>
        <f t="shared" si="336"/>
        <v>202</v>
      </c>
      <c r="O3601" s="7">
        <f t="shared" si="337"/>
        <v>59.411764705882355</v>
      </c>
      <c r="P3601" s="11">
        <f t="shared" si="338"/>
        <v>42220.79487268519</v>
      </c>
      <c r="Q3601" s="11">
        <f t="shared" si="339"/>
        <v>42246</v>
      </c>
      <c r="R3601" t="s">
        <v>8270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>
        <f t="shared" si="336"/>
        <v>130</v>
      </c>
      <c r="O3602" s="7">
        <f t="shared" si="337"/>
        <v>3.25</v>
      </c>
      <c r="P3602" s="11">
        <f t="shared" si="338"/>
        <v>42628.849120370374</v>
      </c>
      <c r="Q3602" s="11">
        <f t="shared" si="339"/>
        <v>42656.849120370374</v>
      </c>
      <c r="R3602" t="s">
        <v>8270</v>
      </c>
      <c r="S3602" t="str">
        <f t="shared" si="340"/>
        <v>theater</v>
      </c>
      <c r="T3602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>
        <f t="shared" si="336"/>
        <v>104</v>
      </c>
      <c r="O3603" s="7">
        <f t="shared" si="337"/>
        <v>39.377358490566039</v>
      </c>
      <c r="P3603" s="11">
        <f t="shared" si="338"/>
        <v>41990.99863425926</v>
      </c>
      <c r="Q3603" s="11">
        <f t="shared" si="339"/>
        <v>42020.99863425926</v>
      </c>
      <c r="R3603" t="s">
        <v>8270</v>
      </c>
      <c r="S3603" t="str">
        <f t="shared" si="340"/>
        <v>theater</v>
      </c>
      <c r="T3603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>
        <f t="shared" si="336"/>
        <v>100</v>
      </c>
      <c r="O3604" s="7">
        <f t="shared" si="337"/>
        <v>81.673469387755105</v>
      </c>
      <c r="P3604" s="11">
        <f t="shared" si="338"/>
        <v>42447.894432870366</v>
      </c>
      <c r="Q3604" s="11">
        <f t="shared" si="339"/>
        <v>42507.894432870366</v>
      </c>
      <c r="R3604" t="s">
        <v>8270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>
        <f t="shared" si="336"/>
        <v>171</v>
      </c>
      <c r="O3605" s="7">
        <f t="shared" si="337"/>
        <v>44.912280701754383</v>
      </c>
      <c r="P3605" s="11">
        <f t="shared" si="338"/>
        <v>42283.864351851851</v>
      </c>
      <c r="Q3605" s="11">
        <f t="shared" si="339"/>
        <v>42313.906018518523</v>
      </c>
      <c r="R3605" t="s">
        <v>8270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>
        <f t="shared" si="336"/>
        <v>113</v>
      </c>
      <c r="O3606" s="7">
        <f t="shared" si="337"/>
        <v>49.05797101449275</v>
      </c>
      <c r="P3606" s="11">
        <f t="shared" si="338"/>
        <v>42483.015694444446</v>
      </c>
      <c r="Q3606" s="11">
        <f t="shared" si="339"/>
        <v>42489.290972222225</v>
      </c>
      <c r="R3606" t="s">
        <v>8270</v>
      </c>
      <c r="S3606" t="str">
        <f t="shared" si="340"/>
        <v>theater</v>
      </c>
      <c r="T3606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>
        <f t="shared" si="336"/>
        <v>184</v>
      </c>
      <c r="O3607" s="7">
        <f t="shared" si="337"/>
        <v>30.666666666666668</v>
      </c>
      <c r="P3607" s="11">
        <f t="shared" si="338"/>
        <v>42383.793124999997</v>
      </c>
      <c r="Q3607" s="11">
        <f t="shared" si="339"/>
        <v>42413.793124999997</v>
      </c>
      <c r="R3607" t="s">
        <v>8270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>
        <f t="shared" si="336"/>
        <v>130</v>
      </c>
      <c r="O3608" s="7">
        <f t="shared" si="337"/>
        <v>61.0625</v>
      </c>
      <c r="P3608" s="11">
        <f t="shared" si="338"/>
        <v>42566.604826388888</v>
      </c>
      <c r="Q3608" s="11">
        <f t="shared" si="339"/>
        <v>42596.604826388888</v>
      </c>
      <c r="R3608" t="s">
        <v>8270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>
        <f t="shared" si="336"/>
        <v>105</v>
      </c>
      <c r="O3609" s="7">
        <f t="shared" si="337"/>
        <v>29</v>
      </c>
      <c r="P3609" s="11">
        <f t="shared" si="338"/>
        <v>42338.963912037041</v>
      </c>
      <c r="Q3609" s="11">
        <f t="shared" si="339"/>
        <v>42353</v>
      </c>
      <c r="R3609" t="s">
        <v>8270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>
        <f t="shared" si="336"/>
        <v>100</v>
      </c>
      <c r="O3610" s="7">
        <f t="shared" si="337"/>
        <v>29.62962962962963</v>
      </c>
      <c r="P3610" s="11">
        <f t="shared" si="338"/>
        <v>42506.709374999999</v>
      </c>
      <c r="Q3610" s="11">
        <f t="shared" si="339"/>
        <v>42538.583333333328</v>
      </c>
      <c r="R3610" t="s">
        <v>8270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>
        <f t="shared" si="336"/>
        <v>153</v>
      </c>
      <c r="O3611" s="7">
        <f t="shared" si="337"/>
        <v>143.0952380952381</v>
      </c>
      <c r="P3611" s="11">
        <f t="shared" si="338"/>
        <v>42429.991724537038</v>
      </c>
      <c r="Q3611" s="11">
        <f t="shared" si="339"/>
        <v>42459.950057870374</v>
      </c>
      <c r="R3611" t="s">
        <v>8270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>
        <f t="shared" si="336"/>
        <v>162</v>
      </c>
      <c r="O3612" s="7">
        <f t="shared" si="337"/>
        <v>52.354838709677416</v>
      </c>
      <c r="P3612" s="11">
        <f t="shared" si="338"/>
        <v>42203.432129629626</v>
      </c>
      <c r="Q3612" s="11">
        <f t="shared" si="339"/>
        <v>42233.432129629626</v>
      </c>
      <c r="R3612" t="s">
        <v>8270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>
        <f t="shared" si="336"/>
        <v>136</v>
      </c>
      <c r="O3613" s="7">
        <f t="shared" si="337"/>
        <v>66.666666666666671</v>
      </c>
      <c r="P3613" s="11">
        <f t="shared" si="338"/>
        <v>42072.370381944449</v>
      </c>
      <c r="Q3613" s="11">
        <f t="shared" si="339"/>
        <v>42102.370381944449</v>
      </c>
      <c r="R3613" t="s">
        <v>8270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>
        <f t="shared" si="336"/>
        <v>144</v>
      </c>
      <c r="O3614" s="7">
        <f t="shared" si="337"/>
        <v>126.66666666666667</v>
      </c>
      <c r="P3614" s="11">
        <f t="shared" si="338"/>
        <v>41789.726979166662</v>
      </c>
      <c r="Q3614" s="11">
        <f t="shared" si="339"/>
        <v>41799.726979166662</v>
      </c>
      <c r="R3614" t="s">
        <v>8270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>
        <f t="shared" si="336"/>
        <v>100</v>
      </c>
      <c r="O3615" s="7">
        <f t="shared" si="337"/>
        <v>62.5</v>
      </c>
      <c r="P3615" s="11">
        <f t="shared" si="338"/>
        <v>41788.58997685185</v>
      </c>
      <c r="Q3615" s="11">
        <f t="shared" si="339"/>
        <v>41818.58997685185</v>
      </c>
      <c r="R3615" t="s">
        <v>8270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>
        <f t="shared" si="336"/>
        <v>101</v>
      </c>
      <c r="O3616" s="7">
        <f t="shared" si="337"/>
        <v>35.492957746478872</v>
      </c>
      <c r="P3616" s="11">
        <f t="shared" si="338"/>
        <v>42144.041851851856</v>
      </c>
      <c r="Q3616" s="11">
        <f t="shared" si="339"/>
        <v>42174.041851851856</v>
      </c>
      <c r="R3616" t="s">
        <v>8270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>
        <f t="shared" si="336"/>
        <v>107</v>
      </c>
      <c r="O3617" s="7">
        <f t="shared" si="337"/>
        <v>37.083333333333336</v>
      </c>
      <c r="P3617" s="11">
        <f t="shared" si="338"/>
        <v>42318.593703703707</v>
      </c>
      <c r="Q3617" s="11">
        <f t="shared" si="339"/>
        <v>42348.593703703707</v>
      </c>
      <c r="R3617" t="s">
        <v>8270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>
        <f t="shared" si="336"/>
        <v>125</v>
      </c>
      <c r="O3618" s="7">
        <f t="shared" si="337"/>
        <v>69.333333333333329</v>
      </c>
      <c r="P3618" s="11">
        <f t="shared" si="338"/>
        <v>42052.949814814812</v>
      </c>
      <c r="Q3618" s="11">
        <f t="shared" si="339"/>
        <v>42082.908148148148</v>
      </c>
      <c r="R3618" t="s">
        <v>8270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>
        <f t="shared" si="336"/>
        <v>119</v>
      </c>
      <c r="O3619" s="7">
        <f t="shared" si="337"/>
        <v>17.254901960784313</v>
      </c>
      <c r="P3619" s="11">
        <f t="shared" si="338"/>
        <v>42779.610289351855</v>
      </c>
      <c r="Q3619" s="11">
        <f t="shared" si="339"/>
        <v>42794</v>
      </c>
      <c r="R3619" t="s">
        <v>8270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>
        <f t="shared" si="336"/>
        <v>101</v>
      </c>
      <c r="O3620" s="7">
        <f t="shared" si="337"/>
        <v>36.071428571428569</v>
      </c>
      <c r="P3620" s="11">
        <f t="shared" si="338"/>
        <v>42128.627893518518</v>
      </c>
      <c r="Q3620" s="11">
        <f t="shared" si="339"/>
        <v>42158.627893518518</v>
      </c>
      <c r="R3620" t="s">
        <v>8270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>
        <f t="shared" si="336"/>
        <v>113</v>
      </c>
      <c r="O3621" s="7">
        <f t="shared" si="337"/>
        <v>66.470588235294116</v>
      </c>
      <c r="P3621" s="11">
        <f t="shared" si="338"/>
        <v>42661.132245370369</v>
      </c>
      <c r="Q3621" s="11">
        <f t="shared" si="339"/>
        <v>42693.916666666672</v>
      </c>
      <c r="R3621" t="s">
        <v>8270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>
        <f t="shared" si="336"/>
        <v>105</v>
      </c>
      <c r="O3622" s="7">
        <f t="shared" si="337"/>
        <v>56.065989847715734</v>
      </c>
      <c r="P3622" s="11">
        <f t="shared" si="338"/>
        <v>42037.938206018516</v>
      </c>
      <c r="Q3622" s="11">
        <f t="shared" si="339"/>
        <v>42068.166666666672</v>
      </c>
      <c r="R3622" t="s">
        <v>8270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>
        <f t="shared" si="336"/>
        <v>110</v>
      </c>
      <c r="O3623" s="7">
        <f t="shared" si="337"/>
        <v>47.028571428571432</v>
      </c>
      <c r="P3623" s="11">
        <f t="shared" si="338"/>
        <v>42619.935694444444</v>
      </c>
      <c r="Q3623" s="11">
        <f t="shared" si="339"/>
        <v>42643.875</v>
      </c>
      <c r="R3623" t="s">
        <v>8270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>
        <f t="shared" si="336"/>
        <v>100</v>
      </c>
      <c r="O3624" s="7">
        <f t="shared" si="337"/>
        <v>47.666190476190479</v>
      </c>
      <c r="P3624" s="11">
        <f t="shared" si="338"/>
        <v>41877.221886574072</v>
      </c>
      <c r="Q3624" s="11">
        <f t="shared" si="339"/>
        <v>41910.140972222223</v>
      </c>
      <c r="R3624" t="s">
        <v>8270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>
        <f t="shared" si="336"/>
        <v>120</v>
      </c>
      <c r="O3625" s="7">
        <f t="shared" si="337"/>
        <v>88.235294117647058</v>
      </c>
      <c r="P3625" s="11">
        <f t="shared" si="338"/>
        <v>41828.736921296295</v>
      </c>
      <c r="Q3625" s="11">
        <f t="shared" si="339"/>
        <v>41846.291666666664</v>
      </c>
      <c r="R3625" t="s">
        <v>8270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>
        <f t="shared" si="336"/>
        <v>105</v>
      </c>
      <c r="O3626" s="7">
        <f t="shared" si="337"/>
        <v>80.717948717948715</v>
      </c>
      <c r="P3626" s="11">
        <f t="shared" si="338"/>
        <v>42545.774189814816</v>
      </c>
      <c r="Q3626" s="11">
        <f t="shared" si="339"/>
        <v>42605.774189814816</v>
      </c>
      <c r="R3626" t="s">
        <v>8270</v>
      </c>
      <c r="S3626" t="str">
        <f t="shared" si="340"/>
        <v>theater</v>
      </c>
      <c r="T3626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>
        <f t="shared" si="336"/>
        <v>103</v>
      </c>
      <c r="O3627" s="7">
        <f t="shared" si="337"/>
        <v>39.487179487179489</v>
      </c>
      <c r="P3627" s="11">
        <f t="shared" si="338"/>
        <v>42157.652511574073</v>
      </c>
      <c r="Q3627" s="11">
        <f t="shared" si="339"/>
        <v>42187.652511574073</v>
      </c>
      <c r="R3627" t="s">
        <v>8270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>
        <f t="shared" si="336"/>
        <v>102</v>
      </c>
      <c r="O3628" s="7">
        <f t="shared" si="337"/>
        <v>84.854166666666671</v>
      </c>
      <c r="P3628" s="11">
        <f t="shared" si="338"/>
        <v>41846.667326388888</v>
      </c>
      <c r="Q3628" s="11">
        <f t="shared" si="339"/>
        <v>41867.667326388888</v>
      </c>
      <c r="R3628" t="s">
        <v>8270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>
        <f t="shared" si="336"/>
        <v>100</v>
      </c>
      <c r="O3629" s="7">
        <f t="shared" si="337"/>
        <v>68.965517241379317</v>
      </c>
      <c r="P3629" s="11">
        <f t="shared" si="338"/>
        <v>42460.741747685184</v>
      </c>
      <c r="Q3629" s="11">
        <f t="shared" si="339"/>
        <v>42511.165972222225</v>
      </c>
      <c r="R3629" t="s">
        <v>8270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>
        <f t="shared" si="336"/>
        <v>0</v>
      </c>
      <c r="O3630" s="7">
        <f t="shared" si="337"/>
        <v>0</v>
      </c>
      <c r="P3630" s="11">
        <f t="shared" si="338"/>
        <v>42291.833287037036</v>
      </c>
      <c r="Q3630" s="11">
        <f t="shared" si="339"/>
        <v>42351.874953703707</v>
      </c>
      <c r="R3630" t="s">
        <v>8304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>
        <f t="shared" si="336"/>
        <v>0</v>
      </c>
      <c r="O3631" s="7">
        <f t="shared" si="337"/>
        <v>1</v>
      </c>
      <c r="P3631" s="11">
        <f t="shared" si="338"/>
        <v>42437.094490740739</v>
      </c>
      <c r="Q3631" s="11">
        <f t="shared" si="339"/>
        <v>42495.708333333328</v>
      </c>
      <c r="R3631" t="s">
        <v>8304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>
        <f t="shared" si="336"/>
        <v>0</v>
      </c>
      <c r="O3632" s="7">
        <f t="shared" si="337"/>
        <v>1</v>
      </c>
      <c r="P3632" s="11">
        <f t="shared" si="338"/>
        <v>41942.84710648148</v>
      </c>
      <c r="Q3632" s="11">
        <f t="shared" si="339"/>
        <v>41972.888773148152</v>
      </c>
      <c r="R3632" t="s">
        <v>8304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>
        <f t="shared" si="336"/>
        <v>51</v>
      </c>
      <c r="O3633" s="7">
        <f t="shared" si="337"/>
        <v>147.88135593220338</v>
      </c>
      <c r="P3633" s="11">
        <f t="shared" si="338"/>
        <v>41880.753437499996</v>
      </c>
      <c r="Q3633" s="11">
        <f t="shared" si="339"/>
        <v>41905.165972222225</v>
      </c>
      <c r="R3633" t="s">
        <v>8304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>
        <f t="shared" si="336"/>
        <v>20</v>
      </c>
      <c r="O3634" s="7">
        <f t="shared" si="337"/>
        <v>100</v>
      </c>
      <c r="P3634" s="11">
        <f t="shared" si="338"/>
        <v>41946.936909722222</v>
      </c>
      <c r="Q3634" s="11">
        <f t="shared" si="339"/>
        <v>41966.936909722222</v>
      </c>
      <c r="R3634" t="s">
        <v>8304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>
        <f t="shared" si="336"/>
        <v>35</v>
      </c>
      <c r="O3635" s="7">
        <f t="shared" si="337"/>
        <v>56.838709677419352</v>
      </c>
      <c r="P3635" s="11">
        <f t="shared" si="338"/>
        <v>42649.623460648145</v>
      </c>
      <c r="Q3635" s="11">
        <f t="shared" si="339"/>
        <v>42693.041666666672</v>
      </c>
      <c r="R3635" t="s">
        <v>8304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>
        <f t="shared" si="336"/>
        <v>4</v>
      </c>
      <c r="O3636" s="7">
        <f t="shared" si="337"/>
        <v>176.94444444444446</v>
      </c>
      <c r="P3636" s="11">
        <f t="shared" si="338"/>
        <v>42701.166365740741</v>
      </c>
      <c r="Q3636" s="11">
        <f t="shared" si="339"/>
        <v>42749.165972222225</v>
      </c>
      <c r="R3636" t="s">
        <v>8304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>
        <f t="shared" si="336"/>
        <v>36</v>
      </c>
      <c r="O3637" s="7">
        <f t="shared" si="337"/>
        <v>127.6</v>
      </c>
      <c r="P3637" s="11">
        <f t="shared" si="338"/>
        <v>42450.88282407407</v>
      </c>
      <c r="Q3637" s="11">
        <f t="shared" si="339"/>
        <v>42480.88282407407</v>
      </c>
      <c r="R3637" t="s">
        <v>8304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>
        <f t="shared" si="336"/>
        <v>0</v>
      </c>
      <c r="O3638" s="7">
        <f t="shared" si="337"/>
        <v>0</v>
      </c>
      <c r="P3638" s="11">
        <f t="shared" si="338"/>
        <v>42226.694780092592</v>
      </c>
      <c r="Q3638" s="11">
        <f t="shared" si="339"/>
        <v>42261.694780092592</v>
      </c>
      <c r="R3638" t="s">
        <v>8304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>
        <f t="shared" si="336"/>
        <v>31</v>
      </c>
      <c r="O3639" s="7">
        <f t="shared" si="337"/>
        <v>66.142857142857139</v>
      </c>
      <c r="P3639" s="11">
        <f t="shared" si="338"/>
        <v>41975.700636574074</v>
      </c>
      <c r="Q3639" s="11">
        <f t="shared" si="339"/>
        <v>42005.700636574074</v>
      </c>
      <c r="R3639" t="s">
        <v>8304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>
        <f t="shared" si="336"/>
        <v>7</v>
      </c>
      <c r="O3640" s="7">
        <f t="shared" si="337"/>
        <v>108</v>
      </c>
      <c r="P3640" s="11">
        <f t="shared" si="338"/>
        <v>42053.672824074078</v>
      </c>
      <c r="Q3640" s="11">
        <f t="shared" si="339"/>
        <v>42113.631157407406</v>
      </c>
      <c r="R3640" t="s">
        <v>8304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>
        <f t="shared" si="336"/>
        <v>0</v>
      </c>
      <c r="O3641" s="7">
        <f t="shared" si="337"/>
        <v>1</v>
      </c>
      <c r="P3641" s="11">
        <f t="shared" si="338"/>
        <v>42590.677152777775</v>
      </c>
      <c r="Q3641" s="11">
        <f t="shared" si="339"/>
        <v>42650.632638888885</v>
      </c>
      <c r="R3641" t="s">
        <v>8304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>
        <f t="shared" si="336"/>
        <v>6</v>
      </c>
      <c r="O3642" s="7">
        <f t="shared" si="337"/>
        <v>18.333333333333332</v>
      </c>
      <c r="P3642" s="11">
        <f t="shared" si="338"/>
        <v>42104.781597222223</v>
      </c>
      <c r="Q3642" s="11">
        <f t="shared" si="339"/>
        <v>42134.781597222223</v>
      </c>
      <c r="R3642" t="s">
        <v>8304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>
        <f t="shared" si="336"/>
        <v>0</v>
      </c>
      <c r="O3643" s="7">
        <f t="shared" si="337"/>
        <v>0</v>
      </c>
      <c r="P3643" s="11">
        <f t="shared" si="338"/>
        <v>41899.627071759256</v>
      </c>
      <c r="Q3643" s="11">
        <f t="shared" si="339"/>
        <v>41917.208333333336</v>
      </c>
      <c r="R3643" t="s">
        <v>8304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>
        <f t="shared" si="336"/>
        <v>2</v>
      </c>
      <c r="O3644" s="7">
        <f t="shared" si="337"/>
        <v>7.5</v>
      </c>
      <c r="P3644" s="11">
        <f t="shared" si="338"/>
        <v>42297.816284722227</v>
      </c>
      <c r="Q3644" s="11">
        <f t="shared" si="339"/>
        <v>42338.708333333328</v>
      </c>
      <c r="R3644" t="s">
        <v>8304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>
        <f t="shared" si="336"/>
        <v>0</v>
      </c>
      <c r="O3645" s="7">
        <f t="shared" si="337"/>
        <v>0</v>
      </c>
      <c r="P3645" s="11">
        <f t="shared" si="338"/>
        <v>42285.143969907411</v>
      </c>
      <c r="Q3645" s="11">
        <f t="shared" si="339"/>
        <v>42325.185636574075</v>
      </c>
      <c r="R3645" t="s">
        <v>8304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>
        <f t="shared" si="336"/>
        <v>16</v>
      </c>
      <c r="O3646" s="7">
        <f t="shared" si="337"/>
        <v>68.416666666666671</v>
      </c>
      <c r="P3646" s="11">
        <f t="shared" si="338"/>
        <v>42409.241747685184</v>
      </c>
      <c r="Q3646" s="11">
        <f t="shared" si="339"/>
        <v>42437.207638888889</v>
      </c>
      <c r="R3646" t="s">
        <v>8304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>
        <f t="shared" si="336"/>
        <v>0</v>
      </c>
      <c r="O3647" s="7">
        <f t="shared" si="337"/>
        <v>1</v>
      </c>
      <c r="P3647" s="11">
        <f t="shared" si="338"/>
        <v>42665.970347222217</v>
      </c>
      <c r="Q3647" s="11">
        <f t="shared" si="339"/>
        <v>42696.012013888889</v>
      </c>
      <c r="R3647" t="s">
        <v>8304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>
        <f t="shared" si="336"/>
        <v>5</v>
      </c>
      <c r="O3648" s="7">
        <f t="shared" si="337"/>
        <v>60.125</v>
      </c>
      <c r="P3648" s="11">
        <f t="shared" si="338"/>
        <v>42140.421319444446</v>
      </c>
      <c r="Q3648" s="11">
        <f t="shared" si="339"/>
        <v>42171.979166666672</v>
      </c>
      <c r="R3648" t="s">
        <v>8304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>
        <f t="shared" si="336"/>
        <v>6</v>
      </c>
      <c r="O3649" s="7">
        <f t="shared" si="337"/>
        <v>15</v>
      </c>
      <c r="P3649" s="11">
        <f t="shared" si="338"/>
        <v>42598.749155092592</v>
      </c>
      <c r="Q3649" s="11">
        <f t="shared" si="339"/>
        <v>42643.749155092592</v>
      </c>
      <c r="R3649" t="s">
        <v>8304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>
        <f t="shared" ref="N3650:N3713" si="342">ROUND((E3650/D3650)*100,0)</f>
        <v>100</v>
      </c>
      <c r="O3650" s="7">
        <f t="shared" ref="O3650:O3713" si="343">IF(E3650&lt;&gt;0,E3650/L3650,0)</f>
        <v>550.04109589041093</v>
      </c>
      <c r="P3650" s="11">
        <f t="shared" ref="P3650:P3713" si="344">(J3650/86400)+DATE(1970,1,1)</f>
        <v>41887.292187500003</v>
      </c>
      <c r="Q3650" s="11">
        <f t="shared" ref="Q3650:Q3713" si="345">(I3650/86400)+DATE(1970,1,1)</f>
        <v>41917.292187500003</v>
      </c>
      <c r="R3650" t="s">
        <v>8270</v>
      </c>
      <c r="S3650" t="str">
        <f t="shared" ref="S3650:S3713" si="346">LEFT(R3650,SEARCH("/",R3650)-1)</f>
        <v>theater</v>
      </c>
      <c r="T3650" t="str">
        <f t="shared" ref="T3650:T3713" si="347">RIGHT(R3650,LEN(R3650)-SEARCH("/",R3650))</f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>
        <f t="shared" si="342"/>
        <v>104</v>
      </c>
      <c r="O3651" s="7">
        <f t="shared" si="343"/>
        <v>97.5</v>
      </c>
      <c r="P3651" s="11">
        <f t="shared" si="344"/>
        <v>41780.712893518517</v>
      </c>
      <c r="Q3651" s="11">
        <f t="shared" si="345"/>
        <v>41806.712893518517</v>
      </c>
      <c r="R3651" t="s">
        <v>8270</v>
      </c>
      <c r="S3651" t="str">
        <f t="shared" si="346"/>
        <v>theater</v>
      </c>
      <c r="T3651" t="str">
        <f t="shared" si="347"/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>
        <f t="shared" si="342"/>
        <v>100</v>
      </c>
      <c r="O3652" s="7">
        <f t="shared" si="343"/>
        <v>29.411764705882351</v>
      </c>
      <c r="P3652" s="11">
        <f t="shared" si="344"/>
        <v>42381.478981481487</v>
      </c>
      <c r="Q3652" s="11">
        <f t="shared" si="345"/>
        <v>42402.478981481487</v>
      </c>
      <c r="R3652" t="s">
        <v>8270</v>
      </c>
      <c r="S3652" t="str">
        <f t="shared" si="346"/>
        <v>theater</v>
      </c>
      <c r="T3652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>
        <f t="shared" si="342"/>
        <v>104</v>
      </c>
      <c r="O3653" s="7">
        <f t="shared" si="343"/>
        <v>57.777777777777779</v>
      </c>
      <c r="P3653" s="11">
        <f t="shared" si="344"/>
        <v>41828.646319444444</v>
      </c>
      <c r="Q3653" s="11">
        <f t="shared" si="345"/>
        <v>41861.665972222225</v>
      </c>
      <c r="R3653" t="s">
        <v>8270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>
        <f t="shared" si="342"/>
        <v>251</v>
      </c>
      <c r="O3654" s="7">
        <f t="shared" si="343"/>
        <v>44.235294117647058</v>
      </c>
      <c r="P3654" s="11">
        <f t="shared" si="344"/>
        <v>42596.644699074073</v>
      </c>
      <c r="Q3654" s="11">
        <f t="shared" si="345"/>
        <v>42607.165972222225</v>
      </c>
      <c r="R3654" t="s">
        <v>8270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>
        <f t="shared" si="342"/>
        <v>101</v>
      </c>
      <c r="O3655" s="7">
        <f t="shared" si="343"/>
        <v>60.909090909090907</v>
      </c>
      <c r="P3655" s="11">
        <f t="shared" si="344"/>
        <v>42191.363506944443</v>
      </c>
      <c r="Q3655" s="11">
        <f t="shared" si="345"/>
        <v>42221.363506944443</v>
      </c>
      <c r="R3655" t="s">
        <v>8270</v>
      </c>
      <c r="S3655" t="str">
        <f t="shared" si="346"/>
        <v>theater</v>
      </c>
      <c r="T3655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>
        <f t="shared" si="342"/>
        <v>174</v>
      </c>
      <c r="O3656" s="7">
        <f t="shared" si="343"/>
        <v>68.84210526315789</v>
      </c>
      <c r="P3656" s="11">
        <f t="shared" si="344"/>
        <v>42440.416504629626</v>
      </c>
      <c r="Q3656" s="11">
        <f t="shared" si="345"/>
        <v>42463.708333333328</v>
      </c>
      <c r="R3656" t="s">
        <v>8270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>
        <f t="shared" si="342"/>
        <v>116</v>
      </c>
      <c r="O3657" s="7">
        <f t="shared" si="343"/>
        <v>73.582278481012665</v>
      </c>
      <c r="P3657" s="11">
        <f t="shared" si="344"/>
        <v>42173.803217592591</v>
      </c>
      <c r="Q3657" s="11">
        <f t="shared" si="345"/>
        <v>42203.290972222225</v>
      </c>
      <c r="R3657" t="s">
        <v>8270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>
        <f t="shared" si="342"/>
        <v>106</v>
      </c>
      <c r="O3658" s="7">
        <f t="shared" si="343"/>
        <v>115.02173913043478</v>
      </c>
      <c r="P3658" s="11">
        <f t="shared" si="344"/>
        <v>42737.910138888888</v>
      </c>
      <c r="Q3658" s="11">
        <f t="shared" si="345"/>
        <v>42767.957638888889</v>
      </c>
      <c r="R3658" t="s">
        <v>8270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>
        <f t="shared" si="342"/>
        <v>111</v>
      </c>
      <c r="O3659" s="7">
        <f t="shared" si="343"/>
        <v>110.75</v>
      </c>
      <c r="P3659" s="11">
        <f t="shared" si="344"/>
        <v>42499.629849537036</v>
      </c>
      <c r="Q3659" s="11">
        <f t="shared" si="345"/>
        <v>42522.904166666667</v>
      </c>
      <c r="R3659" t="s">
        <v>8270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>
        <f t="shared" si="342"/>
        <v>101</v>
      </c>
      <c r="O3660" s="7">
        <f t="shared" si="343"/>
        <v>75.5</v>
      </c>
      <c r="P3660" s="11">
        <f t="shared" si="344"/>
        <v>41775.858564814815</v>
      </c>
      <c r="Q3660" s="11">
        <f t="shared" si="345"/>
        <v>41822.165972222225</v>
      </c>
      <c r="R3660" t="s">
        <v>8270</v>
      </c>
      <c r="S3660" t="str">
        <f t="shared" si="346"/>
        <v>theater</v>
      </c>
      <c r="T3660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>
        <f t="shared" si="342"/>
        <v>102</v>
      </c>
      <c r="O3661" s="7">
        <f t="shared" si="343"/>
        <v>235.46153846153845</v>
      </c>
      <c r="P3661" s="11">
        <f t="shared" si="344"/>
        <v>42055.277199074073</v>
      </c>
      <c r="Q3661" s="11">
        <f t="shared" si="345"/>
        <v>42082.610416666663</v>
      </c>
      <c r="R3661" t="s">
        <v>8270</v>
      </c>
      <c r="S3661" t="str">
        <f t="shared" si="346"/>
        <v>theater</v>
      </c>
      <c r="T3661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>
        <f t="shared" si="342"/>
        <v>100</v>
      </c>
      <c r="O3662" s="7">
        <f t="shared" si="343"/>
        <v>11.363636363636363</v>
      </c>
      <c r="P3662" s="11">
        <f t="shared" si="344"/>
        <v>41971.881076388891</v>
      </c>
      <c r="Q3662" s="11">
        <f t="shared" si="345"/>
        <v>41996.881076388891</v>
      </c>
      <c r="R3662" t="s">
        <v>8270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>
        <f t="shared" si="342"/>
        <v>111</v>
      </c>
      <c r="O3663" s="7">
        <f t="shared" si="343"/>
        <v>92.5</v>
      </c>
      <c r="P3663" s="11">
        <f t="shared" si="344"/>
        <v>42447.896666666667</v>
      </c>
      <c r="Q3663" s="11">
        <f t="shared" si="345"/>
        <v>42470.166666666672</v>
      </c>
      <c r="R3663" t="s">
        <v>8270</v>
      </c>
      <c r="S3663" t="str">
        <f t="shared" si="346"/>
        <v>theater</v>
      </c>
      <c r="T3663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>
        <f t="shared" si="342"/>
        <v>101</v>
      </c>
      <c r="O3664" s="7">
        <f t="shared" si="343"/>
        <v>202.85</v>
      </c>
      <c r="P3664" s="11">
        <f t="shared" si="344"/>
        <v>42064.220069444447</v>
      </c>
      <c r="Q3664" s="11">
        <f t="shared" si="345"/>
        <v>42094.178402777776</v>
      </c>
      <c r="R3664" t="s">
        <v>8270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>
        <f t="shared" si="342"/>
        <v>104</v>
      </c>
      <c r="O3665" s="7">
        <f t="shared" si="343"/>
        <v>26</v>
      </c>
      <c r="P3665" s="11">
        <f t="shared" si="344"/>
        <v>42665.451736111107</v>
      </c>
      <c r="Q3665" s="11">
        <f t="shared" si="345"/>
        <v>42725.493402777778</v>
      </c>
      <c r="R3665" t="s">
        <v>8270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>
        <f t="shared" si="342"/>
        <v>109</v>
      </c>
      <c r="O3666" s="7">
        <f t="shared" si="343"/>
        <v>46.05263157894737</v>
      </c>
      <c r="P3666" s="11">
        <f t="shared" si="344"/>
        <v>42523.248715277776</v>
      </c>
      <c r="Q3666" s="11">
        <f t="shared" si="345"/>
        <v>42537.248715277776</v>
      </c>
      <c r="R3666" t="s">
        <v>8270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>
        <f t="shared" si="342"/>
        <v>115</v>
      </c>
      <c r="O3667" s="7">
        <f t="shared" si="343"/>
        <v>51</v>
      </c>
      <c r="P3667" s="11">
        <f t="shared" si="344"/>
        <v>42294.808124999996</v>
      </c>
      <c r="Q3667" s="11">
        <f t="shared" si="345"/>
        <v>42305.829166666663</v>
      </c>
      <c r="R3667" t="s">
        <v>8270</v>
      </c>
      <c r="S3667" t="str">
        <f t="shared" si="346"/>
        <v>theater</v>
      </c>
      <c r="T366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>
        <f t="shared" si="342"/>
        <v>100</v>
      </c>
      <c r="O3668" s="7">
        <f t="shared" si="343"/>
        <v>31.578947368421051</v>
      </c>
      <c r="P3668" s="11">
        <f t="shared" si="344"/>
        <v>41822.90488425926</v>
      </c>
      <c r="Q3668" s="11">
        <f t="shared" si="345"/>
        <v>41844.291666666664</v>
      </c>
      <c r="R3668" t="s">
        <v>8270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>
        <f t="shared" si="342"/>
        <v>103</v>
      </c>
      <c r="O3669" s="7">
        <f t="shared" si="343"/>
        <v>53.363965517241382</v>
      </c>
      <c r="P3669" s="11">
        <f t="shared" si="344"/>
        <v>42173.970127314809</v>
      </c>
      <c r="Q3669" s="11">
        <f t="shared" si="345"/>
        <v>42203.970127314809</v>
      </c>
      <c r="R3669" t="s">
        <v>8270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>
        <f t="shared" si="342"/>
        <v>104</v>
      </c>
      <c r="O3670" s="7">
        <f t="shared" si="343"/>
        <v>36.964285714285715</v>
      </c>
      <c r="P3670" s="11">
        <f t="shared" si="344"/>
        <v>42185.556157407409</v>
      </c>
      <c r="Q3670" s="11">
        <f t="shared" si="345"/>
        <v>42208.772916666669</v>
      </c>
      <c r="R3670" t="s">
        <v>8270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>
        <f t="shared" si="342"/>
        <v>138</v>
      </c>
      <c r="O3671" s="7">
        <f t="shared" si="343"/>
        <v>81.294117647058826</v>
      </c>
      <c r="P3671" s="11">
        <f t="shared" si="344"/>
        <v>42136.675196759257</v>
      </c>
      <c r="Q3671" s="11">
        <f t="shared" si="345"/>
        <v>42166.675196759257</v>
      </c>
      <c r="R3671" t="s">
        <v>8270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>
        <f t="shared" si="342"/>
        <v>110</v>
      </c>
      <c r="O3672" s="7">
        <f t="shared" si="343"/>
        <v>20.083333333333332</v>
      </c>
      <c r="P3672" s="11">
        <f t="shared" si="344"/>
        <v>42142.514016203699</v>
      </c>
      <c r="Q3672" s="11">
        <f t="shared" si="345"/>
        <v>42155.958333333328</v>
      </c>
      <c r="R3672" t="s">
        <v>8270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>
        <f t="shared" si="342"/>
        <v>101</v>
      </c>
      <c r="O3673" s="7">
        <f t="shared" si="343"/>
        <v>88.25</v>
      </c>
      <c r="P3673" s="11">
        <f t="shared" si="344"/>
        <v>41820.62809027778</v>
      </c>
      <c r="Q3673" s="11">
        <f t="shared" si="345"/>
        <v>41841.165972222225</v>
      </c>
      <c r="R3673" t="s">
        <v>8270</v>
      </c>
      <c r="S3673" t="str">
        <f t="shared" si="346"/>
        <v>theater</v>
      </c>
      <c r="T3673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>
        <f t="shared" si="342"/>
        <v>102</v>
      </c>
      <c r="O3674" s="7">
        <f t="shared" si="343"/>
        <v>53.438596491228068</v>
      </c>
      <c r="P3674" s="11">
        <f t="shared" si="344"/>
        <v>41878.946574074071</v>
      </c>
      <c r="Q3674" s="11">
        <f t="shared" si="345"/>
        <v>41908.946574074071</v>
      </c>
      <c r="R3674" t="s">
        <v>8270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>
        <f t="shared" si="342"/>
        <v>114</v>
      </c>
      <c r="O3675" s="7">
        <f t="shared" si="343"/>
        <v>39.868421052631582</v>
      </c>
      <c r="P3675" s="11">
        <f t="shared" si="344"/>
        <v>41914.295104166667</v>
      </c>
      <c r="Q3675" s="11">
        <f t="shared" si="345"/>
        <v>41948.536111111112</v>
      </c>
      <c r="R3675" t="s">
        <v>8270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>
        <f t="shared" si="342"/>
        <v>100</v>
      </c>
      <c r="O3676" s="7">
        <f t="shared" si="343"/>
        <v>145.16129032258064</v>
      </c>
      <c r="P3676" s="11">
        <f t="shared" si="344"/>
        <v>42556.873020833329</v>
      </c>
      <c r="Q3676" s="11">
        <f t="shared" si="345"/>
        <v>42616.873020833329</v>
      </c>
      <c r="R3676" t="s">
        <v>8270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>
        <f t="shared" si="342"/>
        <v>140</v>
      </c>
      <c r="O3677" s="7">
        <f t="shared" si="343"/>
        <v>23.333333333333332</v>
      </c>
      <c r="P3677" s="11">
        <f t="shared" si="344"/>
        <v>42493.597013888888</v>
      </c>
      <c r="Q3677" s="11">
        <f t="shared" si="345"/>
        <v>42505.958333333328</v>
      </c>
      <c r="R3677" t="s">
        <v>8270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>
        <f t="shared" si="342"/>
        <v>129</v>
      </c>
      <c r="O3678" s="7">
        <f t="shared" si="343"/>
        <v>64.375</v>
      </c>
      <c r="P3678" s="11">
        <f t="shared" si="344"/>
        <v>41876.815787037034</v>
      </c>
      <c r="Q3678" s="11">
        <f t="shared" si="345"/>
        <v>41894.815787037034</v>
      </c>
      <c r="R3678" t="s">
        <v>8270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>
        <f t="shared" si="342"/>
        <v>103</v>
      </c>
      <c r="O3679" s="7">
        <f t="shared" si="343"/>
        <v>62.052763819095475</v>
      </c>
      <c r="P3679" s="11">
        <f t="shared" si="344"/>
        <v>41802.574282407411</v>
      </c>
      <c r="Q3679" s="11">
        <f t="shared" si="345"/>
        <v>41823.165972222225</v>
      </c>
      <c r="R3679" t="s">
        <v>8270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>
        <f t="shared" si="342"/>
        <v>103</v>
      </c>
      <c r="O3680" s="7">
        <f t="shared" si="343"/>
        <v>66.129032258064512</v>
      </c>
      <c r="P3680" s="11">
        <f t="shared" si="344"/>
        <v>42120.531226851846</v>
      </c>
      <c r="Q3680" s="11">
        <f t="shared" si="345"/>
        <v>42155.531226851846</v>
      </c>
      <c r="R3680" t="s">
        <v>8270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>
        <f t="shared" si="342"/>
        <v>110</v>
      </c>
      <c r="O3681" s="7">
        <f t="shared" si="343"/>
        <v>73.400000000000006</v>
      </c>
      <c r="P3681" s="11">
        <f t="shared" si="344"/>
        <v>41786.761354166665</v>
      </c>
      <c r="Q3681" s="11">
        <f t="shared" si="345"/>
        <v>41821.207638888889</v>
      </c>
      <c r="R3681" t="s">
        <v>8270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>
        <f t="shared" si="342"/>
        <v>113</v>
      </c>
      <c r="O3682" s="7">
        <f t="shared" si="343"/>
        <v>99.5</v>
      </c>
      <c r="P3682" s="11">
        <f t="shared" si="344"/>
        <v>42627.454097222224</v>
      </c>
      <c r="Q3682" s="11">
        <f t="shared" si="345"/>
        <v>42648.454097222224</v>
      </c>
      <c r="R3682" t="s">
        <v>8270</v>
      </c>
      <c r="S3682" t="str">
        <f t="shared" si="346"/>
        <v>theater</v>
      </c>
      <c r="T3682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>
        <f t="shared" si="342"/>
        <v>112</v>
      </c>
      <c r="O3683" s="7">
        <f t="shared" si="343"/>
        <v>62.166666666666664</v>
      </c>
      <c r="P3683" s="11">
        <f t="shared" si="344"/>
        <v>42374.651504629626</v>
      </c>
      <c r="Q3683" s="11">
        <f t="shared" si="345"/>
        <v>42384.651504629626</v>
      </c>
      <c r="R3683" t="s">
        <v>8270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>
        <f t="shared" si="342"/>
        <v>139</v>
      </c>
      <c r="O3684" s="7">
        <f t="shared" si="343"/>
        <v>62.328358208955223</v>
      </c>
      <c r="P3684" s="11">
        <f t="shared" si="344"/>
        <v>41772.685393518521</v>
      </c>
      <c r="Q3684" s="11">
        <f t="shared" si="345"/>
        <v>41806.290972222225</v>
      </c>
      <c r="R3684" t="s">
        <v>8270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>
        <f t="shared" si="342"/>
        <v>111</v>
      </c>
      <c r="O3685" s="7">
        <f t="shared" si="343"/>
        <v>58.787878787878789</v>
      </c>
      <c r="P3685" s="11">
        <f t="shared" si="344"/>
        <v>42633.116851851853</v>
      </c>
      <c r="Q3685" s="11">
        <f t="shared" si="345"/>
        <v>42663.116851851853</v>
      </c>
      <c r="R3685" t="s">
        <v>8270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>
        <f t="shared" si="342"/>
        <v>139</v>
      </c>
      <c r="O3686" s="7">
        <f t="shared" si="343"/>
        <v>45.347826086956523</v>
      </c>
      <c r="P3686" s="11">
        <f t="shared" si="344"/>
        <v>42219.180393518516</v>
      </c>
      <c r="Q3686" s="11">
        <f t="shared" si="345"/>
        <v>42249.180393518516</v>
      </c>
      <c r="R3686" t="s">
        <v>8270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>
        <f t="shared" si="342"/>
        <v>106</v>
      </c>
      <c r="O3687" s="7">
        <f t="shared" si="343"/>
        <v>41.944444444444443</v>
      </c>
      <c r="P3687" s="11">
        <f t="shared" si="344"/>
        <v>41753.593275462961</v>
      </c>
      <c r="Q3687" s="11">
        <f t="shared" si="345"/>
        <v>41778.875</v>
      </c>
      <c r="R3687" t="s">
        <v>8270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>
        <f t="shared" si="342"/>
        <v>101</v>
      </c>
      <c r="O3688" s="7">
        <f t="shared" si="343"/>
        <v>59.166666666666664</v>
      </c>
      <c r="P3688" s="11">
        <f t="shared" si="344"/>
        <v>42230.662731481483</v>
      </c>
      <c r="Q3688" s="11">
        <f t="shared" si="345"/>
        <v>42245.165972222225</v>
      </c>
      <c r="R3688" t="s">
        <v>8270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>
        <f t="shared" si="342"/>
        <v>100</v>
      </c>
      <c r="O3689" s="7">
        <f t="shared" si="343"/>
        <v>200.49</v>
      </c>
      <c r="P3689" s="11">
        <f t="shared" si="344"/>
        <v>41787.218229166669</v>
      </c>
      <c r="Q3689" s="11">
        <f t="shared" si="345"/>
        <v>41817.218229166669</v>
      </c>
      <c r="R3689" t="s">
        <v>8270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>
        <f t="shared" si="342"/>
        <v>109</v>
      </c>
      <c r="O3690" s="7">
        <f t="shared" si="343"/>
        <v>83.974358974358978</v>
      </c>
      <c r="P3690" s="11">
        <f t="shared" si="344"/>
        <v>41829.787083333329</v>
      </c>
      <c r="Q3690" s="11">
        <f t="shared" si="345"/>
        <v>41859.787083333329</v>
      </c>
      <c r="R3690" t="s">
        <v>8270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>
        <f t="shared" si="342"/>
        <v>118</v>
      </c>
      <c r="O3691" s="7">
        <f t="shared" si="343"/>
        <v>57.258064516129032</v>
      </c>
      <c r="P3691" s="11">
        <f t="shared" si="344"/>
        <v>42147.826840277776</v>
      </c>
      <c r="Q3691" s="11">
        <f t="shared" si="345"/>
        <v>42176.934027777781</v>
      </c>
      <c r="R3691" t="s">
        <v>8270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>
        <f t="shared" si="342"/>
        <v>120</v>
      </c>
      <c r="O3692" s="7">
        <f t="shared" si="343"/>
        <v>58.064516129032256</v>
      </c>
      <c r="P3692" s="11">
        <f t="shared" si="344"/>
        <v>41940.598182870366</v>
      </c>
      <c r="Q3692" s="11">
        <f t="shared" si="345"/>
        <v>41970.639849537038</v>
      </c>
      <c r="R3692" t="s">
        <v>8270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>
        <f t="shared" si="342"/>
        <v>128</v>
      </c>
      <c r="O3693" s="7">
        <f t="shared" si="343"/>
        <v>186.80291970802921</v>
      </c>
      <c r="P3693" s="11">
        <f t="shared" si="344"/>
        <v>42020.700567129628</v>
      </c>
      <c r="Q3693" s="11">
        <f t="shared" si="345"/>
        <v>42065.207638888889</v>
      </c>
      <c r="R3693" t="s">
        <v>8270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>
        <f t="shared" si="342"/>
        <v>126</v>
      </c>
      <c r="O3694" s="7">
        <f t="shared" si="343"/>
        <v>74.117647058823536</v>
      </c>
      <c r="P3694" s="11">
        <f t="shared" si="344"/>
        <v>41891.96503472222</v>
      </c>
      <c r="Q3694" s="11">
        <f t="shared" si="345"/>
        <v>41901</v>
      </c>
      <c r="R3694" t="s">
        <v>8270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>
        <f t="shared" si="342"/>
        <v>129</v>
      </c>
      <c r="O3695" s="7">
        <f t="shared" si="343"/>
        <v>30.714285714285715</v>
      </c>
      <c r="P3695" s="11">
        <f t="shared" si="344"/>
        <v>42309.191307870366</v>
      </c>
      <c r="Q3695" s="11">
        <f t="shared" si="345"/>
        <v>42338.9375</v>
      </c>
      <c r="R3695" t="s">
        <v>8270</v>
      </c>
      <c r="S3695" t="str">
        <f t="shared" si="346"/>
        <v>theater</v>
      </c>
      <c r="T3695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>
        <f t="shared" si="342"/>
        <v>107</v>
      </c>
      <c r="O3696" s="7">
        <f t="shared" si="343"/>
        <v>62.666666666666664</v>
      </c>
      <c r="P3696" s="11">
        <f t="shared" si="344"/>
        <v>42490.133877314816</v>
      </c>
      <c r="Q3696" s="11">
        <f t="shared" si="345"/>
        <v>42527.083333333328</v>
      </c>
      <c r="R3696" t="s">
        <v>8270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>
        <f t="shared" si="342"/>
        <v>100</v>
      </c>
      <c r="O3697" s="7">
        <f t="shared" si="343"/>
        <v>121.36363636363636</v>
      </c>
      <c r="P3697" s="11">
        <f t="shared" si="344"/>
        <v>41995.870486111111</v>
      </c>
      <c r="Q3697" s="11">
        <f t="shared" si="345"/>
        <v>42015.870486111111</v>
      </c>
      <c r="R3697" t="s">
        <v>8270</v>
      </c>
      <c r="S3697" t="str">
        <f t="shared" si="346"/>
        <v>theater</v>
      </c>
      <c r="T369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>
        <f t="shared" si="342"/>
        <v>155</v>
      </c>
      <c r="O3698" s="7">
        <f t="shared" si="343"/>
        <v>39.743589743589745</v>
      </c>
      <c r="P3698" s="11">
        <f t="shared" si="344"/>
        <v>41988.617083333331</v>
      </c>
      <c r="Q3698" s="11">
        <f t="shared" si="345"/>
        <v>42048.617083333331</v>
      </c>
      <c r="R3698" t="s">
        <v>8270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>
        <f t="shared" si="342"/>
        <v>108</v>
      </c>
      <c r="O3699" s="7">
        <f t="shared" si="343"/>
        <v>72</v>
      </c>
      <c r="P3699" s="11">
        <f t="shared" si="344"/>
        <v>42479.465833333335</v>
      </c>
      <c r="Q3699" s="11">
        <f t="shared" si="345"/>
        <v>42500.465833333335</v>
      </c>
      <c r="R3699" t="s">
        <v>8270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>
        <f t="shared" si="342"/>
        <v>111</v>
      </c>
      <c r="O3700" s="7">
        <f t="shared" si="343"/>
        <v>40.632352941176471</v>
      </c>
      <c r="P3700" s="11">
        <f t="shared" si="344"/>
        <v>42401.806562500002</v>
      </c>
      <c r="Q3700" s="11">
        <f t="shared" si="345"/>
        <v>42431.806562500002</v>
      </c>
      <c r="R3700" t="s">
        <v>8270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>
        <f t="shared" si="342"/>
        <v>101</v>
      </c>
      <c r="O3701" s="7">
        <f t="shared" si="343"/>
        <v>63</v>
      </c>
      <c r="P3701" s="11">
        <f t="shared" si="344"/>
        <v>41897.602037037039</v>
      </c>
      <c r="Q3701" s="11">
        <f t="shared" si="345"/>
        <v>41927.602037037039</v>
      </c>
      <c r="R3701" t="s">
        <v>8270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>
        <f t="shared" si="342"/>
        <v>121</v>
      </c>
      <c r="O3702" s="7">
        <f t="shared" si="343"/>
        <v>33.666666666666664</v>
      </c>
      <c r="P3702" s="11">
        <f t="shared" si="344"/>
        <v>41882.585648148146</v>
      </c>
      <c r="Q3702" s="11">
        <f t="shared" si="345"/>
        <v>41912.666666666664</v>
      </c>
      <c r="R3702" t="s">
        <v>8270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>
        <f t="shared" si="342"/>
        <v>100</v>
      </c>
      <c r="O3703" s="7">
        <f t="shared" si="343"/>
        <v>38.589743589743591</v>
      </c>
      <c r="P3703" s="11">
        <f t="shared" si="344"/>
        <v>42129.541585648149</v>
      </c>
      <c r="Q3703" s="11">
        <f t="shared" si="345"/>
        <v>42159.541585648149</v>
      </c>
      <c r="R3703" t="s">
        <v>8270</v>
      </c>
      <c r="S3703" t="str">
        <f t="shared" si="346"/>
        <v>theater</v>
      </c>
      <c r="T3703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>
        <f t="shared" si="342"/>
        <v>109</v>
      </c>
      <c r="O3704" s="7">
        <f t="shared" si="343"/>
        <v>155.95238095238096</v>
      </c>
      <c r="P3704" s="11">
        <f t="shared" si="344"/>
        <v>42524.53800925926</v>
      </c>
      <c r="Q3704" s="11">
        <f t="shared" si="345"/>
        <v>42561.957638888889</v>
      </c>
      <c r="R3704" t="s">
        <v>8270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>
        <f t="shared" si="342"/>
        <v>123</v>
      </c>
      <c r="O3705" s="7">
        <f t="shared" si="343"/>
        <v>43.2</v>
      </c>
      <c r="P3705" s="11">
        <f t="shared" si="344"/>
        <v>42556.504490740743</v>
      </c>
      <c r="Q3705" s="11">
        <f t="shared" si="345"/>
        <v>42595.290972222225</v>
      </c>
      <c r="R3705" t="s">
        <v>8270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>
        <f t="shared" si="342"/>
        <v>136</v>
      </c>
      <c r="O3706" s="7">
        <f t="shared" si="343"/>
        <v>15.148518518518518</v>
      </c>
      <c r="P3706" s="11">
        <f t="shared" si="344"/>
        <v>42461.689745370371</v>
      </c>
      <c r="Q3706" s="11">
        <f t="shared" si="345"/>
        <v>42521.689745370371</v>
      </c>
      <c r="R3706" t="s">
        <v>8270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>
        <f t="shared" si="342"/>
        <v>103</v>
      </c>
      <c r="O3707" s="7">
        <f t="shared" si="343"/>
        <v>83.571428571428569</v>
      </c>
      <c r="P3707" s="11">
        <f t="shared" si="344"/>
        <v>41792.542986111112</v>
      </c>
      <c r="Q3707" s="11">
        <f t="shared" si="345"/>
        <v>41813.75</v>
      </c>
      <c r="R3707" t="s">
        <v>8270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>
        <f t="shared" si="342"/>
        <v>121</v>
      </c>
      <c r="O3708" s="7">
        <f t="shared" si="343"/>
        <v>140</v>
      </c>
      <c r="P3708" s="11">
        <f t="shared" si="344"/>
        <v>41879.913761574076</v>
      </c>
      <c r="Q3708" s="11">
        <f t="shared" si="345"/>
        <v>41894.913761574076</v>
      </c>
      <c r="R3708" t="s">
        <v>8270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>
        <f t="shared" si="342"/>
        <v>186</v>
      </c>
      <c r="O3709" s="7">
        <f t="shared" si="343"/>
        <v>80.869565217391298</v>
      </c>
      <c r="P3709" s="11">
        <f t="shared" si="344"/>
        <v>42552.048356481479</v>
      </c>
      <c r="Q3709" s="11">
        <f t="shared" si="345"/>
        <v>42573.226388888885</v>
      </c>
      <c r="R3709" t="s">
        <v>8270</v>
      </c>
      <c r="S3709" t="str">
        <f t="shared" si="346"/>
        <v>theater</v>
      </c>
      <c r="T3709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>
        <f t="shared" si="342"/>
        <v>300</v>
      </c>
      <c r="O3710" s="7">
        <f t="shared" si="343"/>
        <v>53.846153846153847</v>
      </c>
      <c r="P3710" s="11">
        <f t="shared" si="344"/>
        <v>41810.142199074078</v>
      </c>
      <c r="Q3710" s="11">
        <f t="shared" si="345"/>
        <v>41824.142199074078</v>
      </c>
      <c r="R3710" t="s">
        <v>8270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>
        <f t="shared" si="342"/>
        <v>108</v>
      </c>
      <c r="O3711" s="7">
        <f t="shared" si="343"/>
        <v>30.928571428571427</v>
      </c>
      <c r="P3711" s="11">
        <f t="shared" si="344"/>
        <v>41785.707708333335</v>
      </c>
      <c r="Q3711" s="11">
        <f t="shared" si="345"/>
        <v>41815.707708333335</v>
      </c>
      <c r="R3711" t="s">
        <v>8270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>
        <f t="shared" si="342"/>
        <v>141</v>
      </c>
      <c r="O3712" s="7">
        <f t="shared" si="343"/>
        <v>67.962962962962962</v>
      </c>
      <c r="P3712" s="11">
        <f t="shared" si="344"/>
        <v>42072.576249999998</v>
      </c>
      <c r="Q3712" s="11">
        <f t="shared" si="345"/>
        <v>42097.576249999998</v>
      </c>
      <c r="R3712" t="s">
        <v>8270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>
        <f t="shared" si="342"/>
        <v>114</v>
      </c>
      <c r="O3713" s="7">
        <f t="shared" si="343"/>
        <v>27.142857142857142</v>
      </c>
      <c r="P3713" s="11">
        <f t="shared" si="344"/>
        <v>41779.724224537036</v>
      </c>
      <c r="Q3713" s="11">
        <f t="shared" si="345"/>
        <v>41805.666666666664</v>
      </c>
      <c r="R3713" t="s">
        <v>8270</v>
      </c>
      <c r="S3713" t="str">
        <f t="shared" si="346"/>
        <v>theater</v>
      </c>
      <c r="T3713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>
        <f t="shared" ref="N3714:N3777" si="348">ROUND((E3714/D3714)*100,0)</f>
        <v>154</v>
      </c>
      <c r="O3714" s="7">
        <f t="shared" ref="O3714:O3777" si="349">IF(E3714&lt;&gt;0,E3714/L3714,0)</f>
        <v>110.86538461538461</v>
      </c>
      <c r="P3714" s="11">
        <f t="shared" ref="P3714:P3777" si="350">(J3714/86400)+DATE(1970,1,1)</f>
        <v>42134.172071759254</v>
      </c>
      <c r="Q3714" s="11">
        <f t="shared" ref="Q3714:Q3777" si="351">(I3714/86400)+DATE(1970,1,1)</f>
        <v>42155.290972222225</v>
      </c>
      <c r="R3714" t="s">
        <v>8270</v>
      </c>
      <c r="S3714" t="str">
        <f t="shared" ref="S3714:S3777" si="352">LEFT(R3714,SEARCH("/",R3714)-1)</f>
        <v>theater</v>
      </c>
      <c r="T3714" t="str">
        <f t="shared" ref="T3714:T3777" si="353">RIGHT(R3714,LEN(R3714)-SEARCH("/",R3714))</f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>
        <f t="shared" si="348"/>
        <v>102</v>
      </c>
      <c r="O3715" s="7">
        <f t="shared" si="349"/>
        <v>106.84210526315789</v>
      </c>
      <c r="P3715" s="11">
        <f t="shared" si="350"/>
        <v>42505.738032407404</v>
      </c>
      <c r="Q3715" s="11">
        <f t="shared" si="351"/>
        <v>42525.738032407404</v>
      </c>
      <c r="R3715" t="s">
        <v>8270</v>
      </c>
      <c r="S3715" t="str">
        <f t="shared" si="352"/>
        <v>theater</v>
      </c>
      <c r="T3715" t="str">
        <f t="shared" si="353"/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>
        <f t="shared" si="348"/>
        <v>102</v>
      </c>
      <c r="O3716" s="7">
        <f t="shared" si="349"/>
        <v>105.51546391752578</v>
      </c>
      <c r="P3716" s="11">
        <f t="shared" si="350"/>
        <v>42118.556331018517</v>
      </c>
      <c r="Q3716" s="11">
        <f t="shared" si="351"/>
        <v>42150.165972222225</v>
      </c>
      <c r="R3716" t="s">
        <v>8270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>
        <f t="shared" si="348"/>
        <v>103</v>
      </c>
      <c r="O3717" s="7">
        <f t="shared" si="349"/>
        <v>132.96296296296296</v>
      </c>
      <c r="P3717" s="11">
        <f t="shared" si="350"/>
        <v>42036.995590277773</v>
      </c>
      <c r="Q3717" s="11">
        <f t="shared" si="351"/>
        <v>42094.536111111112</v>
      </c>
      <c r="R3717" t="s">
        <v>8270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>
        <f t="shared" si="348"/>
        <v>156</v>
      </c>
      <c r="O3718" s="7">
        <f t="shared" si="349"/>
        <v>51.916666666666664</v>
      </c>
      <c r="P3718" s="11">
        <f t="shared" si="350"/>
        <v>42360.887835648144</v>
      </c>
      <c r="Q3718" s="11">
        <f t="shared" si="351"/>
        <v>42390.887835648144</v>
      </c>
      <c r="R3718" t="s">
        <v>8270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>
        <f t="shared" si="348"/>
        <v>101</v>
      </c>
      <c r="O3719" s="7">
        <f t="shared" si="349"/>
        <v>310</v>
      </c>
      <c r="P3719" s="11">
        <f t="shared" si="350"/>
        <v>42102.866307870368</v>
      </c>
      <c r="Q3719" s="11">
        <f t="shared" si="351"/>
        <v>42133.866307870368</v>
      </c>
      <c r="R3719" t="s">
        <v>8270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>
        <f t="shared" si="348"/>
        <v>239</v>
      </c>
      <c r="O3720" s="7">
        <f t="shared" si="349"/>
        <v>26.021739130434781</v>
      </c>
      <c r="P3720" s="11">
        <f t="shared" si="350"/>
        <v>42032.716145833328</v>
      </c>
      <c r="Q3720" s="11">
        <f t="shared" si="351"/>
        <v>42062.716145833328</v>
      </c>
      <c r="R3720" t="s">
        <v>8270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>
        <f t="shared" si="348"/>
        <v>210</v>
      </c>
      <c r="O3721" s="7">
        <f t="shared" si="349"/>
        <v>105</v>
      </c>
      <c r="P3721" s="11">
        <f t="shared" si="350"/>
        <v>42147.729930555557</v>
      </c>
      <c r="Q3721" s="11">
        <f t="shared" si="351"/>
        <v>42177.729930555557</v>
      </c>
      <c r="R3721" t="s">
        <v>8270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>
        <f t="shared" si="348"/>
        <v>105</v>
      </c>
      <c r="O3722" s="7">
        <f t="shared" si="349"/>
        <v>86.224999999999994</v>
      </c>
      <c r="P3722" s="11">
        <f t="shared" si="350"/>
        <v>42165.993125000001</v>
      </c>
      <c r="Q3722" s="11">
        <f t="shared" si="351"/>
        <v>42187.993125000001</v>
      </c>
      <c r="R3722" t="s">
        <v>8270</v>
      </c>
      <c r="S3722" t="str">
        <f t="shared" si="352"/>
        <v>theater</v>
      </c>
      <c r="T3722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>
        <f t="shared" si="348"/>
        <v>101</v>
      </c>
      <c r="O3723" s="7">
        <f t="shared" si="349"/>
        <v>114.54545454545455</v>
      </c>
      <c r="P3723" s="11">
        <f t="shared" si="350"/>
        <v>41927.936157407406</v>
      </c>
      <c r="Q3723" s="11">
        <f t="shared" si="351"/>
        <v>41948.977824074071</v>
      </c>
      <c r="R3723" t="s">
        <v>8270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>
        <f t="shared" si="348"/>
        <v>111</v>
      </c>
      <c r="O3724" s="7">
        <f t="shared" si="349"/>
        <v>47.657142857142858</v>
      </c>
      <c r="P3724" s="11">
        <f t="shared" si="350"/>
        <v>42381.671840277777</v>
      </c>
      <c r="Q3724" s="11">
        <f t="shared" si="351"/>
        <v>42411.957638888889</v>
      </c>
      <c r="R3724" t="s">
        <v>8270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>
        <f t="shared" si="348"/>
        <v>102</v>
      </c>
      <c r="O3725" s="7">
        <f t="shared" si="349"/>
        <v>72.888888888888886</v>
      </c>
      <c r="P3725" s="11">
        <f t="shared" si="350"/>
        <v>41943.753032407403</v>
      </c>
      <c r="Q3725" s="11">
        <f t="shared" si="351"/>
        <v>41973.794699074075</v>
      </c>
      <c r="R3725" t="s">
        <v>8270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>
        <f t="shared" si="348"/>
        <v>103</v>
      </c>
      <c r="O3726" s="7">
        <f t="shared" si="349"/>
        <v>49.545505617977533</v>
      </c>
      <c r="P3726" s="11">
        <f t="shared" si="350"/>
        <v>42465.491435185184</v>
      </c>
      <c r="Q3726" s="11">
        <f t="shared" si="351"/>
        <v>42494.958333333328</v>
      </c>
      <c r="R3726" t="s">
        <v>8270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>
        <f t="shared" si="348"/>
        <v>127</v>
      </c>
      <c r="O3727" s="7">
        <f t="shared" si="349"/>
        <v>25.4</v>
      </c>
      <c r="P3727" s="11">
        <f t="shared" si="350"/>
        <v>42401.945219907408</v>
      </c>
      <c r="Q3727" s="11">
        <f t="shared" si="351"/>
        <v>42418.895833333328</v>
      </c>
      <c r="R3727" t="s">
        <v>8270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>
        <f t="shared" si="348"/>
        <v>339</v>
      </c>
      <c r="O3728" s="7">
        <f t="shared" si="349"/>
        <v>62.586956521739133</v>
      </c>
      <c r="P3728" s="11">
        <f t="shared" si="350"/>
        <v>42462.140868055554</v>
      </c>
      <c r="Q3728" s="11">
        <f t="shared" si="351"/>
        <v>42489.875</v>
      </c>
      <c r="R3728" t="s">
        <v>8270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>
        <f t="shared" si="348"/>
        <v>101</v>
      </c>
      <c r="O3729" s="7">
        <f t="shared" si="349"/>
        <v>61.060606060606062</v>
      </c>
      <c r="P3729" s="11">
        <f t="shared" si="350"/>
        <v>42632.348310185189</v>
      </c>
      <c r="Q3729" s="11">
        <f t="shared" si="351"/>
        <v>42663.204861111109</v>
      </c>
      <c r="R3729" t="s">
        <v>8270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>
        <f t="shared" si="348"/>
        <v>9</v>
      </c>
      <c r="O3730" s="7">
        <f t="shared" si="349"/>
        <v>60.064516129032256</v>
      </c>
      <c r="P3730" s="11">
        <f t="shared" si="350"/>
        <v>42205.171018518522</v>
      </c>
      <c r="Q3730" s="11">
        <f t="shared" si="351"/>
        <v>42235.171018518522</v>
      </c>
      <c r="R3730" t="s">
        <v>8270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>
        <f t="shared" si="348"/>
        <v>7</v>
      </c>
      <c r="O3731" s="7">
        <f t="shared" si="349"/>
        <v>72.400000000000006</v>
      </c>
      <c r="P3731" s="11">
        <f t="shared" si="350"/>
        <v>42041.205000000002</v>
      </c>
      <c r="Q3731" s="11">
        <f t="shared" si="351"/>
        <v>42086.16333333333</v>
      </c>
      <c r="R3731" t="s">
        <v>8270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>
        <f t="shared" si="348"/>
        <v>10</v>
      </c>
      <c r="O3732" s="7">
        <f t="shared" si="349"/>
        <v>100</v>
      </c>
      <c r="P3732" s="11">
        <f t="shared" si="350"/>
        <v>42203.677766203706</v>
      </c>
      <c r="Q3732" s="11">
        <f t="shared" si="351"/>
        <v>42233.677766203706</v>
      </c>
      <c r="R3732" t="s">
        <v>8270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>
        <f t="shared" si="348"/>
        <v>11</v>
      </c>
      <c r="O3733" s="7">
        <f t="shared" si="349"/>
        <v>51.666666666666664</v>
      </c>
      <c r="P3733" s="11">
        <f t="shared" si="350"/>
        <v>41983.752847222218</v>
      </c>
      <c r="Q3733" s="11">
        <f t="shared" si="351"/>
        <v>42014.140972222223</v>
      </c>
      <c r="R3733" t="s">
        <v>8270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>
        <f t="shared" si="348"/>
        <v>15</v>
      </c>
      <c r="O3734" s="7">
        <f t="shared" si="349"/>
        <v>32.75</v>
      </c>
      <c r="P3734" s="11">
        <f t="shared" si="350"/>
        <v>41968.677465277782</v>
      </c>
      <c r="Q3734" s="11">
        <f t="shared" si="351"/>
        <v>42028.5</v>
      </c>
      <c r="R3734" t="s">
        <v>8270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>
        <f t="shared" si="348"/>
        <v>0</v>
      </c>
      <c r="O3735" s="7">
        <f t="shared" si="349"/>
        <v>0</v>
      </c>
      <c r="P3735" s="11">
        <f t="shared" si="350"/>
        <v>42103.024398148147</v>
      </c>
      <c r="Q3735" s="11">
        <f t="shared" si="351"/>
        <v>42112.9375</v>
      </c>
      <c r="R3735" t="s">
        <v>8270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>
        <f t="shared" si="348"/>
        <v>28</v>
      </c>
      <c r="O3736" s="7">
        <f t="shared" si="349"/>
        <v>61</v>
      </c>
      <c r="P3736" s="11">
        <f t="shared" si="350"/>
        <v>42089.901574074072</v>
      </c>
      <c r="Q3736" s="11">
        <f t="shared" si="351"/>
        <v>42149.901574074072</v>
      </c>
      <c r="R3736" t="s">
        <v>8270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>
        <f t="shared" si="348"/>
        <v>13</v>
      </c>
      <c r="O3737" s="7">
        <f t="shared" si="349"/>
        <v>10</v>
      </c>
      <c r="P3737" s="11">
        <f t="shared" si="350"/>
        <v>42122.693159722221</v>
      </c>
      <c r="Q3737" s="11">
        <f t="shared" si="351"/>
        <v>42152.693159722221</v>
      </c>
      <c r="R3737" t="s">
        <v>8270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>
        <f t="shared" si="348"/>
        <v>1</v>
      </c>
      <c r="O3738" s="7">
        <f t="shared" si="349"/>
        <v>10</v>
      </c>
      <c r="P3738" s="11">
        <f t="shared" si="350"/>
        <v>42048.711724537032</v>
      </c>
      <c r="Q3738" s="11">
        <f t="shared" si="351"/>
        <v>42086.75</v>
      </c>
      <c r="R3738" t="s">
        <v>8270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>
        <f t="shared" si="348"/>
        <v>21</v>
      </c>
      <c r="O3739" s="7">
        <f t="shared" si="349"/>
        <v>37.5</v>
      </c>
      <c r="P3739" s="11">
        <f t="shared" si="350"/>
        <v>42297.691006944442</v>
      </c>
      <c r="Q3739" s="11">
        <f t="shared" si="351"/>
        <v>42320.290972222225</v>
      </c>
      <c r="R3739" t="s">
        <v>8270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>
        <f t="shared" si="348"/>
        <v>18</v>
      </c>
      <c r="O3740" s="7">
        <f t="shared" si="349"/>
        <v>45</v>
      </c>
      <c r="P3740" s="11">
        <f t="shared" si="350"/>
        <v>41813.938715277778</v>
      </c>
      <c r="Q3740" s="11">
        <f t="shared" si="351"/>
        <v>41835.916666666664</v>
      </c>
      <c r="R3740" t="s">
        <v>8270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>
        <f t="shared" si="348"/>
        <v>20</v>
      </c>
      <c r="O3741" s="7">
        <f t="shared" si="349"/>
        <v>100.625</v>
      </c>
      <c r="P3741" s="11">
        <f t="shared" si="350"/>
        <v>42548.449861111112</v>
      </c>
      <c r="Q3741" s="11">
        <f t="shared" si="351"/>
        <v>42568.449861111112</v>
      </c>
      <c r="R3741" t="s">
        <v>8270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>
        <f t="shared" si="348"/>
        <v>18</v>
      </c>
      <c r="O3742" s="7">
        <f t="shared" si="349"/>
        <v>25.571428571428573</v>
      </c>
      <c r="P3742" s="11">
        <f t="shared" si="350"/>
        <v>41833.089756944442</v>
      </c>
      <c r="Q3742" s="11">
        <f t="shared" si="351"/>
        <v>41863.079143518517</v>
      </c>
      <c r="R3742" t="s">
        <v>8270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>
        <f t="shared" si="348"/>
        <v>0</v>
      </c>
      <c r="O3743" s="7">
        <f t="shared" si="349"/>
        <v>0</v>
      </c>
      <c r="P3743" s="11">
        <f t="shared" si="350"/>
        <v>42325.920717592591</v>
      </c>
      <c r="Q3743" s="11">
        <f t="shared" si="351"/>
        <v>42355.920717592591</v>
      </c>
      <c r="R3743" t="s">
        <v>8270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>
        <f t="shared" si="348"/>
        <v>2</v>
      </c>
      <c r="O3744" s="7">
        <f t="shared" si="349"/>
        <v>25</v>
      </c>
      <c r="P3744" s="11">
        <f t="shared" si="350"/>
        <v>41858.214629629627</v>
      </c>
      <c r="Q3744" s="11">
        <f t="shared" si="351"/>
        <v>41888.214629629627</v>
      </c>
      <c r="R3744" t="s">
        <v>8270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>
        <f t="shared" si="348"/>
        <v>0</v>
      </c>
      <c r="O3745" s="7">
        <f t="shared" si="349"/>
        <v>0</v>
      </c>
      <c r="P3745" s="11">
        <f t="shared" si="350"/>
        <v>41793.710231481484</v>
      </c>
      <c r="Q3745" s="11">
        <f t="shared" si="351"/>
        <v>41823.710231481484</v>
      </c>
      <c r="R3745" t="s">
        <v>8270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>
        <f t="shared" si="348"/>
        <v>0</v>
      </c>
      <c r="O3746" s="7">
        <f t="shared" si="349"/>
        <v>0</v>
      </c>
      <c r="P3746" s="11">
        <f t="shared" si="350"/>
        <v>41793.814259259263</v>
      </c>
      <c r="Q3746" s="11">
        <f t="shared" si="351"/>
        <v>41825.165972222225</v>
      </c>
      <c r="R3746" t="s">
        <v>8270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>
        <f t="shared" si="348"/>
        <v>10</v>
      </c>
      <c r="O3747" s="7">
        <f t="shared" si="349"/>
        <v>10</v>
      </c>
      <c r="P3747" s="11">
        <f t="shared" si="350"/>
        <v>41831.697939814811</v>
      </c>
      <c r="Q3747" s="11">
        <f t="shared" si="351"/>
        <v>41861.697939814811</v>
      </c>
      <c r="R3747" t="s">
        <v>8270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>
        <f t="shared" si="348"/>
        <v>2</v>
      </c>
      <c r="O3748" s="7">
        <f t="shared" si="349"/>
        <v>202</v>
      </c>
      <c r="P3748" s="11">
        <f t="shared" si="350"/>
        <v>42621.389340277776</v>
      </c>
      <c r="Q3748" s="11">
        <f t="shared" si="351"/>
        <v>42651.389340277776</v>
      </c>
      <c r="R3748" t="s">
        <v>8270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>
        <f t="shared" si="348"/>
        <v>1</v>
      </c>
      <c r="O3749" s="7">
        <f t="shared" si="349"/>
        <v>25</v>
      </c>
      <c r="P3749" s="11">
        <f t="shared" si="350"/>
        <v>42164.299722222218</v>
      </c>
      <c r="Q3749" s="11">
        <f t="shared" si="351"/>
        <v>42190.957638888889</v>
      </c>
      <c r="R3749" t="s">
        <v>8270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>
        <f t="shared" si="348"/>
        <v>104</v>
      </c>
      <c r="O3750" s="7">
        <f t="shared" si="349"/>
        <v>99.538461538461533</v>
      </c>
      <c r="P3750" s="11">
        <f t="shared" si="350"/>
        <v>42395.706435185188</v>
      </c>
      <c r="Q3750" s="11">
        <f t="shared" si="351"/>
        <v>42416.249305555553</v>
      </c>
      <c r="R3750" t="s">
        <v>8304</v>
      </c>
      <c r="S3750" t="str">
        <f t="shared" si="352"/>
        <v>theater</v>
      </c>
      <c r="T3750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>
        <f t="shared" si="348"/>
        <v>105</v>
      </c>
      <c r="O3751" s="7">
        <f t="shared" si="349"/>
        <v>75</v>
      </c>
      <c r="P3751" s="11">
        <f t="shared" si="350"/>
        <v>42458.127175925925</v>
      </c>
      <c r="Q3751" s="11">
        <f t="shared" si="351"/>
        <v>42489.165972222225</v>
      </c>
      <c r="R3751" t="s">
        <v>8304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>
        <f t="shared" si="348"/>
        <v>100</v>
      </c>
      <c r="O3752" s="7">
        <f t="shared" si="349"/>
        <v>215.25</v>
      </c>
      <c r="P3752" s="11">
        <f t="shared" si="350"/>
        <v>42016.981574074074</v>
      </c>
      <c r="Q3752" s="11">
        <f t="shared" si="351"/>
        <v>42045.332638888889</v>
      </c>
      <c r="R3752" t="s">
        <v>8304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>
        <f t="shared" si="348"/>
        <v>133</v>
      </c>
      <c r="O3753" s="7">
        <f t="shared" si="349"/>
        <v>120.54545454545455</v>
      </c>
      <c r="P3753" s="11">
        <f t="shared" si="350"/>
        <v>42403.035567129627</v>
      </c>
      <c r="Q3753" s="11">
        <f t="shared" si="351"/>
        <v>42462.993900462963</v>
      </c>
      <c r="R3753" t="s">
        <v>8304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>
        <f t="shared" si="348"/>
        <v>113</v>
      </c>
      <c r="O3754" s="7">
        <f t="shared" si="349"/>
        <v>37.666666666666664</v>
      </c>
      <c r="P3754" s="11">
        <f t="shared" si="350"/>
        <v>42619.802488425921</v>
      </c>
      <c r="Q3754" s="11">
        <f t="shared" si="351"/>
        <v>42659.875</v>
      </c>
      <c r="R3754" t="s">
        <v>8304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>
        <f t="shared" si="348"/>
        <v>103</v>
      </c>
      <c r="O3755" s="7">
        <f t="shared" si="349"/>
        <v>172.23333333333332</v>
      </c>
      <c r="P3755" s="11">
        <f t="shared" si="350"/>
        <v>42128.824074074073</v>
      </c>
      <c r="Q3755" s="11">
        <f t="shared" si="351"/>
        <v>42158</v>
      </c>
      <c r="R3755" t="s">
        <v>8304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>
        <f t="shared" si="348"/>
        <v>120</v>
      </c>
      <c r="O3756" s="7">
        <f t="shared" si="349"/>
        <v>111.11111111111111</v>
      </c>
      <c r="P3756" s="11">
        <f t="shared" si="350"/>
        <v>41808.881215277775</v>
      </c>
      <c r="Q3756" s="11">
        <f t="shared" si="351"/>
        <v>41846.207638888889</v>
      </c>
      <c r="R3756" t="s">
        <v>8304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>
        <f t="shared" si="348"/>
        <v>130</v>
      </c>
      <c r="O3757" s="7">
        <f t="shared" si="349"/>
        <v>25.464285714285715</v>
      </c>
      <c r="P3757" s="11">
        <f t="shared" si="350"/>
        <v>42445.866979166662</v>
      </c>
      <c r="Q3757" s="11">
        <f t="shared" si="351"/>
        <v>42475.866979166662</v>
      </c>
      <c r="R3757" t="s">
        <v>8304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>
        <f t="shared" si="348"/>
        <v>101</v>
      </c>
      <c r="O3758" s="7">
        <f t="shared" si="349"/>
        <v>267.64705882352939</v>
      </c>
      <c r="P3758" s="11">
        <f t="shared" si="350"/>
        <v>41771.814791666664</v>
      </c>
      <c r="Q3758" s="11">
        <f t="shared" si="351"/>
        <v>41801.814791666664</v>
      </c>
      <c r="R3758" t="s">
        <v>8304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>
        <f t="shared" si="348"/>
        <v>109</v>
      </c>
      <c r="O3759" s="7">
        <f t="shared" si="349"/>
        <v>75.959999999999994</v>
      </c>
      <c r="P3759" s="11">
        <f t="shared" si="350"/>
        <v>41954.850868055553</v>
      </c>
      <c r="Q3759" s="11">
        <f t="shared" si="351"/>
        <v>41974.850868055553</v>
      </c>
      <c r="R3759" t="s">
        <v>8304</v>
      </c>
      <c r="S3759" t="str">
        <f t="shared" si="352"/>
        <v>theater</v>
      </c>
      <c r="T3759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>
        <f t="shared" si="348"/>
        <v>102</v>
      </c>
      <c r="O3760" s="7">
        <f t="shared" si="349"/>
        <v>59.03846153846154</v>
      </c>
      <c r="P3760" s="11">
        <f t="shared" si="350"/>
        <v>41747.471504629633</v>
      </c>
      <c r="Q3760" s="11">
        <f t="shared" si="351"/>
        <v>41778.208333333336</v>
      </c>
      <c r="R3760" t="s">
        <v>8304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>
        <f t="shared" si="348"/>
        <v>110</v>
      </c>
      <c r="O3761" s="7">
        <f t="shared" si="349"/>
        <v>50.111022727272733</v>
      </c>
      <c r="P3761" s="11">
        <f t="shared" si="350"/>
        <v>42182.108252314814</v>
      </c>
      <c r="Q3761" s="11">
        <f t="shared" si="351"/>
        <v>42242.108252314814</v>
      </c>
      <c r="R3761" t="s">
        <v>8304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>
        <f t="shared" si="348"/>
        <v>101</v>
      </c>
      <c r="O3762" s="7">
        <f t="shared" si="349"/>
        <v>55.502967032967035</v>
      </c>
      <c r="P3762" s="11">
        <f t="shared" si="350"/>
        <v>41739.525300925925</v>
      </c>
      <c r="Q3762" s="11">
        <f t="shared" si="351"/>
        <v>41764.525300925925</v>
      </c>
      <c r="R3762" t="s">
        <v>8304</v>
      </c>
      <c r="S3762" t="str">
        <f t="shared" si="352"/>
        <v>theater</v>
      </c>
      <c r="T3762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>
        <f t="shared" si="348"/>
        <v>100</v>
      </c>
      <c r="O3763" s="7">
        <f t="shared" si="349"/>
        <v>166.66666666666666</v>
      </c>
      <c r="P3763" s="11">
        <f t="shared" si="350"/>
        <v>42173.466863425929</v>
      </c>
      <c r="Q3763" s="11">
        <f t="shared" si="351"/>
        <v>42226.958333333328</v>
      </c>
      <c r="R3763" t="s">
        <v>8304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>
        <f t="shared" si="348"/>
        <v>106</v>
      </c>
      <c r="O3764" s="7">
        <f t="shared" si="349"/>
        <v>47.428571428571431</v>
      </c>
      <c r="P3764" s="11">
        <f t="shared" si="350"/>
        <v>42193.813530092593</v>
      </c>
      <c r="Q3764" s="11">
        <f t="shared" si="351"/>
        <v>42218.813530092593</v>
      </c>
      <c r="R3764" t="s">
        <v>8304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>
        <f t="shared" si="348"/>
        <v>100</v>
      </c>
      <c r="O3765" s="7">
        <f t="shared" si="349"/>
        <v>64.935064935064929</v>
      </c>
      <c r="P3765" s="11">
        <f t="shared" si="350"/>
        <v>42065.750300925924</v>
      </c>
      <c r="Q3765" s="11">
        <f t="shared" si="351"/>
        <v>42095.708634259259</v>
      </c>
      <c r="R3765" t="s">
        <v>8304</v>
      </c>
      <c r="S3765" t="str">
        <f t="shared" si="352"/>
        <v>theater</v>
      </c>
      <c r="T3765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>
        <f t="shared" si="348"/>
        <v>100</v>
      </c>
      <c r="O3766" s="7">
        <f t="shared" si="349"/>
        <v>55.555555555555557</v>
      </c>
      <c r="P3766" s="11">
        <f t="shared" si="350"/>
        <v>42499.842962962968</v>
      </c>
      <c r="Q3766" s="11">
        <f t="shared" si="351"/>
        <v>42519.025000000001</v>
      </c>
      <c r="R3766" t="s">
        <v>8304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>
        <f t="shared" si="348"/>
        <v>113</v>
      </c>
      <c r="O3767" s="7">
        <f t="shared" si="349"/>
        <v>74.224299065420567</v>
      </c>
      <c r="P3767" s="11">
        <f t="shared" si="350"/>
        <v>41820.776412037041</v>
      </c>
      <c r="Q3767" s="11">
        <f t="shared" si="351"/>
        <v>41850.776412037041</v>
      </c>
      <c r="R3767" t="s">
        <v>8304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>
        <f t="shared" si="348"/>
        <v>103</v>
      </c>
      <c r="O3768" s="7">
        <f t="shared" si="349"/>
        <v>106.9271875</v>
      </c>
      <c r="P3768" s="11">
        <f t="shared" si="350"/>
        <v>41788.167187500003</v>
      </c>
      <c r="Q3768" s="11">
        <f t="shared" si="351"/>
        <v>41823.167187500003</v>
      </c>
      <c r="R3768" t="s">
        <v>8304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>
        <f t="shared" si="348"/>
        <v>117</v>
      </c>
      <c r="O3769" s="7">
        <f t="shared" si="349"/>
        <v>41.696428571428569</v>
      </c>
      <c r="P3769" s="11">
        <f t="shared" si="350"/>
        <v>42050.019641203704</v>
      </c>
      <c r="Q3769" s="11">
        <f t="shared" si="351"/>
        <v>42064.207638888889</v>
      </c>
      <c r="R3769" t="s">
        <v>8304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>
        <f t="shared" si="348"/>
        <v>108</v>
      </c>
      <c r="O3770" s="7">
        <f t="shared" si="349"/>
        <v>74.243275862068955</v>
      </c>
      <c r="P3770" s="11">
        <f t="shared" si="350"/>
        <v>41772.727893518517</v>
      </c>
      <c r="Q3770" s="11">
        <f t="shared" si="351"/>
        <v>41802.727893518517</v>
      </c>
      <c r="R3770" t="s">
        <v>8304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>
        <f t="shared" si="348"/>
        <v>100</v>
      </c>
      <c r="O3771" s="7">
        <f t="shared" si="349"/>
        <v>73.333333333333329</v>
      </c>
      <c r="P3771" s="11">
        <f t="shared" si="350"/>
        <v>42445.598136574074</v>
      </c>
      <c r="Q3771" s="11">
        <f t="shared" si="351"/>
        <v>42475.598136574074</v>
      </c>
      <c r="R3771" t="s">
        <v>8304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>
        <f t="shared" si="348"/>
        <v>100</v>
      </c>
      <c r="O3772" s="7">
        <f t="shared" si="349"/>
        <v>100</v>
      </c>
      <c r="P3772" s="11">
        <f t="shared" si="350"/>
        <v>42138.930671296301</v>
      </c>
      <c r="Q3772" s="11">
        <f t="shared" si="351"/>
        <v>42168.930671296301</v>
      </c>
      <c r="R3772" t="s">
        <v>8304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>
        <f t="shared" si="348"/>
        <v>146</v>
      </c>
      <c r="O3773" s="7">
        <f t="shared" si="349"/>
        <v>38.421052631578945</v>
      </c>
      <c r="P3773" s="11">
        <f t="shared" si="350"/>
        <v>42493.857083333336</v>
      </c>
      <c r="Q3773" s="11">
        <f t="shared" si="351"/>
        <v>42508</v>
      </c>
      <c r="R3773" t="s">
        <v>8304</v>
      </c>
      <c r="S3773" t="str">
        <f t="shared" si="352"/>
        <v>theater</v>
      </c>
      <c r="T3773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>
        <f t="shared" si="348"/>
        <v>110</v>
      </c>
      <c r="O3774" s="7">
        <f t="shared" si="349"/>
        <v>166.96969696969697</v>
      </c>
      <c r="P3774" s="11">
        <f t="shared" si="350"/>
        <v>42682.616967592592</v>
      </c>
      <c r="Q3774" s="11">
        <f t="shared" si="351"/>
        <v>42703.25</v>
      </c>
      <c r="R3774" t="s">
        <v>8304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>
        <f t="shared" si="348"/>
        <v>108</v>
      </c>
      <c r="O3775" s="7">
        <f t="shared" si="349"/>
        <v>94.912280701754383</v>
      </c>
      <c r="P3775" s="11">
        <f t="shared" si="350"/>
        <v>42656.005173611113</v>
      </c>
      <c r="Q3775" s="11">
        <f t="shared" si="351"/>
        <v>42689.088888888888</v>
      </c>
      <c r="R3775" t="s">
        <v>8304</v>
      </c>
      <c r="S3775" t="str">
        <f t="shared" si="352"/>
        <v>theater</v>
      </c>
      <c r="T3775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>
        <f t="shared" si="348"/>
        <v>100</v>
      </c>
      <c r="O3776" s="7">
        <f t="shared" si="349"/>
        <v>100</v>
      </c>
      <c r="P3776" s="11">
        <f t="shared" si="350"/>
        <v>42087.792303240742</v>
      </c>
      <c r="Q3776" s="11">
        <f t="shared" si="351"/>
        <v>42103.792303240742</v>
      </c>
      <c r="R3776" t="s">
        <v>8304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>
        <f t="shared" si="348"/>
        <v>100</v>
      </c>
      <c r="O3777" s="7">
        <f t="shared" si="349"/>
        <v>143.21428571428572</v>
      </c>
      <c r="P3777" s="11">
        <f t="shared" si="350"/>
        <v>42075.942627314813</v>
      </c>
      <c r="Q3777" s="11">
        <f t="shared" si="351"/>
        <v>42103.166666666672</v>
      </c>
      <c r="R3777" t="s">
        <v>8304</v>
      </c>
      <c r="S3777" t="str">
        <f t="shared" si="352"/>
        <v>theater</v>
      </c>
      <c r="T377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>
        <f t="shared" ref="N3778:N3841" si="354">ROUND((E3778/D3778)*100,0)</f>
        <v>107</v>
      </c>
      <c r="O3778" s="7">
        <f t="shared" ref="O3778:O3841" si="355">IF(E3778&lt;&gt;0,E3778/L3778,0)</f>
        <v>90.819148936170208</v>
      </c>
      <c r="P3778" s="11">
        <f t="shared" ref="P3778:P3841" si="356">(J3778/86400)+DATE(1970,1,1)</f>
        <v>41814.367800925924</v>
      </c>
      <c r="Q3778" s="11">
        <f t="shared" ref="Q3778:Q3841" si="357">(I3778/86400)+DATE(1970,1,1)</f>
        <v>41852.041666666664</v>
      </c>
      <c r="R3778" t="s">
        <v>8304</v>
      </c>
      <c r="S3778" t="str">
        <f t="shared" ref="S3778:S3841" si="358">LEFT(R3778,SEARCH("/",R3778)-1)</f>
        <v>theater</v>
      </c>
      <c r="T3778" t="str">
        <f t="shared" ref="T3778:T3841" si="359">RIGHT(R3778,LEN(R3778)-SEARCH("/",R3778))</f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>
        <f t="shared" si="354"/>
        <v>143</v>
      </c>
      <c r="O3779" s="7">
        <f t="shared" si="355"/>
        <v>48.542372881355931</v>
      </c>
      <c r="P3779" s="11">
        <f t="shared" si="356"/>
        <v>41887.111354166671</v>
      </c>
      <c r="Q3779" s="11">
        <f t="shared" si="357"/>
        <v>41909.166666666664</v>
      </c>
      <c r="R3779" t="s">
        <v>8304</v>
      </c>
      <c r="S3779" t="str">
        <f t="shared" si="358"/>
        <v>theater</v>
      </c>
      <c r="T3779" t="str">
        <f t="shared" si="359"/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>
        <f t="shared" si="354"/>
        <v>105</v>
      </c>
      <c r="O3780" s="7">
        <f t="shared" si="355"/>
        <v>70.027777777777771</v>
      </c>
      <c r="P3780" s="11">
        <f t="shared" si="356"/>
        <v>41989.819212962961</v>
      </c>
      <c r="Q3780" s="11">
        <f t="shared" si="357"/>
        <v>42049.819212962961</v>
      </c>
      <c r="R3780" t="s">
        <v>8304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>
        <f t="shared" si="354"/>
        <v>104</v>
      </c>
      <c r="O3781" s="7">
        <f t="shared" si="355"/>
        <v>135.62608695652173</v>
      </c>
      <c r="P3781" s="11">
        <f t="shared" si="356"/>
        <v>42425.735416666663</v>
      </c>
      <c r="Q3781" s="11">
        <f t="shared" si="357"/>
        <v>42455.693749999999</v>
      </c>
      <c r="R3781" t="s">
        <v>8304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>
        <f t="shared" si="354"/>
        <v>120</v>
      </c>
      <c r="O3782" s="7">
        <f t="shared" si="355"/>
        <v>100</v>
      </c>
      <c r="P3782" s="11">
        <f t="shared" si="356"/>
        <v>42166.219733796301</v>
      </c>
      <c r="Q3782" s="11">
        <f t="shared" si="357"/>
        <v>42198.837500000001</v>
      </c>
      <c r="R3782" t="s">
        <v>8304</v>
      </c>
      <c r="S3782" t="str">
        <f t="shared" si="358"/>
        <v>theater</v>
      </c>
      <c r="T3782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>
        <f t="shared" si="354"/>
        <v>110</v>
      </c>
      <c r="O3783" s="7">
        <f t="shared" si="355"/>
        <v>94.90384615384616</v>
      </c>
      <c r="P3783" s="11">
        <f t="shared" si="356"/>
        <v>41865.882928240739</v>
      </c>
      <c r="Q3783" s="11">
        <f t="shared" si="357"/>
        <v>41890.882928240739</v>
      </c>
      <c r="R3783" t="s">
        <v>8304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>
        <f t="shared" si="354"/>
        <v>102</v>
      </c>
      <c r="O3784" s="7">
        <f t="shared" si="355"/>
        <v>75.370370370370367</v>
      </c>
      <c r="P3784" s="11">
        <f t="shared" si="356"/>
        <v>42546.862233796295</v>
      </c>
      <c r="Q3784" s="11">
        <f t="shared" si="357"/>
        <v>42575.958333333328</v>
      </c>
      <c r="R3784" t="s">
        <v>8304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>
        <f t="shared" si="354"/>
        <v>129</v>
      </c>
      <c r="O3785" s="7">
        <f t="shared" si="355"/>
        <v>64.458333333333329</v>
      </c>
      <c r="P3785" s="11">
        <f t="shared" si="356"/>
        <v>42420.140277777777</v>
      </c>
      <c r="Q3785" s="11">
        <f t="shared" si="357"/>
        <v>42444.666666666672</v>
      </c>
      <c r="R3785" t="s">
        <v>8304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>
        <f t="shared" si="354"/>
        <v>115</v>
      </c>
      <c r="O3786" s="7">
        <f t="shared" si="355"/>
        <v>115</v>
      </c>
      <c r="P3786" s="11">
        <f t="shared" si="356"/>
        <v>42531.980694444443</v>
      </c>
      <c r="Q3786" s="11">
        <f t="shared" si="357"/>
        <v>42561.980694444443</v>
      </c>
      <c r="R3786" t="s">
        <v>8304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>
        <f t="shared" si="354"/>
        <v>151</v>
      </c>
      <c r="O3787" s="7">
        <f t="shared" si="355"/>
        <v>100.5</v>
      </c>
      <c r="P3787" s="11">
        <f t="shared" si="356"/>
        <v>42548.63853009259</v>
      </c>
      <c r="Q3787" s="11">
        <f t="shared" si="357"/>
        <v>42584.418749999997</v>
      </c>
      <c r="R3787" t="s">
        <v>8304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>
        <f t="shared" si="354"/>
        <v>111</v>
      </c>
      <c r="O3788" s="7">
        <f t="shared" si="355"/>
        <v>93.774647887323937</v>
      </c>
      <c r="P3788" s="11">
        <f t="shared" si="356"/>
        <v>42487.037905092591</v>
      </c>
      <c r="Q3788" s="11">
        <f t="shared" si="357"/>
        <v>42517.037905092591</v>
      </c>
      <c r="R3788" t="s">
        <v>8304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>
        <f t="shared" si="354"/>
        <v>100</v>
      </c>
      <c r="O3789" s="7">
        <f t="shared" si="355"/>
        <v>35.1</v>
      </c>
      <c r="P3789" s="11">
        <f t="shared" si="356"/>
        <v>42167.534791666665</v>
      </c>
      <c r="Q3789" s="11">
        <f t="shared" si="357"/>
        <v>42196.165972222225</v>
      </c>
      <c r="R3789" t="s">
        <v>8304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>
        <f t="shared" si="354"/>
        <v>1</v>
      </c>
      <c r="O3790" s="7">
        <f t="shared" si="355"/>
        <v>500</v>
      </c>
      <c r="P3790" s="11">
        <f t="shared" si="356"/>
        <v>42333.695821759262</v>
      </c>
      <c r="Q3790" s="11">
        <f t="shared" si="357"/>
        <v>42361.679166666669</v>
      </c>
      <c r="R3790" t="s">
        <v>8304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>
        <f t="shared" si="354"/>
        <v>3</v>
      </c>
      <c r="O3791" s="7">
        <f t="shared" si="355"/>
        <v>29</v>
      </c>
      <c r="P3791" s="11">
        <f t="shared" si="356"/>
        <v>42138.798819444448</v>
      </c>
      <c r="Q3791" s="11">
        <f t="shared" si="357"/>
        <v>42170.798819444448</v>
      </c>
      <c r="R3791" t="s">
        <v>8304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>
        <f t="shared" si="354"/>
        <v>0</v>
      </c>
      <c r="O3792" s="7">
        <f t="shared" si="355"/>
        <v>0</v>
      </c>
      <c r="P3792" s="11">
        <f t="shared" si="356"/>
        <v>42666.666932870372</v>
      </c>
      <c r="Q3792" s="11">
        <f t="shared" si="357"/>
        <v>42696.708599537036</v>
      </c>
      <c r="R3792" t="s">
        <v>8304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>
        <f t="shared" si="354"/>
        <v>0</v>
      </c>
      <c r="O3793" s="7">
        <f t="shared" si="355"/>
        <v>0</v>
      </c>
      <c r="P3793" s="11">
        <f t="shared" si="356"/>
        <v>41766.692037037035</v>
      </c>
      <c r="Q3793" s="11">
        <f t="shared" si="357"/>
        <v>41826.692037037035</v>
      </c>
      <c r="R3793" t="s">
        <v>8304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>
        <f t="shared" si="354"/>
        <v>0</v>
      </c>
      <c r="O3794" s="7">
        <f t="shared" si="355"/>
        <v>17.5</v>
      </c>
      <c r="P3794" s="11">
        <f t="shared" si="356"/>
        <v>42170.447013888886</v>
      </c>
      <c r="Q3794" s="11">
        <f t="shared" si="357"/>
        <v>42200.447013888886</v>
      </c>
      <c r="R3794" t="s">
        <v>8304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>
        <f t="shared" si="354"/>
        <v>60</v>
      </c>
      <c r="O3795" s="7">
        <f t="shared" si="355"/>
        <v>174</v>
      </c>
      <c r="P3795" s="11">
        <f t="shared" si="356"/>
        <v>41968.938993055555</v>
      </c>
      <c r="Q3795" s="11">
        <f t="shared" si="357"/>
        <v>41989.938993055555</v>
      </c>
      <c r="R3795" t="s">
        <v>8304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>
        <f t="shared" si="354"/>
        <v>1</v>
      </c>
      <c r="O3796" s="7">
        <f t="shared" si="355"/>
        <v>50</v>
      </c>
      <c r="P3796" s="11">
        <f t="shared" si="356"/>
        <v>42132.58048611111</v>
      </c>
      <c r="Q3796" s="11">
        <f t="shared" si="357"/>
        <v>42162.58048611111</v>
      </c>
      <c r="R3796" t="s">
        <v>8304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>
        <f t="shared" si="354"/>
        <v>2</v>
      </c>
      <c r="O3797" s="7">
        <f t="shared" si="355"/>
        <v>5</v>
      </c>
      <c r="P3797" s="11">
        <f t="shared" si="356"/>
        <v>42201.436226851853</v>
      </c>
      <c r="Q3797" s="11">
        <f t="shared" si="357"/>
        <v>42244.9375</v>
      </c>
      <c r="R3797" t="s">
        <v>8304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>
        <f t="shared" si="354"/>
        <v>0</v>
      </c>
      <c r="O3798" s="7">
        <f t="shared" si="355"/>
        <v>1</v>
      </c>
      <c r="P3798" s="11">
        <f t="shared" si="356"/>
        <v>42689.029583333337</v>
      </c>
      <c r="Q3798" s="11">
        <f t="shared" si="357"/>
        <v>42749.029583333337</v>
      </c>
      <c r="R3798" t="s">
        <v>8304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>
        <f t="shared" si="354"/>
        <v>90</v>
      </c>
      <c r="O3799" s="7">
        <f t="shared" si="355"/>
        <v>145.40540540540542</v>
      </c>
      <c r="P3799" s="11">
        <f t="shared" si="356"/>
        <v>42084.881539351853</v>
      </c>
      <c r="Q3799" s="11">
        <f t="shared" si="357"/>
        <v>42114.881539351853</v>
      </c>
      <c r="R3799" t="s">
        <v>8304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>
        <f t="shared" si="354"/>
        <v>1</v>
      </c>
      <c r="O3800" s="7">
        <f t="shared" si="355"/>
        <v>205</v>
      </c>
      <c r="P3800" s="11">
        <f t="shared" si="356"/>
        <v>41831.722777777773</v>
      </c>
      <c r="Q3800" s="11">
        <f t="shared" si="357"/>
        <v>41861.722777777773</v>
      </c>
      <c r="R3800" t="s">
        <v>8304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>
        <f t="shared" si="354"/>
        <v>4</v>
      </c>
      <c r="O3801" s="7">
        <f t="shared" si="355"/>
        <v>100.5</v>
      </c>
      <c r="P3801" s="11">
        <f t="shared" si="356"/>
        <v>42410.93105324074</v>
      </c>
      <c r="Q3801" s="11">
        <f t="shared" si="357"/>
        <v>42440.93105324074</v>
      </c>
      <c r="R3801" t="s">
        <v>8304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>
        <f t="shared" si="354"/>
        <v>4</v>
      </c>
      <c r="O3802" s="7">
        <f t="shared" si="355"/>
        <v>55.0625</v>
      </c>
      <c r="P3802" s="11">
        <f t="shared" si="356"/>
        <v>41982.737071759257</v>
      </c>
      <c r="Q3802" s="11">
        <f t="shared" si="357"/>
        <v>42015.207638888889</v>
      </c>
      <c r="R3802" t="s">
        <v>8304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>
        <f t="shared" si="354"/>
        <v>9</v>
      </c>
      <c r="O3803" s="7">
        <f t="shared" si="355"/>
        <v>47.333333333333336</v>
      </c>
      <c r="P3803" s="11">
        <f t="shared" si="356"/>
        <v>41975.676111111112</v>
      </c>
      <c r="Q3803" s="11">
        <f t="shared" si="357"/>
        <v>42006.676111111112</v>
      </c>
      <c r="R3803" t="s">
        <v>8304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>
        <f t="shared" si="354"/>
        <v>0</v>
      </c>
      <c r="O3804" s="7">
        <f t="shared" si="355"/>
        <v>0</v>
      </c>
      <c r="P3804" s="11">
        <f t="shared" si="356"/>
        <v>42269.126226851848</v>
      </c>
      <c r="Q3804" s="11">
        <f t="shared" si="357"/>
        <v>42299.126226851848</v>
      </c>
      <c r="R3804" t="s">
        <v>8304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>
        <f t="shared" si="354"/>
        <v>20</v>
      </c>
      <c r="O3805" s="7">
        <f t="shared" si="355"/>
        <v>58.95</v>
      </c>
      <c r="P3805" s="11">
        <f t="shared" si="356"/>
        <v>42403.971851851849</v>
      </c>
      <c r="Q3805" s="11">
        <f t="shared" si="357"/>
        <v>42433.971851851849</v>
      </c>
      <c r="R3805" t="s">
        <v>8304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>
        <f t="shared" si="354"/>
        <v>0</v>
      </c>
      <c r="O3806" s="7">
        <f t="shared" si="355"/>
        <v>0</v>
      </c>
      <c r="P3806" s="11">
        <f t="shared" si="356"/>
        <v>42527.00953703704</v>
      </c>
      <c r="Q3806" s="11">
        <f t="shared" si="357"/>
        <v>42582.291666666672</v>
      </c>
      <c r="R3806" t="s">
        <v>8304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>
        <f t="shared" si="354"/>
        <v>0</v>
      </c>
      <c r="O3807" s="7">
        <f t="shared" si="355"/>
        <v>1.5</v>
      </c>
      <c r="P3807" s="11">
        <f t="shared" si="356"/>
        <v>41849.887037037035</v>
      </c>
      <c r="Q3807" s="11">
        <f t="shared" si="357"/>
        <v>41909.887037037035</v>
      </c>
      <c r="R3807" t="s">
        <v>8304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>
        <f t="shared" si="354"/>
        <v>0</v>
      </c>
      <c r="O3808" s="7">
        <f t="shared" si="355"/>
        <v>5</v>
      </c>
      <c r="P3808" s="11">
        <f t="shared" si="356"/>
        <v>41799.259039351848</v>
      </c>
      <c r="Q3808" s="11">
        <f t="shared" si="357"/>
        <v>41819.259039351848</v>
      </c>
      <c r="R3808" t="s">
        <v>8304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>
        <f t="shared" si="354"/>
        <v>30</v>
      </c>
      <c r="O3809" s="7">
        <f t="shared" si="355"/>
        <v>50.555555555555557</v>
      </c>
      <c r="P3809" s="11">
        <f t="shared" si="356"/>
        <v>42090.909016203703</v>
      </c>
      <c r="Q3809" s="11">
        <f t="shared" si="357"/>
        <v>42097.909016203703</v>
      </c>
      <c r="R3809" t="s">
        <v>8304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>
        <f t="shared" si="354"/>
        <v>100</v>
      </c>
      <c r="O3810" s="7">
        <f t="shared" si="355"/>
        <v>41.666666666666664</v>
      </c>
      <c r="P3810" s="11">
        <f t="shared" si="356"/>
        <v>42059.453923611116</v>
      </c>
      <c r="Q3810" s="11">
        <f t="shared" si="357"/>
        <v>42119.412256944444</v>
      </c>
      <c r="R3810" t="s">
        <v>8270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>
        <f t="shared" si="354"/>
        <v>101</v>
      </c>
      <c r="O3811" s="7">
        <f t="shared" si="355"/>
        <v>53.289473684210527</v>
      </c>
      <c r="P3811" s="11">
        <f t="shared" si="356"/>
        <v>41800.526701388888</v>
      </c>
      <c r="Q3811" s="11">
        <f t="shared" si="357"/>
        <v>41850.958333333336</v>
      </c>
      <c r="R3811" t="s">
        <v>8270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>
        <f t="shared" si="354"/>
        <v>122</v>
      </c>
      <c r="O3812" s="7">
        <f t="shared" si="355"/>
        <v>70.230769230769226</v>
      </c>
      <c r="P3812" s="11">
        <f t="shared" si="356"/>
        <v>42054.849050925928</v>
      </c>
      <c r="Q3812" s="11">
        <f t="shared" si="357"/>
        <v>42084.807384259257</v>
      </c>
      <c r="R3812" t="s">
        <v>8270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>
        <f t="shared" si="354"/>
        <v>330</v>
      </c>
      <c r="O3813" s="7">
        <f t="shared" si="355"/>
        <v>43.421052631578945</v>
      </c>
      <c r="P3813" s="11">
        <f t="shared" si="356"/>
        <v>42487.62700231481</v>
      </c>
      <c r="Q3813" s="11">
        <f t="shared" si="357"/>
        <v>42521.458333333328</v>
      </c>
      <c r="R3813" t="s">
        <v>8270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>
        <f t="shared" si="354"/>
        <v>110</v>
      </c>
      <c r="O3814" s="7">
        <f t="shared" si="355"/>
        <v>199.18181818181819</v>
      </c>
      <c r="P3814" s="11">
        <f t="shared" si="356"/>
        <v>42109.751250000001</v>
      </c>
      <c r="Q3814" s="11">
        <f t="shared" si="357"/>
        <v>42156.165972222225</v>
      </c>
      <c r="R3814" t="s">
        <v>8270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>
        <f t="shared" si="354"/>
        <v>101</v>
      </c>
      <c r="O3815" s="7">
        <f t="shared" si="355"/>
        <v>78.518148148148143</v>
      </c>
      <c r="P3815" s="11">
        <f t="shared" si="356"/>
        <v>42497.275706018518</v>
      </c>
      <c r="Q3815" s="11">
        <f t="shared" si="357"/>
        <v>42535.904861111107</v>
      </c>
      <c r="R3815" t="s">
        <v>8270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>
        <f t="shared" si="354"/>
        <v>140</v>
      </c>
      <c r="O3816" s="7">
        <f t="shared" si="355"/>
        <v>61.823529411764703</v>
      </c>
      <c r="P3816" s="11">
        <f t="shared" si="356"/>
        <v>42058.904074074075</v>
      </c>
      <c r="Q3816" s="11">
        <f t="shared" si="357"/>
        <v>42095.165972222225</v>
      </c>
      <c r="R3816" t="s">
        <v>8270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>
        <f t="shared" si="354"/>
        <v>100</v>
      </c>
      <c r="O3817" s="7">
        <f t="shared" si="355"/>
        <v>50.000500000000002</v>
      </c>
      <c r="P3817" s="11">
        <f t="shared" si="356"/>
        <v>42207.259918981479</v>
      </c>
      <c r="Q3817" s="11">
        <f t="shared" si="357"/>
        <v>42236.958333333328</v>
      </c>
      <c r="R3817" t="s">
        <v>8270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>
        <f t="shared" si="354"/>
        <v>119</v>
      </c>
      <c r="O3818" s="7">
        <f t="shared" si="355"/>
        <v>48.339729729729726</v>
      </c>
      <c r="P3818" s="11">
        <f t="shared" si="356"/>
        <v>41807.690081018518</v>
      </c>
      <c r="Q3818" s="11">
        <f t="shared" si="357"/>
        <v>41837.690081018518</v>
      </c>
      <c r="R3818" t="s">
        <v>8270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>
        <f t="shared" si="354"/>
        <v>107</v>
      </c>
      <c r="O3819" s="7">
        <f t="shared" si="355"/>
        <v>107.25</v>
      </c>
      <c r="P3819" s="11">
        <f t="shared" si="356"/>
        <v>42284.69694444444</v>
      </c>
      <c r="Q3819" s="11">
        <f t="shared" si="357"/>
        <v>42301.165972222225</v>
      </c>
      <c r="R3819" t="s">
        <v>8270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>
        <f t="shared" si="354"/>
        <v>228</v>
      </c>
      <c r="O3820" s="7">
        <f t="shared" si="355"/>
        <v>57</v>
      </c>
      <c r="P3820" s="11">
        <f t="shared" si="356"/>
        <v>42045.84238425926</v>
      </c>
      <c r="Q3820" s="11">
        <f t="shared" si="357"/>
        <v>42075.800717592589</v>
      </c>
      <c r="R3820" t="s">
        <v>8270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>
        <f t="shared" si="354"/>
        <v>106</v>
      </c>
      <c r="O3821" s="7">
        <f t="shared" si="355"/>
        <v>40.92307692307692</v>
      </c>
      <c r="P3821" s="11">
        <f t="shared" si="356"/>
        <v>42184.209537037037</v>
      </c>
      <c r="Q3821" s="11">
        <f t="shared" si="357"/>
        <v>42202.876388888893</v>
      </c>
      <c r="R3821" t="s">
        <v>8270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>
        <f t="shared" si="354"/>
        <v>143</v>
      </c>
      <c r="O3822" s="7">
        <f t="shared" si="355"/>
        <v>21.5</v>
      </c>
      <c r="P3822" s="11">
        <f t="shared" si="356"/>
        <v>42160.651817129634</v>
      </c>
      <c r="Q3822" s="11">
        <f t="shared" si="357"/>
        <v>42190.651817129634</v>
      </c>
      <c r="R3822" t="s">
        <v>8270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>
        <f t="shared" si="354"/>
        <v>105</v>
      </c>
      <c r="O3823" s="7">
        <f t="shared" si="355"/>
        <v>79.543478260869563</v>
      </c>
      <c r="P3823" s="11">
        <f t="shared" si="356"/>
        <v>42341.180636574078</v>
      </c>
      <c r="Q3823" s="11">
        <f t="shared" si="357"/>
        <v>42373.180636574078</v>
      </c>
      <c r="R3823" t="s">
        <v>8270</v>
      </c>
      <c r="S3823" t="str">
        <f t="shared" si="358"/>
        <v>theater</v>
      </c>
      <c r="T3823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>
        <f t="shared" si="354"/>
        <v>110</v>
      </c>
      <c r="O3824" s="7">
        <f t="shared" si="355"/>
        <v>72.381578947368425</v>
      </c>
      <c r="P3824" s="11">
        <f t="shared" si="356"/>
        <v>42329.838159722218</v>
      </c>
      <c r="Q3824" s="11">
        <f t="shared" si="357"/>
        <v>42388.957638888889</v>
      </c>
      <c r="R3824" t="s">
        <v>8270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>
        <f t="shared" si="354"/>
        <v>106</v>
      </c>
      <c r="O3825" s="7">
        <f t="shared" si="355"/>
        <v>64.634146341463421</v>
      </c>
      <c r="P3825" s="11">
        <f t="shared" si="356"/>
        <v>42170.910231481481</v>
      </c>
      <c r="Q3825" s="11">
        <f t="shared" si="357"/>
        <v>42205.165972222225</v>
      </c>
      <c r="R3825" t="s">
        <v>8270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>
        <f t="shared" si="354"/>
        <v>108</v>
      </c>
      <c r="O3826" s="7">
        <f t="shared" si="355"/>
        <v>38.571428571428569</v>
      </c>
      <c r="P3826" s="11">
        <f t="shared" si="356"/>
        <v>42571.626192129625</v>
      </c>
      <c r="Q3826" s="11">
        <f t="shared" si="357"/>
        <v>42583.570138888885</v>
      </c>
      <c r="R3826" t="s">
        <v>8270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>
        <f t="shared" si="354"/>
        <v>105</v>
      </c>
      <c r="O3827" s="7">
        <f t="shared" si="355"/>
        <v>107.57142857142857</v>
      </c>
      <c r="P3827" s="11">
        <f t="shared" si="356"/>
        <v>42151.069606481484</v>
      </c>
      <c r="Q3827" s="11">
        <f t="shared" si="357"/>
        <v>42172.069606481484</v>
      </c>
      <c r="R3827" t="s">
        <v>8270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>
        <f t="shared" si="354"/>
        <v>119</v>
      </c>
      <c r="O3828" s="7">
        <f t="shared" si="355"/>
        <v>27.5</v>
      </c>
      <c r="P3828" s="11">
        <f t="shared" si="356"/>
        <v>42101.423541666663</v>
      </c>
      <c r="Q3828" s="11">
        <f t="shared" si="357"/>
        <v>42131.423541666663</v>
      </c>
      <c r="R3828" t="s">
        <v>8270</v>
      </c>
      <c r="S3828" t="str">
        <f t="shared" si="358"/>
        <v>theater</v>
      </c>
      <c r="T3828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>
        <f t="shared" si="354"/>
        <v>153</v>
      </c>
      <c r="O3829" s="7">
        <f t="shared" si="355"/>
        <v>70.461538461538467</v>
      </c>
      <c r="P3829" s="11">
        <f t="shared" si="356"/>
        <v>42034.928252314814</v>
      </c>
      <c r="Q3829" s="11">
        <f t="shared" si="357"/>
        <v>42090</v>
      </c>
      <c r="R3829" t="s">
        <v>8270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>
        <f t="shared" si="354"/>
        <v>100</v>
      </c>
      <c r="O3830" s="7">
        <f t="shared" si="355"/>
        <v>178.57142857142858</v>
      </c>
      <c r="P3830" s="11">
        <f t="shared" si="356"/>
        <v>41944.527627314819</v>
      </c>
      <c r="Q3830" s="11">
        <f t="shared" si="357"/>
        <v>42004.569293981476</v>
      </c>
      <c r="R3830" t="s">
        <v>8270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>
        <f t="shared" si="354"/>
        <v>100</v>
      </c>
      <c r="O3831" s="7">
        <f t="shared" si="355"/>
        <v>62.625</v>
      </c>
      <c r="P3831" s="11">
        <f t="shared" si="356"/>
        <v>42593.865405092598</v>
      </c>
      <c r="Q3831" s="11">
        <f t="shared" si="357"/>
        <v>42613.865405092598</v>
      </c>
      <c r="R3831" t="s">
        <v>8270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>
        <f t="shared" si="354"/>
        <v>225</v>
      </c>
      <c r="O3832" s="7">
        <f t="shared" si="355"/>
        <v>75</v>
      </c>
      <c r="P3832" s="11">
        <f t="shared" si="356"/>
        <v>42503.740868055553</v>
      </c>
      <c r="Q3832" s="11">
        <f t="shared" si="357"/>
        <v>42517.740868055553</v>
      </c>
      <c r="R3832" t="s">
        <v>8270</v>
      </c>
      <c r="S3832" t="str">
        <f t="shared" si="358"/>
        <v>theater</v>
      </c>
      <c r="T3832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>
        <f t="shared" si="354"/>
        <v>106</v>
      </c>
      <c r="O3833" s="7">
        <f t="shared" si="355"/>
        <v>58.901111111111113</v>
      </c>
      <c r="P3833" s="11">
        <f t="shared" si="356"/>
        <v>41927.848900462966</v>
      </c>
      <c r="Q3833" s="11">
        <f t="shared" si="357"/>
        <v>41948.890567129631</v>
      </c>
      <c r="R3833" t="s">
        <v>8270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>
        <f t="shared" si="354"/>
        <v>105</v>
      </c>
      <c r="O3834" s="7">
        <f t="shared" si="355"/>
        <v>139.55555555555554</v>
      </c>
      <c r="P3834" s="11">
        <f t="shared" si="356"/>
        <v>42375.114988425921</v>
      </c>
      <c r="Q3834" s="11">
        <f t="shared" si="357"/>
        <v>42420.114988425921</v>
      </c>
      <c r="R3834" t="s">
        <v>8270</v>
      </c>
      <c r="S3834" t="str">
        <f t="shared" si="358"/>
        <v>theater</v>
      </c>
      <c r="T3834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>
        <f t="shared" si="354"/>
        <v>117</v>
      </c>
      <c r="O3835" s="7">
        <f t="shared" si="355"/>
        <v>70</v>
      </c>
      <c r="P3835" s="11">
        <f t="shared" si="356"/>
        <v>41963.872361111113</v>
      </c>
      <c r="Q3835" s="11">
        <f t="shared" si="357"/>
        <v>41974.797916666663</v>
      </c>
      <c r="R3835" t="s">
        <v>8270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>
        <f t="shared" si="354"/>
        <v>109</v>
      </c>
      <c r="O3836" s="7">
        <f t="shared" si="355"/>
        <v>57.385964912280699</v>
      </c>
      <c r="P3836" s="11">
        <f t="shared" si="356"/>
        <v>42143.445219907408</v>
      </c>
      <c r="Q3836" s="11">
        <f t="shared" si="357"/>
        <v>42173.445219907408</v>
      </c>
      <c r="R3836" t="s">
        <v>8270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>
        <f t="shared" si="354"/>
        <v>160</v>
      </c>
      <c r="O3837" s="7">
        <f t="shared" si="355"/>
        <v>40</v>
      </c>
      <c r="P3837" s="11">
        <f t="shared" si="356"/>
        <v>42460.94222222222</v>
      </c>
      <c r="Q3837" s="11">
        <f t="shared" si="357"/>
        <v>42481.94222222222</v>
      </c>
      <c r="R3837" t="s">
        <v>8270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>
        <f t="shared" si="354"/>
        <v>113</v>
      </c>
      <c r="O3838" s="7">
        <f t="shared" si="355"/>
        <v>64.285714285714292</v>
      </c>
      <c r="P3838" s="11">
        <f t="shared" si="356"/>
        <v>42553.926527777774</v>
      </c>
      <c r="Q3838" s="11">
        <f t="shared" si="357"/>
        <v>42585.172916666663</v>
      </c>
      <c r="R3838" t="s">
        <v>8270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>
        <f t="shared" si="354"/>
        <v>102</v>
      </c>
      <c r="O3839" s="7">
        <f t="shared" si="355"/>
        <v>120.11764705882354</v>
      </c>
      <c r="P3839" s="11">
        <f t="shared" si="356"/>
        <v>42152.765717592592</v>
      </c>
      <c r="Q3839" s="11">
        <f t="shared" si="357"/>
        <v>42188.765717592592</v>
      </c>
      <c r="R3839" t="s">
        <v>8270</v>
      </c>
      <c r="S3839" t="str">
        <f t="shared" si="358"/>
        <v>theater</v>
      </c>
      <c r="T3839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>
        <f t="shared" si="354"/>
        <v>101</v>
      </c>
      <c r="O3840" s="7">
        <f t="shared" si="355"/>
        <v>1008.24</v>
      </c>
      <c r="P3840" s="11">
        <f t="shared" si="356"/>
        <v>42116.710752314815</v>
      </c>
      <c r="Q3840" s="11">
        <f t="shared" si="357"/>
        <v>42146.710752314815</v>
      </c>
      <c r="R3840" t="s">
        <v>8270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>
        <f t="shared" si="354"/>
        <v>101</v>
      </c>
      <c r="O3841" s="7">
        <f t="shared" si="355"/>
        <v>63.28125</v>
      </c>
      <c r="P3841" s="11">
        <f t="shared" si="356"/>
        <v>42155.142638888894</v>
      </c>
      <c r="Q3841" s="11">
        <f t="shared" si="357"/>
        <v>42215.142638888894</v>
      </c>
      <c r="R3841" t="s">
        <v>8270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>
        <f t="shared" ref="N3842:N3905" si="360">ROUND((E3842/D3842)*100,0)</f>
        <v>6500</v>
      </c>
      <c r="O3842" s="7">
        <f t="shared" ref="O3842:O3905" si="361">IF(E3842&lt;&gt;0,E3842/L3842,0)</f>
        <v>21.666666666666668</v>
      </c>
      <c r="P3842" s="11">
        <f t="shared" ref="P3842:P3905" si="362">(J3842/86400)+DATE(1970,1,1)</f>
        <v>42432.701724537037</v>
      </c>
      <c r="Q3842" s="11">
        <f t="shared" ref="Q3842:Q3905" si="363">(I3842/86400)+DATE(1970,1,1)</f>
        <v>42457.660057870366</v>
      </c>
      <c r="R3842" t="s">
        <v>8270</v>
      </c>
      <c r="S3842" t="str">
        <f t="shared" ref="S3842:S3905" si="364">LEFT(R3842,SEARCH("/",R3842)-1)</f>
        <v>theater</v>
      </c>
      <c r="T3842" t="str">
        <f t="shared" ref="T3842:T3905" si="365">RIGHT(R3842,LEN(R3842)-SEARCH("/",R3842))</f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>
        <f t="shared" si="360"/>
        <v>9</v>
      </c>
      <c r="O3843" s="7">
        <f t="shared" si="361"/>
        <v>25.647058823529413</v>
      </c>
      <c r="P3843" s="11">
        <f t="shared" si="362"/>
        <v>41780.785729166666</v>
      </c>
      <c r="Q3843" s="11">
        <f t="shared" si="363"/>
        <v>41840.785729166666</v>
      </c>
      <c r="R3843" t="s">
        <v>8270</v>
      </c>
      <c r="S3843" t="str">
        <f t="shared" si="364"/>
        <v>theater</v>
      </c>
      <c r="T3843" t="str">
        <f t="shared" si="365"/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>
        <f t="shared" si="360"/>
        <v>22</v>
      </c>
      <c r="O3844" s="7">
        <f t="shared" si="361"/>
        <v>47.695652173913047</v>
      </c>
      <c r="P3844" s="11">
        <f t="shared" si="362"/>
        <v>41740.493657407409</v>
      </c>
      <c r="Q3844" s="11">
        <f t="shared" si="363"/>
        <v>41770.493657407409</v>
      </c>
      <c r="R3844" t="s">
        <v>8270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>
        <f t="shared" si="360"/>
        <v>21</v>
      </c>
      <c r="O3845" s="7">
        <f t="shared" si="361"/>
        <v>56.05263157894737</v>
      </c>
      <c r="P3845" s="11">
        <f t="shared" si="362"/>
        <v>41766.072500000002</v>
      </c>
      <c r="Q3845" s="11">
        <f t="shared" si="363"/>
        <v>41791.072500000002</v>
      </c>
      <c r="R3845" t="s">
        <v>8270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>
        <f t="shared" si="360"/>
        <v>41</v>
      </c>
      <c r="O3846" s="7">
        <f t="shared" si="361"/>
        <v>81.319999999999993</v>
      </c>
      <c r="P3846" s="11">
        <f t="shared" si="362"/>
        <v>41766.617291666669</v>
      </c>
      <c r="Q3846" s="11">
        <f t="shared" si="363"/>
        <v>41793.290972222225</v>
      </c>
      <c r="R3846" t="s">
        <v>8270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>
        <f t="shared" si="360"/>
        <v>2</v>
      </c>
      <c r="O3847" s="7">
        <f t="shared" si="361"/>
        <v>70.166666666666671</v>
      </c>
      <c r="P3847" s="11">
        <f t="shared" si="362"/>
        <v>42248.627013888894</v>
      </c>
      <c r="Q3847" s="11">
        <f t="shared" si="363"/>
        <v>42278.627013888894</v>
      </c>
      <c r="R3847" t="s">
        <v>8270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>
        <f t="shared" si="360"/>
        <v>3</v>
      </c>
      <c r="O3848" s="7">
        <f t="shared" si="361"/>
        <v>23.625</v>
      </c>
      <c r="P3848" s="11">
        <f t="shared" si="362"/>
        <v>41885.221550925926</v>
      </c>
      <c r="Q3848" s="11">
        <f t="shared" si="363"/>
        <v>41916.290972222225</v>
      </c>
      <c r="R3848" t="s">
        <v>8270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>
        <f t="shared" si="360"/>
        <v>16</v>
      </c>
      <c r="O3849" s="7">
        <f t="shared" si="361"/>
        <v>188.55555555555554</v>
      </c>
      <c r="P3849" s="11">
        <f t="shared" si="362"/>
        <v>42159.224432870367</v>
      </c>
      <c r="Q3849" s="11">
        <f t="shared" si="363"/>
        <v>42204.224432870367</v>
      </c>
      <c r="R3849" t="s">
        <v>8270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>
        <f t="shared" si="360"/>
        <v>16</v>
      </c>
      <c r="O3850" s="7">
        <f t="shared" si="361"/>
        <v>49.511627906976742</v>
      </c>
      <c r="P3850" s="11">
        <f t="shared" si="362"/>
        <v>42265.817002314812</v>
      </c>
      <c r="Q3850" s="11">
        <f t="shared" si="363"/>
        <v>42295.817002314812</v>
      </c>
      <c r="R3850" t="s">
        <v>8270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>
        <f t="shared" si="360"/>
        <v>7</v>
      </c>
      <c r="O3851" s="7">
        <f t="shared" si="361"/>
        <v>75.464285714285708</v>
      </c>
      <c r="P3851" s="11">
        <f t="shared" si="362"/>
        <v>42136.767175925925</v>
      </c>
      <c r="Q3851" s="11">
        <f t="shared" si="363"/>
        <v>42166.767175925925</v>
      </c>
      <c r="R3851" t="s">
        <v>8270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>
        <f t="shared" si="360"/>
        <v>4</v>
      </c>
      <c r="O3852" s="7">
        <f t="shared" si="361"/>
        <v>9.5</v>
      </c>
      <c r="P3852" s="11">
        <f t="shared" si="362"/>
        <v>41975.124340277776</v>
      </c>
      <c r="Q3852" s="11">
        <f t="shared" si="363"/>
        <v>42005.124340277776</v>
      </c>
      <c r="R3852" t="s">
        <v>8270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>
        <f t="shared" si="360"/>
        <v>34</v>
      </c>
      <c r="O3853" s="7">
        <f t="shared" si="361"/>
        <v>35.5</v>
      </c>
      <c r="P3853" s="11">
        <f t="shared" si="362"/>
        <v>42172.439571759256</v>
      </c>
      <c r="Q3853" s="11">
        <f t="shared" si="363"/>
        <v>42202.439571759256</v>
      </c>
      <c r="R3853" t="s">
        <v>8270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>
        <f t="shared" si="360"/>
        <v>0</v>
      </c>
      <c r="O3854" s="7">
        <f t="shared" si="361"/>
        <v>10</v>
      </c>
      <c r="P3854" s="11">
        <f t="shared" si="362"/>
        <v>42065.190694444449</v>
      </c>
      <c r="Q3854" s="11">
        <f t="shared" si="363"/>
        <v>42090.149027777778</v>
      </c>
      <c r="R3854" t="s">
        <v>8270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>
        <f t="shared" si="360"/>
        <v>0</v>
      </c>
      <c r="O3855" s="7">
        <f t="shared" si="361"/>
        <v>13</v>
      </c>
      <c r="P3855" s="11">
        <f t="shared" si="362"/>
        <v>41848.84002314815</v>
      </c>
      <c r="Q3855" s="11">
        <f t="shared" si="363"/>
        <v>41883.84002314815</v>
      </c>
      <c r="R3855" t="s">
        <v>8270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>
        <f t="shared" si="360"/>
        <v>16</v>
      </c>
      <c r="O3856" s="7">
        <f t="shared" si="361"/>
        <v>89.4</v>
      </c>
      <c r="P3856" s="11">
        <f t="shared" si="362"/>
        <v>42103.884930555556</v>
      </c>
      <c r="Q3856" s="11">
        <f t="shared" si="363"/>
        <v>42133.884930555556</v>
      </c>
      <c r="R3856" t="s">
        <v>8270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>
        <f t="shared" si="360"/>
        <v>3</v>
      </c>
      <c r="O3857" s="7">
        <f t="shared" si="361"/>
        <v>25</v>
      </c>
      <c r="P3857" s="11">
        <f t="shared" si="362"/>
        <v>42059.970729166671</v>
      </c>
      <c r="Q3857" s="11">
        <f t="shared" si="363"/>
        <v>42089.929062499999</v>
      </c>
      <c r="R3857" t="s">
        <v>8270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>
        <f t="shared" si="360"/>
        <v>0</v>
      </c>
      <c r="O3858" s="7">
        <f t="shared" si="361"/>
        <v>1</v>
      </c>
      <c r="P3858" s="11">
        <f t="shared" si="362"/>
        <v>42041.743090277778</v>
      </c>
      <c r="Q3858" s="11">
        <f t="shared" si="363"/>
        <v>42071.701423611114</v>
      </c>
      <c r="R3858" t="s">
        <v>8270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>
        <f t="shared" si="360"/>
        <v>5</v>
      </c>
      <c r="O3859" s="7">
        <f t="shared" si="361"/>
        <v>65</v>
      </c>
      <c r="P3859" s="11">
        <f t="shared" si="362"/>
        <v>41829.73715277778</v>
      </c>
      <c r="Q3859" s="11">
        <f t="shared" si="363"/>
        <v>41852.716666666667</v>
      </c>
      <c r="R3859" t="s">
        <v>8270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>
        <f t="shared" si="360"/>
        <v>2</v>
      </c>
      <c r="O3860" s="7">
        <f t="shared" si="361"/>
        <v>10</v>
      </c>
      <c r="P3860" s="11">
        <f t="shared" si="362"/>
        <v>42128.431064814809</v>
      </c>
      <c r="Q3860" s="11">
        <f t="shared" si="363"/>
        <v>42146.875</v>
      </c>
      <c r="R3860" t="s">
        <v>8270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>
        <f t="shared" si="360"/>
        <v>0</v>
      </c>
      <c r="O3861" s="7">
        <f t="shared" si="361"/>
        <v>1</v>
      </c>
      <c r="P3861" s="11">
        <f t="shared" si="362"/>
        <v>41789.893599537041</v>
      </c>
      <c r="Q3861" s="11">
        <f t="shared" si="363"/>
        <v>41815.875</v>
      </c>
      <c r="R3861" t="s">
        <v>8270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>
        <f t="shared" si="360"/>
        <v>18</v>
      </c>
      <c r="O3862" s="7">
        <f t="shared" si="361"/>
        <v>81.538461538461533</v>
      </c>
      <c r="P3862" s="11">
        <f t="shared" si="362"/>
        <v>41833.660995370374</v>
      </c>
      <c r="Q3862" s="11">
        <f t="shared" si="363"/>
        <v>41863.660995370374</v>
      </c>
      <c r="R3862" t="s">
        <v>8270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>
        <f t="shared" si="360"/>
        <v>5</v>
      </c>
      <c r="O3863" s="7">
        <f t="shared" si="361"/>
        <v>100</v>
      </c>
      <c r="P3863" s="11">
        <f t="shared" si="362"/>
        <v>41914.590011574073</v>
      </c>
      <c r="Q3863" s="11">
        <f t="shared" si="363"/>
        <v>41955.907638888893</v>
      </c>
      <c r="R3863" t="s">
        <v>8270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>
        <f t="shared" si="360"/>
        <v>0</v>
      </c>
      <c r="O3864" s="7">
        <f t="shared" si="361"/>
        <v>1</v>
      </c>
      <c r="P3864" s="11">
        <f t="shared" si="362"/>
        <v>42611.261064814811</v>
      </c>
      <c r="Q3864" s="11">
        <f t="shared" si="363"/>
        <v>42625.707638888889</v>
      </c>
      <c r="R3864" t="s">
        <v>8270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>
        <f t="shared" si="360"/>
        <v>0</v>
      </c>
      <c r="O3865" s="7">
        <f t="shared" si="361"/>
        <v>0</v>
      </c>
      <c r="P3865" s="11">
        <f t="shared" si="362"/>
        <v>42253.633159722223</v>
      </c>
      <c r="Q3865" s="11">
        <f t="shared" si="363"/>
        <v>42313.674826388888</v>
      </c>
      <c r="R3865" t="s">
        <v>8270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>
        <f t="shared" si="360"/>
        <v>1</v>
      </c>
      <c r="O3866" s="7">
        <f t="shared" si="361"/>
        <v>20</v>
      </c>
      <c r="P3866" s="11">
        <f t="shared" si="362"/>
        <v>42295.891828703709</v>
      </c>
      <c r="Q3866" s="11">
        <f t="shared" si="363"/>
        <v>42325.933495370366</v>
      </c>
      <c r="R3866" t="s">
        <v>8270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>
        <f t="shared" si="360"/>
        <v>27</v>
      </c>
      <c r="O3867" s="7">
        <f t="shared" si="361"/>
        <v>46.428571428571431</v>
      </c>
      <c r="P3867" s="11">
        <f t="shared" si="362"/>
        <v>41841.651597222226</v>
      </c>
      <c r="Q3867" s="11">
        <f t="shared" si="363"/>
        <v>41881.229166666664</v>
      </c>
      <c r="R3867" t="s">
        <v>8270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>
        <f t="shared" si="360"/>
        <v>1</v>
      </c>
      <c r="O3868" s="7">
        <f t="shared" si="361"/>
        <v>5.5</v>
      </c>
      <c r="P3868" s="11">
        <f t="shared" si="362"/>
        <v>42402.947002314817</v>
      </c>
      <c r="Q3868" s="11">
        <f t="shared" si="363"/>
        <v>42452.145138888889</v>
      </c>
      <c r="R3868" t="s">
        <v>8270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>
        <f t="shared" si="360"/>
        <v>13</v>
      </c>
      <c r="O3869" s="7">
        <f t="shared" si="361"/>
        <v>50.2</v>
      </c>
      <c r="P3869" s="11">
        <f t="shared" si="362"/>
        <v>42509.814108796301</v>
      </c>
      <c r="Q3869" s="11">
        <f t="shared" si="363"/>
        <v>42539.814108796301</v>
      </c>
      <c r="R3869" t="s">
        <v>8270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>
        <f t="shared" si="360"/>
        <v>0</v>
      </c>
      <c r="O3870" s="7">
        <f t="shared" si="361"/>
        <v>10</v>
      </c>
      <c r="P3870" s="11">
        <f t="shared" si="362"/>
        <v>41865.659780092596</v>
      </c>
      <c r="Q3870" s="11">
        <f t="shared" si="363"/>
        <v>41890.659780092596</v>
      </c>
      <c r="R3870" t="s">
        <v>8304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>
        <f t="shared" si="360"/>
        <v>3</v>
      </c>
      <c r="O3871" s="7">
        <f t="shared" si="361"/>
        <v>30.133333333333333</v>
      </c>
      <c r="P3871" s="11">
        <f t="shared" si="362"/>
        <v>42047.724444444444</v>
      </c>
      <c r="Q3871" s="11">
        <f t="shared" si="363"/>
        <v>42077.132638888885</v>
      </c>
      <c r="R3871" t="s">
        <v>8304</v>
      </c>
      <c r="S3871" t="str">
        <f t="shared" si="364"/>
        <v>theater</v>
      </c>
      <c r="T3871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>
        <f t="shared" si="360"/>
        <v>15</v>
      </c>
      <c r="O3872" s="7">
        <f t="shared" si="361"/>
        <v>150</v>
      </c>
      <c r="P3872" s="11">
        <f t="shared" si="362"/>
        <v>41793.172199074077</v>
      </c>
      <c r="Q3872" s="11">
        <f t="shared" si="363"/>
        <v>41823.172199074077</v>
      </c>
      <c r="R3872" t="s">
        <v>8304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>
        <f t="shared" si="360"/>
        <v>3</v>
      </c>
      <c r="O3873" s="7">
        <f t="shared" si="361"/>
        <v>13.333333333333334</v>
      </c>
      <c r="P3873" s="11">
        <f t="shared" si="362"/>
        <v>42763.780671296292</v>
      </c>
      <c r="Q3873" s="11">
        <f t="shared" si="363"/>
        <v>42823.739004629635</v>
      </c>
      <c r="R3873" t="s">
        <v>8304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>
        <f t="shared" si="360"/>
        <v>0</v>
      </c>
      <c r="O3874" s="7">
        <f t="shared" si="361"/>
        <v>0</v>
      </c>
      <c r="P3874" s="11">
        <f t="shared" si="362"/>
        <v>42180.145787037036</v>
      </c>
      <c r="Q3874" s="11">
        <f t="shared" si="363"/>
        <v>42230.145787037036</v>
      </c>
      <c r="R3874" t="s">
        <v>8304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>
        <f t="shared" si="360"/>
        <v>0</v>
      </c>
      <c r="O3875" s="7">
        <f t="shared" si="361"/>
        <v>0</v>
      </c>
      <c r="P3875" s="11">
        <f t="shared" si="362"/>
        <v>42255.696006944447</v>
      </c>
      <c r="Q3875" s="11">
        <f t="shared" si="363"/>
        <v>42285.696006944447</v>
      </c>
      <c r="R3875" t="s">
        <v>8304</v>
      </c>
      <c r="S3875" t="str">
        <f t="shared" si="364"/>
        <v>theater</v>
      </c>
      <c r="T3875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>
        <f t="shared" si="360"/>
        <v>0</v>
      </c>
      <c r="O3876" s="7">
        <f t="shared" si="361"/>
        <v>0</v>
      </c>
      <c r="P3876" s="11">
        <f t="shared" si="362"/>
        <v>42007.016458333332</v>
      </c>
      <c r="Q3876" s="11">
        <f t="shared" si="363"/>
        <v>42028.041666666672</v>
      </c>
      <c r="R3876" t="s">
        <v>8304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>
        <f t="shared" si="360"/>
        <v>0</v>
      </c>
      <c r="O3877" s="7">
        <f t="shared" si="361"/>
        <v>0</v>
      </c>
      <c r="P3877" s="11">
        <f t="shared" si="362"/>
        <v>42615.346817129626</v>
      </c>
      <c r="Q3877" s="11">
        <f t="shared" si="363"/>
        <v>42616.416666666672</v>
      </c>
      <c r="R3877" t="s">
        <v>8304</v>
      </c>
      <c r="S3877" t="str">
        <f t="shared" si="364"/>
        <v>theater</v>
      </c>
      <c r="T387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>
        <f t="shared" si="360"/>
        <v>53</v>
      </c>
      <c r="O3878" s="7">
        <f t="shared" si="361"/>
        <v>44.760869565217391</v>
      </c>
      <c r="P3878" s="11">
        <f t="shared" si="362"/>
        <v>42372.624166666668</v>
      </c>
      <c r="Q3878" s="11">
        <f t="shared" si="363"/>
        <v>42402.624166666668</v>
      </c>
      <c r="R3878" t="s">
        <v>8304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>
        <f t="shared" si="360"/>
        <v>5</v>
      </c>
      <c r="O3879" s="7">
        <f t="shared" si="361"/>
        <v>88.642857142857139</v>
      </c>
      <c r="P3879" s="11">
        <f t="shared" si="362"/>
        <v>42682.67768518519</v>
      </c>
      <c r="Q3879" s="11">
        <f t="shared" si="363"/>
        <v>42712.67768518519</v>
      </c>
      <c r="R3879" t="s">
        <v>8304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>
        <f t="shared" si="360"/>
        <v>0</v>
      </c>
      <c r="O3880" s="7">
        <f t="shared" si="361"/>
        <v>10</v>
      </c>
      <c r="P3880" s="11">
        <f t="shared" si="362"/>
        <v>42154.818819444445</v>
      </c>
      <c r="Q3880" s="11">
        <f t="shared" si="363"/>
        <v>42185.165972222225</v>
      </c>
      <c r="R3880" t="s">
        <v>8304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>
        <f t="shared" si="360"/>
        <v>0</v>
      </c>
      <c r="O3881" s="7">
        <f t="shared" si="361"/>
        <v>0</v>
      </c>
      <c r="P3881" s="11">
        <f t="shared" si="362"/>
        <v>41999.861064814817</v>
      </c>
      <c r="Q3881" s="11">
        <f t="shared" si="363"/>
        <v>42029.861064814817</v>
      </c>
      <c r="R3881" t="s">
        <v>8304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>
        <f t="shared" si="360"/>
        <v>13</v>
      </c>
      <c r="O3882" s="7">
        <f t="shared" si="361"/>
        <v>57.647058823529413</v>
      </c>
      <c r="P3882" s="11">
        <f t="shared" si="362"/>
        <v>41815.815046296295</v>
      </c>
      <c r="Q3882" s="11">
        <f t="shared" si="363"/>
        <v>41850.958333333336</v>
      </c>
      <c r="R3882" t="s">
        <v>8304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>
        <f t="shared" si="360"/>
        <v>5</v>
      </c>
      <c r="O3883" s="7">
        <f t="shared" si="361"/>
        <v>25</v>
      </c>
      <c r="P3883" s="11">
        <f t="shared" si="362"/>
        <v>42756.018506944441</v>
      </c>
      <c r="Q3883" s="11">
        <f t="shared" si="363"/>
        <v>42786.018506944441</v>
      </c>
      <c r="R3883" t="s">
        <v>8304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>
        <f t="shared" si="360"/>
        <v>0</v>
      </c>
      <c r="O3884" s="7">
        <f t="shared" si="361"/>
        <v>0</v>
      </c>
      <c r="P3884" s="11">
        <f t="shared" si="362"/>
        <v>42373.983449074076</v>
      </c>
      <c r="Q3884" s="11">
        <f t="shared" si="363"/>
        <v>42400.960416666669</v>
      </c>
      <c r="R3884" t="s">
        <v>8304</v>
      </c>
      <c r="S3884" t="str">
        <f t="shared" si="364"/>
        <v>theater</v>
      </c>
      <c r="T3884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>
        <f t="shared" si="360"/>
        <v>0</v>
      </c>
      <c r="O3885" s="7">
        <f t="shared" si="361"/>
        <v>0</v>
      </c>
      <c r="P3885" s="11">
        <f t="shared" si="362"/>
        <v>41854.602650462963</v>
      </c>
      <c r="Q3885" s="11">
        <f t="shared" si="363"/>
        <v>41884.602650462963</v>
      </c>
      <c r="R3885" t="s">
        <v>8304</v>
      </c>
      <c r="S3885" t="str">
        <f t="shared" si="364"/>
        <v>theater</v>
      </c>
      <c r="T3885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>
        <f t="shared" si="360"/>
        <v>0</v>
      </c>
      <c r="O3886" s="7">
        <f t="shared" si="361"/>
        <v>0</v>
      </c>
      <c r="P3886" s="11">
        <f t="shared" si="362"/>
        <v>42065.791574074072</v>
      </c>
      <c r="Q3886" s="11">
        <f t="shared" si="363"/>
        <v>42090.749907407408</v>
      </c>
      <c r="R3886" t="s">
        <v>8304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>
        <f t="shared" si="360"/>
        <v>0</v>
      </c>
      <c r="O3887" s="7">
        <f t="shared" si="361"/>
        <v>0</v>
      </c>
      <c r="P3887" s="11">
        <f t="shared" si="362"/>
        <v>42469.951284722221</v>
      </c>
      <c r="Q3887" s="11">
        <f t="shared" si="363"/>
        <v>42499.951284722221</v>
      </c>
      <c r="R3887" t="s">
        <v>8304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>
        <f t="shared" si="360"/>
        <v>0</v>
      </c>
      <c r="O3888" s="7">
        <f t="shared" si="361"/>
        <v>0</v>
      </c>
      <c r="P3888" s="11">
        <f t="shared" si="362"/>
        <v>41954.228032407409</v>
      </c>
      <c r="Q3888" s="11">
        <f t="shared" si="363"/>
        <v>41984.228032407409</v>
      </c>
      <c r="R3888" t="s">
        <v>8304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>
        <f t="shared" si="360"/>
        <v>2</v>
      </c>
      <c r="O3889" s="7">
        <f t="shared" si="361"/>
        <v>17.5</v>
      </c>
      <c r="P3889" s="11">
        <f t="shared" si="362"/>
        <v>42079.857974537037</v>
      </c>
      <c r="Q3889" s="11">
        <f t="shared" si="363"/>
        <v>42125.916666666672</v>
      </c>
      <c r="R3889" t="s">
        <v>8304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>
        <f t="shared" si="360"/>
        <v>27</v>
      </c>
      <c r="O3890" s="7">
        <f t="shared" si="361"/>
        <v>38.714285714285715</v>
      </c>
      <c r="P3890" s="11">
        <f t="shared" si="362"/>
        <v>42762.545810185184</v>
      </c>
      <c r="Q3890" s="11">
        <f t="shared" si="363"/>
        <v>42792.545810185184</v>
      </c>
      <c r="R3890" t="s">
        <v>8270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>
        <f t="shared" si="360"/>
        <v>1</v>
      </c>
      <c r="O3891" s="7">
        <f t="shared" si="361"/>
        <v>13.111111111111111</v>
      </c>
      <c r="P3891" s="11">
        <f t="shared" si="362"/>
        <v>41977.004976851851</v>
      </c>
      <c r="Q3891" s="11">
        <f t="shared" si="363"/>
        <v>42008.976388888885</v>
      </c>
      <c r="R3891" t="s">
        <v>8270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>
        <f t="shared" si="360"/>
        <v>17</v>
      </c>
      <c r="O3892" s="7">
        <f t="shared" si="361"/>
        <v>315.5</v>
      </c>
      <c r="P3892" s="11">
        <f t="shared" si="362"/>
        <v>42171.758611111116</v>
      </c>
      <c r="Q3892" s="11">
        <f t="shared" si="363"/>
        <v>42231.758611111116</v>
      </c>
      <c r="R3892" t="s">
        <v>8270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>
        <f t="shared" si="360"/>
        <v>33</v>
      </c>
      <c r="O3893" s="7">
        <f t="shared" si="361"/>
        <v>37.142857142857146</v>
      </c>
      <c r="P3893" s="11">
        <f t="shared" si="362"/>
        <v>42056.1324537037</v>
      </c>
      <c r="Q3893" s="11">
        <f t="shared" si="363"/>
        <v>42086.207638888889</v>
      </c>
      <c r="R3893" t="s">
        <v>8270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>
        <f t="shared" si="360"/>
        <v>0</v>
      </c>
      <c r="O3894" s="7">
        <f t="shared" si="361"/>
        <v>0</v>
      </c>
      <c r="P3894" s="11">
        <f t="shared" si="362"/>
        <v>41867.652280092589</v>
      </c>
      <c r="Q3894" s="11">
        <f t="shared" si="363"/>
        <v>41875.291666666664</v>
      </c>
      <c r="R3894" t="s">
        <v>8270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>
        <f t="shared" si="360"/>
        <v>22</v>
      </c>
      <c r="O3895" s="7">
        <f t="shared" si="361"/>
        <v>128.27380952380952</v>
      </c>
      <c r="P3895" s="11">
        <f t="shared" si="362"/>
        <v>41779.657870370371</v>
      </c>
      <c r="Q3895" s="11">
        <f t="shared" si="363"/>
        <v>41821.25</v>
      </c>
      <c r="R3895" t="s">
        <v>8270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>
        <f t="shared" si="360"/>
        <v>3</v>
      </c>
      <c r="O3896" s="7">
        <f t="shared" si="361"/>
        <v>47.272727272727273</v>
      </c>
      <c r="P3896" s="11">
        <f t="shared" si="362"/>
        <v>42679.958472222221</v>
      </c>
      <c r="Q3896" s="11">
        <f t="shared" si="363"/>
        <v>42710.207638888889</v>
      </c>
      <c r="R3896" t="s">
        <v>8270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>
        <f t="shared" si="360"/>
        <v>5</v>
      </c>
      <c r="O3897" s="7">
        <f t="shared" si="361"/>
        <v>50</v>
      </c>
      <c r="P3897" s="11">
        <f t="shared" si="362"/>
        <v>42032.250208333338</v>
      </c>
      <c r="Q3897" s="11">
        <f t="shared" si="363"/>
        <v>42063.250208333338</v>
      </c>
      <c r="R3897" t="s">
        <v>8270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>
        <f t="shared" si="360"/>
        <v>11</v>
      </c>
      <c r="O3898" s="7">
        <f t="shared" si="361"/>
        <v>42.5</v>
      </c>
      <c r="P3898" s="11">
        <f t="shared" si="362"/>
        <v>41793.191875000004</v>
      </c>
      <c r="Q3898" s="11">
        <f t="shared" si="363"/>
        <v>41807.191875000004</v>
      </c>
      <c r="R3898" t="s">
        <v>8270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>
        <f t="shared" si="360"/>
        <v>18</v>
      </c>
      <c r="O3899" s="7">
        <f t="shared" si="361"/>
        <v>44</v>
      </c>
      <c r="P3899" s="11">
        <f t="shared" si="362"/>
        <v>41982.87364583333</v>
      </c>
      <c r="Q3899" s="11">
        <f t="shared" si="363"/>
        <v>42012.87364583333</v>
      </c>
      <c r="R3899" t="s">
        <v>8270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>
        <f t="shared" si="360"/>
        <v>33</v>
      </c>
      <c r="O3900" s="7">
        <f t="shared" si="361"/>
        <v>50.875</v>
      </c>
      <c r="P3900" s="11">
        <f t="shared" si="362"/>
        <v>42193.482291666667</v>
      </c>
      <c r="Q3900" s="11">
        <f t="shared" si="363"/>
        <v>42233.666666666672</v>
      </c>
      <c r="R3900" t="s">
        <v>8270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>
        <f t="shared" si="360"/>
        <v>1</v>
      </c>
      <c r="O3901" s="7">
        <f t="shared" si="361"/>
        <v>62.5</v>
      </c>
      <c r="P3901" s="11">
        <f t="shared" si="362"/>
        <v>41843.775011574078</v>
      </c>
      <c r="Q3901" s="11">
        <f t="shared" si="363"/>
        <v>41863.775011574078</v>
      </c>
      <c r="R3901" t="s">
        <v>8270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>
        <f t="shared" si="360"/>
        <v>5</v>
      </c>
      <c r="O3902" s="7">
        <f t="shared" si="361"/>
        <v>27</v>
      </c>
      <c r="P3902" s="11">
        <f t="shared" si="362"/>
        <v>42136.092488425929</v>
      </c>
      <c r="Q3902" s="11">
        <f t="shared" si="363"/>
        <v>42166.092488425929</v>
      </c>
      <c r="R3902" t="s">
        <v>8270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>
        <f t="shared" si="360"/>
        <v>1</v>
      </c>
      <c r="O3903" s="7">
        <f t="shared" si="361"/>
        <v>25</v>
      </c>
      <c r="P3903" s="11">
        <f t="shared" si="362"/>
        <v>42317.826377314814</v>
      </c>
      <c r="Q3903" s="11">
        <f t="shared" si="363"/>
        <v>42357.826377314814</v>
      </c>
      <c r="R3903" t="s">
        <v>8270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>
        <f t="shared" si="360"/>
        <v>49</v>
      </c>
      <c r="O3904" s="7">
        <f t="shared" si="361"/>
        <v>47.258064516129032</v>
      </c>
      <c r="P3904" s="11">
        <f t="shared" si="362"/>
        <v>42663.468078703707</v>
      </c>
      <c r="Q3904" s="11">
        <f t="shared" si="363"/>
        <v>42688.509745370371</v>
      </c>
      <c r="R3904" t="s">
        <v>8270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>
        <f t="shared" si="360"/>
        <v>0</v>
      </c>
      <c r="O3905" s="7">
        <f t="shared" si="361"/>
        <v>0</v>
      </c>
      <c r="P3905" s="11">
        <f t="shared" si="362"/>
        <v>42186.01116898148</v>
      </c>
      <c r="Q3905" s="11">
        <f t="shared" si="363"/>
        <v>42230.818055555559</v>
      </c>
      <c r="R3905" t="s">
        <v>8270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>
        <f t="shared" ref="N3906:N3969" si="366">ROUND((E3906/D3906)*100,0)</f>
        <v>0</v>
      </c>
      <c r="O3906" s="7">
        <f t="shared" ref="O3906:O3969" si="367">IF(E3906&lt;&gt;0,E3906/L3906,0)</f>
        <v>1.5</v>
      </c>
      <c r="P3906" s="11">
        <f t="shared" ref="P3906:P3969" si="368">(J3906/86400)+DATE(1970,1,1)</f>
        <v>42095.229166666672</v>
      </c>
      <c r="Q3906" s="11">
        <f t="shared" ref="Q3906:Q3969" si="369">(I3906/86400)+DATE(1970,1,1)</f>
        <v>42109.211111111115</v>
      </c>
      <c r="R3906" t="s">
        <v>8270</v>
      </c>
      <c r="S3906" t="str">
        <f t="shared" ref="S3906:S3969" si="370">LEFT(R3906,SEARCH("/",R3906)-1)</f>
        <v>theater</v>
      </c>
      <c r="T3906" t="str">
        <f t="shared" ref="T3906:T3969" si="371">RIGHT(R3906,LEN(R3906)-SEARCH("/",R3906))</f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>
        <f t="shared" si="366"/>
        <v>12</v>
      </c>
      <c r="O3907" s="7">
        <f t="shared" si="367"/>
        <v>24.714285714285715</v>
      </c>
      <c r="P3907" s="11">
        <f t="shared" si="368"/>
        <v>42124.623877314814</v>
      </c>
      <c r="Q3907" s="11">
        <f t="shared" si="369"/>
        <v>42166.958333333328</v>
      </c>
      <c r="R3907" t="s">
        <v>8270</v>
      </c>
      <c r="S3907" t="str">
        <f t="shared" si="370"/>
        <v>theater</v>
      </c>
      <c r="T3907" t="str">
        <f t="shared" si="371"/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>
        <f t="shared" si="366"/>
        <v>67</v>
      </c>
      <c r="O3908" s="7">
        <f t="shared" si="367"/>
        <v>63.125</v>
      </c>
      <c r="P3908" s="11">
        <f t="shared" si="368"/>
        <v>42143.917743055557</v>
      </c>
      <c r="Q3908" s="11">
        <f t="shared" si="369"/>
        <v>42181.559027777781</v>
      </c>
      <c r="R3908" t="s">
        <v>8270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>
        <f t="shared" si="366"/>
        <v>15</v>
      </c>
      <c r="O3909" s="7">
        <f t="shared" si="367"/>
        <v>38.25</v>
      </c>
      <c r="P3909" s="11">
        <f t="shared" si="368"/>
        <v>41906.819513888891</v>
      </c>
      <c r="Q3909" s="11">
        <f t="shared" si="369"/>
        <v>41938.838888888888</v>
      </c>
      <c r="R3909" t="s">
        <v>8270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>
        <f t="shared" si="366"/>
        <v>9</v>
      </c>
      <c r="O3910" s="7">
        <f t="shared" si="367"/>
        <v>16.25</v>
      </c>
      <c r="P3910" s="11">
        <f t="shared" si="368"/>
        <v>41834.135370370372</v>
      </c>
      <c r="Q3910" s="11">
        <f t="shared" si="369"/>
        <v>41849.135370370372</v>
      </c>
      <c r="R3910" t="s">
        <v>8270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>
        <f t="shared" si="366"/>
        <v>0</v>
      </c>
      <c r="O3911" s="7">
        <f t="shared" si="367"/>
        <v>33.75</v>
      </c>
      <c r="P3911" s="11">
        <f t="shared" si="368"/>
        <v>41863.359282407408</v>
      </c>
      <c r="Q3911" s="11">
        <f t="shared" si="369"/>
        <v>41893.359282407408</v>
      </c>
      <c r="R3911" t="s">
        <v>8270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>
        <f t="shared" si="366"/>
        <v>3</v>
      </c>
      <c r="O3912" s="7">
        <f t="shared" si="367"/>
        <v>61.666666666666664</v>
      </c>
      <c r="P3912" s="11">
        <f t="shared" si="368"/>
        <v>42224.756909722222</v>
      </c>
      <c r="Q3912" s="11">
        <f t="shared" si="369"/>
        <v>42254.756909722222</v>
      </c>
      <c r="R3912" t="s">
        <v>8270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>
        <f t="shared" si="366"/>
        <v>37</v>
      </c>
      <c r="O3913" s="7">
        <f t="shared" si="367"/>
        <v>83.138888888888886</v>
      </c>
      <c r="P3913" s="11">
        <f t="shared" si="368"/>
        <v>41939.8122337963</v>
      </c>
      <c r="Q3913" s="11">
        <f t="shared" si="369"/>
        <v>41969.853900462964</v>
      </c>
      <c r="R3913" t="s">
        <v>8270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>
        <f t="shared" si="366"/>
        <v>0</v>
      </c>
      <c r="O3914" s="7">
        <f t="shared" si="367"/>
        <v>1</v>
      </c>
      <c r="P3914" s="11">
        <f t="shared" si="368"/>
        <v>42059.270023148143</v>
      </c>
      <c r="Q3914" s="11">
        <f t="shared" si="369"/>
        <v>42119.190972222219</v>
      </c>
      <c r="R3914" t="s">
        <v>8270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>
        <f t="shared" si="366"/>
        <v>10</v>
      </c>
      <c r="O3915" s="7">
        <f t="shared" si="367"/>
        <v>142.85714285714286</v>
      </c>
      <c r="P3915" s="11">
        <f t="shared" si="368"/>
        <v>42308.211215277777</v>
      </c>
      <c r="Q3915" s="11">
        <f t="shared" si="369"/>
        <v>42338.252881944441</v>
      </c>
      <c r="R3915" t="s">
        <v>8270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>
        <f t="shared" si="366"/>
        <v>36</v>
      </c>
      <c r="O3916" s="7">
        <f t="shared" si="367"/>
        <v>33.666666666666664</v>
      </c>
      <c r="P3916" s="11">
        <f t="shared" si="368"/>
        <v>42114.818935185191</v>
      </c>
      <c r="Q3916" s="11">
        <f t="shared" si="369"/>
        <v>42134.957638888889</v>
      </c>
      <c r="R3916" t="s">
        <v>8270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>
        <f t="shared" si="366"/>
        <v>0</v>
      </c>
      <c r="O3917" s="7">
        <f t="shared" si="367"/>
        <v>5</v>
      </c>
      <c r="P3917" s="11">
        <f t="shared" si="368"/>
        <v>42492.98505787037</v>
      </c>
      <c r="Q3917" s="11">
        <f t="shared" si="369"/>
        <v>42522.98505787037</v>
      </c>
      <c r="R3917" t="s">
        <v>8270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>
        <f t="shared" si="366"/>
        <v>0</v>
      </c>
      <c r="O3918" s="7">
        <f t="shared" si="367"/>
        <v>0</v>
      </c>
      <c r="P3918" s="11">
        <f t="shared" si="368"/>
        <v>42494.471666666665</v>
      </c>
      <c r="Q3918" s="11">
        <f t="shared" si="369"/>
        <v>42524.471666666665</v>
      </c>
      <c r="R3918" t="s">
        <v>8270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>
        <f t="shared" si="366"/>
        <v>0</v>
      </c>
      <c r="O3919" s="7">
        <f t="shared" si="367"/>
        <v>10</v>
      </c>
      <c r="P3919" s="11">
        <f t="shared" si="368"/>
        <v>41863.527326388888</v>
      </c>
      <c r="Q3919" s="11">
        <f t="shared" si="369"/>
        <v>41893.527326388888</v>
      </c>
      <c r="R3919" t="s">
        <v>8270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>
        <f t="shared" si="366"/>
        <v>0</v>
      </c>
      <c r="O3920" s="7">
        <f t="shared" si="367"/>
        <v>40</v>
      </c>
      <c r="P3920" s="11">
        <f t="shared" si="368"/>
        <v>41843.664618055554</v>
      </c>
      <c r="Q3920" s="11">
        <f t="shared" si="369"/>
        <v>41855.666666666664</v>
      </c>
      <c r="R3920" t="s">
        <v>8270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>
        <f t="shared" si="366"/>
        <v>2</v>
      </c>
      <c r="O3921" s="7">
        <f t="shared" si="367"/>
        <v>30</v>
      </c>
      <c r="P3921" s="11">
        <f t="shared" si="368"/>
        <v>42358.684872685189</v>
      </c>
      <c r="Q3921" s="11">
        <f t="shared" si="369"/>
        <v>42387</v>
      </c>
      <c r="R3921" t="s">
        <v>8270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>
        <f t="shared" si="366"/>
        <v>5</v>
      </c>
      <c r="O3922" s="7">
        <f t="shared" si="367"/>
        <v>45</v>
      </c>
      <c r="P3922" s="11">
        <f t="shared" si="368"/>
        <v>42657.38726851852</v>
      </c>
      <c r="Q3922" s="11">
        <f t="shared" si="369"/>
        <v>42687.428935185184</v>
      </c>
      <c r="R3922" t="s">
        <v>8270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>
        <f t="shared" si="366"/>
        <v>0</v>
      </c>
      <c r="O3923" s="7">
        <f t="shared" si="367"/>
        <v>0</v>
      </c>
      <c r="P3923" s="11">
        <f t="shared" si="368"/>
        <v>41926.542303240742</v>
      </c>
      <c r="Q3923" s="11">
        <f t="shared" si="369"/>
        <v>41938.75</v>
      </c>
      <c r="R3923" t="s">
        <v>8270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>
        <f t="shared" si="366"/>
        <v>8</v>
      </c>
      <c r="O3924" s="7">
        <f t="shared" si="367"/>
        <v>10.166666666666666</v>
      </c>
      <c r="P3924" s="11">
        <f t="shared" si="368"/>
        <v>42020.768634259264</v>
      </c>
      <c r="Q3924" s="11">
        <f t="shared" si="369"/>
        <v>42065.958333333328</v>
      </c>
      <c r="R3924" t="s">
        <v>8270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>
        <f t="shared" si="366"/>
        <v>12</v>
      </c>
      <c r="O3925" s="7">
        <f t="shared" si="367"/>
        <v>81.411764705882348</v>
      </c>
      <c r="P3925" s="11">
        <f t="shared" si="368"/>
        <v>42075.979988425926</v>
      </c>
      <c r="Q3925" s="11">
        <f t="shared" si="369"/>
        <v>42103.979988425926</v>
      </c>
      <c r="R3925" t="s">
        <v>8270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>
        <f t="shared" si="366"/>
        <v>15</v>
      </c>
      <c r="O3926" s="7">
        <f t="shared" si="367"/>
        <v>57.25</v>
      </c>
      <c r="P3926" s="11">
        <f t="shared" si="368"/>
        <v>41786.959745370368</v>
      </c>
      <c r="Q3926" s="11">
        <f t="shared" si="369"/>
        <v>41816.959745370368</v>
      </c>
      <c r="R3926" t="s">
        <v>8270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>
        <f t="shared" si="366"/>
        <v>10</v>
      </c>
      <c r="O3927" s="7">
        <f t="shared" si="367"/>
        <v>5</v>
      </c>
      <c r="P3927" s="11">
        <f t="shared" si="368"/>
        <v>41820.870821759258</v>
      </c>
      <c r="Q3927" s="11">
        <f t="shared" si="369"/>
        <v>41850.870821759258</v>
      </c>
      <c r="R3927" t="s">
        <v>8270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>
        <f t="shared" si="366"/>
        <v>0</v>
      </c>
      <c r="O3928" s="7">
        <f t="shared" si="367"/>
        <v>15</v>
      </c>
      <c r="P3928" s="11">
        <f t="shared" si="368"/>
        <v>41970.085046296299</v>
      </c>
      <c r="Q3928" s="11">
        <f t="shared" si="369"/>
        <v>42000.085046296299</v>
      </c>
      <c r="R3928" t="s">
        <v>8270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>
        <f t="shared" si="366"/>
        <v>1</v>
      </c>
      <c r="O3929" s="7">
        <f t="shared" si="367"/>
        <v>12.5</v>
      </c>
      <c r="P3929" s="11">
        <f t="shared" si="368"/>
        <v>41830.267407407409</v>
      </c>
      <c r="Q3929" s="11">
        <f t="shared" si="369"/>
        <v>41860.267407407409</v>
      </c>
      <c r="R3929" t="s">
        <v>8270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>
        <f t="shared" si="366"/>
        <v>13</v>
      </c>
      <c r="O3930" s="7">
        <f t="shared" si="367"/>
        <v>93</v>
      </c>
      <c r="P3930" s="11">
        <f t="shared" si="368"/>
        <v>42265.683182870373</v>
      </c>
      <c r="Q3930" s="11">
        <f t="shared" si="369"/>
        <v>42293.207638888889</v>
      </c>
      <c r="R3930" t="s">
        <v>8270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>
        <f t="shared" si="366"/>
        <v>2</v>
      </c>
      <c r="O3931" s="7">
        <f t="shared" si="367"/>
        <v>32.357142857142854</v>
      </c>
      <c r="P3931" s="11">
        <f t="shared" si="368"/>
        <v>42601.827141203699</v>
      </c>
      <c r="Q3931" s="11">
        <f t="shared" si="369"/>
        <v>42631.827141203699</v>
      </c>
      <c r="R3931" t="s">
        <v>8270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>
        <f t="shared" si="366"/>
        <v>0</v>
      </c>
      <c r="O3932" s="7">
        <f t="shared" si="367"/>
        <v>0</v>
      </c>
      <c r="P3932" s="11">
        <f t="shared" si="368"/>
        <v>42433.338749999995</v>
      </c>
      <c r="Q3932" s="11">
        <f t="shared" si="369"/>
        <v>42461.25</v>
      </c>
      <c r="R3932" t="s">
        <v>8270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>
        <f t="shared" si="366"/>
        <v>0</v>
      </c>
      <c r="O3933" s="7">
        <f t="shared" si="367"/>
        <v>0</v>
      </c>
      <c r="P3933" s="11">
        <f t="shared" si="368"/>
        <v>42228.151701388888</v>
      </c>
      <c r="Q3933" s="11">
        <f t="shared" si="369"/>
        <v>42253.151701388888</v>
      </c>
      <c r="R3933" t="s">
        <v>8270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>
        <f t="shared" si="366"/>
        <v>0</v>
      </c>
      <c r="O3934" s="7">
        <f t="shared" si="367"/>
        <v>1</v>
      </c>
      <c r="P3934" s="11">
        <f t="shared" si="368"/>
        <v>42415.168564814812</v>
      </c>
      <c r="Q3934" s="11">
        <f t="shared" si="369"/>
        <v>42445.126898148148</v>
      </c>
      <c r="R3934" t="s">
        <v>8270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>
        <f t="shared" si="366"/>
        <v>16</v>
      </c>
      <c r="O3935" s="7">
        <f t="shared" si="367"/>
        <v>91.833333333333329</v>
      </c>
      <c r="P3935" s="11">
        <f t="shared" si="368"/>
        <v>42538.968310185184</v>
      </c>
      <c r="Q3935" s="11">
        <f t="shared" si="369"/>
        <v>42568.029861111107</v>
      </c>
      <c r="R3935" t="s">
        <v>8270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>
        <f t="shared" si="366"/>
        <v>11</v>
      </c>
      <c r="O3936" s="7">
        <f t="shared" si="367"/>
        <v>45.833333333333336</v>
      </c>
      <c r="P3936" s="11">
        <f t="shared" si="368"/>
        <v>42233.671747685185</v>
      </c>
      <c r="Q3936" s="11">
        <f t="shared" si="369"/>
        <v>42278.541666666672</v>
      </c>
      <c r="R3936" t="s">
        <v>8270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>
        <f t="shared" si="366"/>
        <v>44</v>
      </c>
      <c r="O3937" s="7">
        <f t="shared" si="367"/>
        <v>57.173913043478258</v>
      </c>
      <c r="P3937" s="11">
        <f t="shared" si="368"/>
        <v>42221.656782407408</v>
      </c>
      <c r="Q3937" s="11">
        <f t="shared" si="369"/>
        <v>42281.656782407408</v>
      </c>
      <c r="R3937" t="s">
        <v>8270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>
        <f t="shared" si="366"/>
        <v>0</v>
      </c>
      <c r="O3938" s="7">
        <f t="shared" si="367"/>
        <v>0</v>
      </c>
      <c r="P3938" s="11">
        <f t="shared" si="368"/>
        <v>42675.262962962966</v>
      </c>
      <c r="Q3938" s="11">
        <f t="shared" si="369"/>
        <v>42705.304629629631</v>
      </c>
      <c r="R3938" t="s">
        <v>8270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>
        <f t="shared" si="366"/>
        <v>86</v>
      </c>
      <c r="O3939" s="7">
        <f t="shared" si="367"/>
        <v>248.5</v>
      </c>
      <c r="P3939" s="11">
        <f t="shared" si="368"/>
        <v>42534.631481481483</v>
      </c>
      <c r="Q3939" s="11">
        <f t="shared" si="369"/>
        <v>42562.631481481483</v>
      </c>
      <c r="R3939" t="s">
        <v>8270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>
        <f t="shared" si="366"/>
        <v>12</v>
      </c>
      <c r="O3940" s="7">
        <f t="shared" si="367"/>
        <v>79.400000000000006</v>
      </c>
      <c r="P3940" s="11">
        <f t="shared" si="368"/>
        <v>42151.905717592592</v>
      </c>
      <c r="Q3940" s="11">
        <f t="shared" si="369"/>
        <v>42182.905717592592</v>
      </c>
      <c r="R3940" t="s">
        <v>8270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>
        <f t="shared" si="366"/>
        <v>0</v>
      </c>
      <c r="O3941" s="7">
        <f t="shared" si="367"/>
        <v>5</v>
      </c>
      <c r="P3941" s="11">
        <f t="shared" si="368"/>
        <v>41915.400219907409</v>
      </c>
      <c r="Q3941" s="11">
        <f t="shared" si="369"/>
        <v>41919.1875</v>
      </c>
      <c r="R3941" t="s">
        <v>8270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>
        <f t="shared" si="366"/>
        <v>0</v>
      </c>
      <c r="O3942" s="7">
        <f t="shared" si="367"/>
        <v>5.5</v>
      </c>
      <c r="P3942" s="11">
        <f t="shared" si="368"/>
        <v>41961.492488425924</v>
      </c>
      <c r="Q3942" s="11">
        <f t="shared" si="369"/>
        <v>42006.492488425924</v>
      </c>
      <c r="R3942" t="s">
        <v>8270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>
        <f t="shared" si="366"/>
        <v>1</v>
      </c>
      <c r="O3943" s="7">
        <f t="shared" si="367"/>
        <v>25</v>
      </c>
      <c r="P3943" s="11">
        <f t="shared" si="368"/>
        <v>41940.587233796294</v>
      </c>
      <c r="Q3943" s="11">
        <f t="shared" si="369"/>
        <v>41968.041666666672</v>
      </c>
      <c r="R3943" t="s">
        <v>8270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>
        <f t="shared" si="366"/>
        <v>0</v>
      </c>
      <c r="O3944" s="7">
        <f t="shared" si="367"/>
        <v>0</v>
      </c>
      <c r="P3944" s="11">
        <f t="shared" si="368"/>
        <v>42111.904097222221</v>
      </c>
      <c r="Q3944" s="11">
        <f t="shared" si="369"/>
        <v>42171.904097222221</v>
      </c>
      <c r="R3944" t="s">
        <v>8270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>
        <f t="shared" si="366"/>
        <v>36</v>
      </c>
      <c r="O3945" s="7">
        <f t="shared" si="367"/>
        <v>137.07692307692307</v>
      </c>
      <c r="P3945" s="11">
        <f t="shared" si="368"/>
        <v>42279.778564814813</v>
      </c>
      <c r="Q3945" s="11">
        <f t="shared" si="369"/>
        <v>42310.701388888891</v>
      </c>
      <c r="R3945" t="s">
        <v>8270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>
        <f t="shared" si="366"/>
        <v>0</v>
      </c>
      <c r="O3946" s="7">
        <f t="shared" si="367"/>
        <v>0</v>
      </c>
      <c r="P3946" s="11">
        <f t="shared" si="368"/>
        <v>42213.662905092591</v>
      </c>
      <c r="Q3946" s="11">
        <f t="shared" si="369"/>
        <v>42243.662905092591</v>
      </c>
      <c r="R3946" t="s">
        <v>8270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>
        <f t="shared" si="366"/>
        <v>0</v>
      </c>
      <c r="O3947" s="7">
        <f t="shared" si="367"/>
        <v>5</v>
      </c>
      <c r="P3947" s="11">
        <f t="shared" si="368"/>
        <v>42109.801712962959</v>
      </c>
      <c r="Q3947" s="11">
        <f t="shared" si="369"/>
        <v>42139.801712962959</v>
      </c>
      <c r="R3947" t="s">
        <v>8270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>
        <f t="shared" si="366"/>
        <v>3</v>
      </c>
      <c r="O3948" s="7">
        <f t="shared" si="367"/>
        <v>39</v>
      </c>
      <c r="P3948" s="11">
        <f t="shared" si="368"/>
        <v>42031.833587962959</v>
      </c>
      <c r="Q3948" s="11">
        <f t="shared" si="369"/>
        <v>42063.333333333328</v>
      </c>
      <c r="R3948" t="s">
        <v>8270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>
        <f t="shared" si="366"/>
        <v>3</v>
      </c>
      <c r="O3949" s="7">
        <f t="shared" si="367"/>
        <v>50.5</v>
      </c>
      <c r="P3949" s="11">
        <f t="shared" si="368"/>
        <v>42615.142870370371</v>
      </c>
      <c r="Q3949" s="11">
        <f t="shared" si="369"/>
        <v>42645.142870370371</v>
      </c>
      <c r="R3949" t="s">
        <v>8270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>
        <f t="shared" si="366"/>
        <v>0</v>
      </c>
      <c r="O3950" s="7">
        <f t="shared" si="367"/>
        <v>0</v>
      </c>
      <c r="P3950" s="11">
        <f t="shared" si="368"/>
        <v>41829.325497685189</v>
      </c>
      <c r="Q3950" s="11">
        <f t="shared" si="369"/>
        <v>41889.325497685189</v>
      </c>
      <c r="R3950" t="s">
        <v>8270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>
        <f t="shared" si="366"/>
        <v>16</v>
      </c>
      <c r="O3951" s="7">
        <f t="shared" si="367"/>
        <v>49.28125</v>
      </c>
      <c r="P3951" s="11">
        <f t="shared" si="368"/>
        <v>42016.120613425926</v>
      </c>
      <c r="Q3951" s="11">
        <f t="shared" si="369"/>
        <v>42046.120613425926</v>
      </c>
      <c r="R3951" t="s">
        <v>8270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>
        <f t="shared" si="366"/>
        <v>1</v>
      </c>
      <c r="O3952" s="7">
        <f t="shared" si="367"/>
        <v>25</v>
      </c>
      <c r="P3952" s="11">
        <f t="shared" si="368"/>
        <v>42439.702314814815</v>
      </c>
      <c r="Q3952" s="11">
        <f t="shared" si="369"/>
        <v>42468.774305555555</v>
      </c>
      <c r="R3952" t="s">
        <v>8270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>
        <f t="shared" si="366"/>
        <v>0</v>
      </c>
      <c r="O3953" s="7">
        <f t="shared" si="367"/>
        <v>1</v>
      </c>
      <c r="P3953" s="11">
        <f t="shared" si="368"/>
        <v>42433.825717592597</v>
      </c>
      <c r="Q3953" s="11">
        <f t="shared" si="369"/>
        <v>42493.784050925926</v>
      </c>
      <c r="R3953" t="s">
        <v>8270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>
        <f t="shared" si="366"/>
        <v>0</v>
      </c>
      <c r="O3954" s="7">
        <f t="shared" si="367"/>
        <v>25</v>
      </c>
      <c r="P3954" s="11">
        <f t="shared" si="368"/>
        <v>42243.790393518517</v>
      </c>
      <c r="Q3954" s="11">
        <f t="shared" si="369"/>
        <v>42303.790393518517</v>
      </c>
      <c r="R3954" t="s">
        <v>8270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>
        <f t="shared" si="366"/>
        <v>0</v>
      </c>
      <c r="O3955" s="7">
        <f t="shared" si="367"/>
        <v>0</v>
      </c>
      <c r="P3955" s="11">
        <f t="shared" si="368"/>
        <v>42550.048449074078</v>
      </c>
      <c r="Q3955" s="11">
        <f t="shared" si="369"/>
        <v>42580.978472222225</v>
      </c>
      <c r="R3955" t="s">
        <v>8270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>
        <f t="shared" si="366"/>
        <v>0</v>
      </c>
      <c r="O3956" s="7">
        <f t="shared" si="367"/>
        <v>0</v>
      </c>
      <c r="P3956" s="11">
        <f t="shared" si="368"/>
        <v>41774.651203703703</v>
      </c>
      <c r="Q3956" s="11">
        <f t="shared" si="369"/>
        <v>41834.651203703703</v>
      </c>
      <c r="R3956" t="s">
        <v>8270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>
        <f t="shared" si="366"/>
        <v>24</v>
      </c>
      <c r="O3957" s="7">
        <f t="shared" si="367"/>
        <v>53.125</v>
      </c>
      <c r="P3957" s="11">
        <f t="shared" si="368"/>
        <v>42306.848854166667</v>
      </c>
      <c r="Q3957" s="11">
        <f t="shared" si="369"/>
        <v>42336.890520833331</v>
      </c>
      <c r="R3957" t="s">
        <v>8270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>
        <f t="shared" si="366"/>
        <v>0</v>
      </c>
      <c r="O3958" s="7">
        <f t="shared" si="367"/>
        <v>0</v>
      </c>
      <c r="P3958" s="11">
        <f t="shared" si="368"/>
        <v>42457.932025462964</v>
      </c>
      <c r="Q3958" s="11">
        <f t="shared" si="369"/>
        <v>42485.013888888891</v>
      </c>
      <c r="R3958" t="s">
        <v>8270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>
        <f t="shared" si="366"/>
        <v>0</v>
      </c>
      <c r="O3959" s="7">
        <f t="shared" si="367"/>
        <v>7</v>
      </c>
      <c r="P3959" s="11">
        <f t="shared" si="368"/>
        <v>42513.976319444446</v>
      </c>
      <c r="Q3959" s="11">
        <f t="shared" si="369"/>
        <v>42559.976319444446</v>
      </c>
      <c r="R3959" t="s">
        <v>8270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>
        <f t="shared" si="366"/>
        <v>32</v>
      </c>
      <c r="O3960" s="7">
        <f t="shared" si="367"/>
        <v>40.0625</v>
      </c>
      <c r="P3960" s="11">
        <f t="shared" si="368"/>
        <v>41816.950370370367</v>
      </c>
      <c r="Q3960" s="11">
        <f t="shared" si="369"/>
        <v>41853.583333333336</v>
      </c>
      <c r="R3960" t="s">
        <v>8270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>
        <f t="shared" si="366"/>
        <v>24</v>
      </c>
      <c r="O3961" s="7">
        <f t="shared" si="367"/>
        <v>24.333333333333332</v>
      </c>
      <c r="P3961" s="11">
        <f t="shared" si="368"/>
        <v>41880.788842592592</v>
      </c>
      <c r="Q3961" s="11">
        <f t="shared" si="369"/>
        <v>41910.788842592592</v>
      </c>
      <c r="R3961" t="s">
        <v>8270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>
        <f t="shared" si="366"/>
        <v>2</v>
      </c>
      <c r="O3962" s="7">
        <f t="shared" si="367"/>
        <v>11.25</v>
      </c>
      <c r="P3962" s="11">
        <f t="shared" si="368"/>
        <v>42342.845555555556</v>
      </c>
      <c r="Q3962" s="11">
        <f t="shared" si="369"/>
        <v>42372.845555555556</v>
      </c>
      <c r="R3962" t="s">
        <v>8270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>
        <f t="shared" si="366"/>
        <v>0</v>
      </c>
      <c r="O3963" s="7">
        <f t="shared" si="367"/>
        <v>10.5</v>
      </c>
      <c r="P3963" s="11">
        <f t="shared" si="368"/>
        <v>41745.891319444447</v>
      </c>
      <c r="Q3963" s="11">
        <f t="shared" si="369"/>
        <v>41767.891319444447</v>
      </c>
      <c r="R3963" t="s">
        <v>8270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>
        <f t="shared" si="366"/>
        <v>3</v>
      </c>
      <c r="O3964" s="7">
        <f t="shared" si="367"/>
        <v>15</v>
      </c>
      <c r="P3964" s="11">
        <f t="shared" si="368"/>
        <v>42311.621458333335</v>
      </c>
      <c r="Q3964" s="11">
        <f t="shared" si="369"/>
        <v>42336.621458333335</v>
      </c>
      <c r="R3964" t="s">
        <v>8270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>
        <f t="shared" si="366"/>
        <v>0</v>
      </c>
      <c r="O3965" s="7">
        <f t="shared" si="367"/>
        <v>0</v>
      </c>
      <c r="P3965" s="11">
        <f t="shared" si="368"/>
        <v>42296.154131944444</v>
      </c>
      <c r="Q3965" s="11">
        <f t="shared" si="369"/>
        <v>42326.195798611108</v>
      </c>
      <c r="R3965" t="s">
        <v>8270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>
        <f t="shared" si="366"/>
        <v>6</v>
      </c>
      <c r="O3966" s="7">
        <f t="shared" si="367"/>
        <v>42</v>
      </c>
      <c r="P3966" s="11">
        <f t="shared" si="368"/>
        <v>42053.722060185188</v>
      </c>
      <c r="Q3966" s="11">
        <f t="shared" si="369"/>
        <v>42113.680393518516</v>
      </c>
      <c r="R3966" t="s">
        <v>8270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>
        <f t="shared" si="366"/>
        <v>14</v>
      </c>
      <c r="O3967" s="7">
        <f t="shared" si="367"/>
        <v>71.25</v>
      </c>
      <c r="P3967" s="11">
        <f t="shared" si="368"/>
        <v>42414.235879629632</v>
      </c>
      <c r="Q3967" s="11">
        <f t="shared" si="369"/>
        <v>42474.194212962961</v>
      </c>
      <c r="R3967" t="s">
        <v>8270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>
        <f t="shared" si="366"/>
        <v>1</v>
      </c>
      <c r="O3968" s="7">
        <f t="shared" si="367"/>
        <v>22.5</v>
      </c>
      <c r="P3968" s="11">
        <f t="shared" si="368"/>
        <v>41801.711550925924</v>
      </c>
      <c r="Q3968" s="11">
        <f t="shared" si="369"/>
        <v>41844.124305555553</v>
      </c>
      <c r="R3968" t="s">
        <v>8270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>
        <f t="shared" si="366"/>
        <v>24</v>
      </c>
      <c r="O3969" s="7">
        <f t="shared" si="367"/>
        <v>41</v>
      </c>
      <c r="P3969" s="11">
        <f t="shared" si="368"/>
        <v>42770.290590277778</v>
      </c>
      <c r="Q3969" s="11">
        <f t="shared" si="369"/>
        <v>42800.290590277778</v>
      </c>
      <c r="R3969" t="s">
        <v>8270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>
        <f t="shared" ref="N3970:N4033" si="372">ROUND((E3970/D3970)*100,0)</f>
        <v>11</v>
      </c>
      <c r="O3970" s="7">
        <f t="shared" ref="O3970:O4033" si="373">IF(E3970&lt;&gt;0,E3970/L3970,0)</f>
        <v>47.909090909090907</v>
      </c>
      <c r="P3970" s="11">
        <f t="shared" ref="P3970:P4033" si="374">(J3970/86400)+DATE(1970,1,1)</f>
        <v>42452.815659722226</v>
      </c>
      <c r="Q3970" s="11">
        <f t="shared" ref="Q3970:Q4033" si="375">(I3970/86400)+DATE(1970,1,1)</f>
        <v>42512.815659722226</v>
      </c>
      <c r="R3970" t="s">
        <v>8270</v>
      </c>
      <c r="S3970" t="str">
        <f t="shared" ref="S3970:S4033" si="376">LEFT(R3970,SEARCH("/",R3970)-1)</f>
        <v>theater</v>
      </c>
      <c r="T3970" t="str">
        <f t="shared" ref="T3970:T4033" si="377">RIGHT(R3970,LEN(R3970)-SEARCH("/",R3970))</f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>
        <f t="shared" si="372"/>
        <v>7</v>
      </c>
      <c r="O3971" s="7">
        <f t="shared" si="373"/>
        <v>35.166666666666664</v>
      </c>
      <c r="P3971" s="11">
        <f t="shared" si="374"/>
        <v>42601.854699074072</v>
      </c>
      <c r="Q3971" s="11">
        <f t="shared" si="375"/>
        <v>42611.163194444445</v>
      </c>
      <c r="R3971" t="s">
        <v>8270</v>
      </c>
      <c r="S3971" t="str">
        <f t="shared" si="376"/>
        <v>theater</v>
      </c>
      <c r="T3971" t="str">
        <f t="shared" si="377"/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>
        <f t="shared" si="372"/>
        <v>0</v>
      </c>
      <c r="O3972" s="7">
        <f t="shared" si="373"/>
        <v>5.5</v>
      </c>
      <c r="P3972" s="11">
        <f t="shared" si="374"/>
        <v>42447.863553240742</v>
      </c>
      <c r="Q3972" s="11">
        <f t="shared" si="375"/>
        <v>42477.863553240742</v>
      </c>
      <c r="R3972" t="s">
        <v>8270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>
        <f t="shared" si="372"/>
        <v>1</v>
      </c>
      <c r="O3973" s="7">
        <f t="shared" si="373"/>
        <v>22.666666666666668</v>
      </c>
      <c r="P3973" s="11">
        <f t="shared" si="374"/>
        <v>41811.536180555559</v>
      </c>
      <c r="Q3973" s="11">
        <f t="shared" si="375"/>
        <v>41841.536180555559</v>
      </c>
      <c r="R3973" t="s">
        <v>8270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>
        <f t="shared" si="372"/>
        <v>21</v>
      </c>
      <c r="O3974" s="7">
        <f t="shared" si="373"/>
        <v>26.375</v>
      </c>
      <c r="P3974" s="11">
        <f t="shared" si="374"/>
        <v>41981.067523148144</v>
      </c>
      <c r="Q3974" s="11">
        <f t="shared" si="375"/>
        <v>42041.067523148144</v>
      </c>
      <c r="R3974" t="s">
        <v>8270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>
        <f t="shared" si="372"/>
        <v>78</v>
      </c>
      <c r="O3975" s="7">
        <f t="shared" si="373"/>
        <v>105.54054054054055</v>
      </c>
      <c r="P3975" s="11">
        <f t="shared" si="374"/>
        <v>42469.68414351852</v>
      </c>
      <c r="Q3975" s="11">
        <f t="shared" si="375"/>
        <v>42499.166666666672</v>
      </c>
      <c r="R3975" t="s">
        <v>8270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>
        <f t="shared" si="372"/>
        <v>32</v>
      </c>
      <c r="O3976" s="7">
        <f t="shared" si="373"/>
        <v>29.09090909090909</v>
      </c>
      <c r="P3976" s="11">
        <f t="shared" si="374"/>
        <v>42493.546851851846</v>
      </c>
      <c r="Q3976" s="11">
        <f t="shared" si="375"/>
        <v>42523.546851851846</v>
      </c>
      <c r="R3976" t="s">
        <v>8270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>
        <f t="shared" si="372"/>
        <v>0</v>
      </c>
      <c r="O3977" s="7">
        <f t="shared" si="373"/>
        <v>0</v>
      </c>
      <c r="P3977" s="11">
        <f t="shared" si="374"/>
        <v>42534.866875</v>
      </c>
      <c r="Q3977" s="11">
        <f t="shared" si="375"/>
        <v>42564.866875</v>
      </c>
      <c r="R3977" t="s">
        <v>8270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>
        <f t="shared" si="372"/>
        <v>48</v>
      </c>
      <c r="O3978" s="7">
        <f t="shared" si="373"/>
        <v>62</v>
      </c>
      <c r="P3978" s="11">
        <f t="shared" si="374"/>
        <v>41830.858344907407</v>
      </c>
      <c r="Q3978" s="11">
        <f t="shared" si="375"/>
        <v>41852.291666666664</v>
      </c>
      <c r="R3978" t="s">
        <v>8270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>
        <f t="shared" si="372"/>
        <v>1</v>
      </c>
      <c r="O3979" s="7">
        <f t="shared" si="373"/>
        <v>217.5</v>
      </c>
      <c r="P3979" s="11">
        <f t="shared" si="374"/>
        <v>42543.788564814815</v>
      </c>
      <c r="Q3979" s="11">
        <f t="shared" si="375"/>
        <v>42573.788564814815</v>
      </c>
      <c r="R3979" t="s">
        <v>8270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>
        <f t="shared" si="372"/>
        <v>11</v>
      </c>
      <c r="O3980" s="7">
        <f t="shared" si="373"/>
        <v>26.75</v>
      </c>
      <c r="P3980" s="11">
        <f t="shared" si="374"/>
        <v>41975.642974537041</v>
      </c>
      <c r="Q3980" s="11">
        <f t="shared" si="375"/>
        <v>42035.642974537041</v>
      </c>
      <c r="R3980" t="s">
        <v>8270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>
        <f t="shared" si="372"/>
        <v>2</v>
      </c>
      <c r="O3981" s="7">
        <f t="shared" si="373"/>
        <v>18.333333333333332</v>
      </c>
      <c r="P3981" s="11">
        <f t="shared" si="374"/>
        <v>42069.903437500005</v>
      </c>
      <c r="Q3981" s="11">
        <f t="shared" si="375"/>
        <v>42092.833333333328</v>
      </c>
      <c r="R3981" t="s">
        <v>8270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>
        <f t="shared" si="372"/>
        <v>18</v>
      </c>
      <c r="O3982" s="7">
        <f t="shared" si="373"/>
        <v>64.285714285714292</v>
      </c>
      <c r="P3982" s="11">
        <f t="shared" si="374"/>
        <v>41795.598923611113</v>
      </c>
      <c r="Q3982" s="11">
        <f t="shared" si="375"/>
        <v>41825.598923611113</v>
      </c>
      <c r="R3982" t="s">
        <v>8270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>
        <f t="shared" si="372"/>
        <v>4</v>
      </c>
      <c r="O3983" s="7">
        <f t="shared" si="373"/>
        <v>175</v>
      </c>
      <c r="P3983" s="11">
        <f t="shared" si="374"/>
        <v>42508.179965277777</v>
      </c>
      <c r="Q3983" s="11">
        <f t="shared" si="375"/>
        <v>42568.179965277777</v>
      </c>
      <c r="R3983" t="s">
        <v>8270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>
        <f t="shared" si="372"/>
        <v>20</v>
      </c>
      <c r="O3984" s="7">
        <f t="shared" si="373"/>
        <v>34</v>
      </c>
      <c r="P3984" s="11">
        <f t="shared" si="374"/>
        <v>42132.809953703705</v>
      </c>
      <c r="Q3984" s="11">
        <f t="shared" si="375"/>
        <v>42192.809953703705</v>
      </c>
      <c r="R3984" t="s">
        <v>8270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>
        <f t="shared" si="372"/>
        <v>35</v>
      </c>
      <c r="O3985" s="7">
        <f t="shared" si="373"/>
        <v>84.282608695652172</v>
      </c>
      <c r="P3985" s="11">
        <f t="shared" si="374"/>
        <v>41747.86986111111</v>
      </c>
      <c r="Q3985" s="11">
        <f t="shared" si="375"/>
        <v>41779.290972222225</v>
      </c>
      <c r="R3985" t="s">
        <v>8270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>
        <f t="shared" si="372"/>
        <v>6</v>
      </c>
      <c r="O3986" s="7">
        <f t="shared" si="373"/>
        <v>9.5</v>
      </c>
      <c r="P3986" s="11">
        <f t="shared" si="374"/>
        <v>41920.963472222225</v>
      </c>
      <c r="Q3986" s="11">
        <f t="shared" si="375"/>
        <v>41951</v>
      </c>
      <c r="R3986" t="s">
        <v>8270</v>
      </c>
      <c r="S3986" t="str">
        <f t="shared" si="376"/>
        <v>theater</v>
      </c>
      <c r="T3986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>
        <f t="shared" si="372"/>
        <v>32</v>
      </c>
      <c r="O3987" s="7">
        <f t="shared" si="373"/>
        <v>33.736842105263158</v>
      </c>
      <c r="P3987" s="11">
        <f t="shared" si="374"/>
        <v>42399.707407407404</v>
      </c>
      <c r="Q3987" s="11">
        <f t="shared" si="375"/>
        <v>42420.878472222219</v>
      </c>
      <c r="R3987" t="s">
        <v>8270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>
        <f t="shared" si="372"/>
        <v>10</v>
      </c>
      <c r="O3988" s="7">
        <f t="shared" si="373"/>
        <v>37.53846153846154</v>
      </c>
      <c r="P3988" s="11">
        <f t="shared" si="374"/>
        <v>42467.548541666663</v>
      </c>
      <c r="Q3988" s="11">
        <f t="shared" si="375"/>
        <v>42496.544444444444</v>
      </c>
      <c r="R3988" t="s">
        <v>8270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>
        <f t="shared" si="372"/>
        <v>38</v>
      </c>
      <c r="O3989" s="7">
        <f t="shared" si="373"/>
        <v>11.615384615384615</v>
      </c>
      <c r="P3989" s="11">
        <f t="shared" si="374"/>
        <v>41765.92465277778</v>
      </c>
      <c r="Q3989" s="11">
        <f t="shared" si="375"/>
        <v>41775.92465277778</v>
      </c>
      <c r="R3989" t="s">
        <v>8270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>
        <f t="shared" si="372"/>
        <v>2</v>
      </c>
      <c r="O3990" s="7">
        <f t="shared" si="373"/>
        <v>8</v>
      </c>
      <c r="P3990" s="11">
        <f t="shared" si="374"/>
        <v>42230.08116898148</v>
      </c>
      <c r="Q3990" s="11">
        <f t="shared" si="375"/>
        <v>42245.08116898148</v>
      </c>
      <c r="R3990" t="s">
        <v>8270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>
        <f t="shared" si="372"/>
        <v>0</v>
      </c>
      <c r="O3991" s="7">
        <f t="shared" si="373"/>
        <v>0</v>
      </c>
      <c r="P3991" s="11">
        <f t="shared" si="374"/>
        <v>42286.749780092592</v>
      </c>
      <c r="Q3991" s="11">
        <f t="shared" si="375"/>
        <v>42316.791446759264</v>
      </c>
      <c r="R3991" t="s">
        <v>8270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>
        <f t="shared" si="372"/>
        <v>4</v>
      </c>
      <c r="O3992" s="7">
        <f t="shared" si="373"/>
        <v>23</v>
      </c>
      <c r="P3992" s="11">
        <f t="shared" si="374"/>
        <v>42401.672372685185</v>
      </c>
      <c r="Q3992" s="11">
        <f t="shared" si="375"/>
        <v>42431.672372685185</v>
      </c>
      <c r="R3992" t="s">
        <v>8270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>
        <f t="shared" si="372"/>
        <v>20</v>
      </c>
      <c r="O3993" s="7">
        <f t="shared" si="373"/>
        <v>100</v>
      </c>
      <c r="P3993" s="11">
        <f t="shared" si="374"/>
        <v>42125.644467592589</v>
      </c>
      <c r="Q3993" s="11">
        <f t="shared" si="375"/>
        <v>42155.644467592589</v>
      </c>
      <c r="R3993" t="s">
        <v>8270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>
        <f t="shared" si="372"/>
        <v>5</v>
      </c>
      <c r="O3994" s="7">
        <f t="shared" si="373"/>
        <v>60.111111111111114</v>
      </c>
      <c r="P3994" s="11">
        <f t="shared" si="374"/>
        <v>42289.94049768518</v>
      </c>
      <c r="Q3994" s="11">
        <f t="shared" si="375"/>
        <v>42349.982164351852</v>
      </c>
      <c r="R3994" t="s">
        <v>8270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>
        <f t="shared" si="372"/>
        <v>0</v>
      </c>
      <c r="O3995" s="7">
        <f t="shared" si="373"/>
        <v>3</v>
      </c>
      <c r="P3995" s="11">
        <f t="shared" si="374"/>
        <v>42107.864722222221</v>
      </c>
      <c r="Q3995" s="11">
        <f t="shared" si="375"/>
        <v>42137.864722222221</v>
      </c>
      <c r="R3995" t="s">
        <v>8270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>
        <f t="shared" si="372"/>
        <v>0</v>
      </c>
      <c r="O3996" s="7">
        <f t="shared" si="373"/>
        <v>5</v>
      </c>
      <c r="P3996" s="11">
        <f t="shared" si="374"/>
        <v>41809.389930555553</v>
      </c>
      <c r="Q3996" s="11">
        <f t="shared" si="375"/>
        <v>41839.389930555553</v>
      </c>
      <c r="R3996" t="s">
        <v>8270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>
        <f t="shared" si="372"/>
        <v>35</v>
      </c>
      <c r="O3997" s="7">
        <f t="shared" si="373"/>
        <v>17.5</v>
      </c>
      <c r="P3997" s="11">
        <f t="shared" si="374"/>
        <v>42019.683761574073</v>
      </c>
      <c r="Q3997" s="11">
        <f t="shared" si="375"/>
        <v>42049.477083333331</v>
      </c>
      <c r="R3997" t="s">
        <v>8270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>
        <f t="shared" si="372"/>
        <v>17</v>
      </c>
      <c r="O3998" s="7">
        <f t="shared" si="373"/>
        <v>29.235294117647058</v>
      </c>
      <c r="P3998" s="11">
        <f t="shared" si="374"/>
        <v>41950.266944444447</v>
      </c>
      <c r="Q3998" s="11">
        <f t="shared" si="375"/>
        <v>41963.669444444444</v>
      </c>
      <c r="R3998" t="s">
        <v>8270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>
        <f t="shared" si="372"/>
        <v>0</v>
      </c>
      <c r="O3999" s="7">
        <f t="shared" si="373"/>
        <v>0</v>
      </c>
      <c r="P3999" s="11">
        <f t="shared" si="374"/>
        <v>42069.391446759255</v>
      </c>
      <c r="Q3999" s="11">
        <f t="shared" si="375"/>
        <v>42099.349780092598</v>
      </c>
      <c r="R3999" t="s">
        <v>8270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>
        <f t="shared" si="372"/>
        <v>57</v>
      </c>
      <c r="O4000" s="7">
        <f t="shared" si="373"/>
        <v>59.583333333333336</v>
      </c>
      <c r="P4000" s="11">
        <f t="shared" si="374"/>
        <v>42061.963263888887</v>
      </c>
      <c r="Q4000" s="11">
        <f t="shared" si="375"/>
        <v>42091.921597222223</v>
      </c>
      <c r="R4000" t="s">
        <v>8270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>
        <f t="shared" si="372"/>
        <v>17</v>
      </c>
      <c r="O4001" s="7">
        <f t="shared" si="373"/>
        <v>82.571428571428569</v>
      </c>
      <c r="P4001" s="11">
        <f t="shared" si="374"/>
        <v>41842.828680555554</v>
      </c>
      <c r="Q4001" s="11">
        <f t="shared" si="375"/>
        <v>41882.827650462961</v>
      </c>
      <c r="R4001" t="s">
        <v>8270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>
        <f t="shared" si="372"/>
        <v>0</v>
      </c>
      <c r="O4002" s="7">
        <f t="shared" si="373"/>
        <v>10</v>
      </c>
      <c r="P4002" s="11">
        <f t="shared" si="374"/>
        <v>42437.64534722222</v>
      </c>
      <c r="Q4002" s="11">
        <f t="shared" si="375"/>
        <v>42497.603680555556</v>
      </c>
      <c r="R4002" t="s">
        <v>8270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>
        <f t="shared" si="372"/>
        <v>38</v>
      </c>
      <c r="O4003" s="7">
        <f t="shared" si="373"/>
        <v>32.357142857142854</v>
      </c>
      <c r="P4003" s="11">
        <f t="shared" si="374"/>
        <v>42775.964212962965</v>
      </c>
      <c r="Q4003" s="11">
        <f t="shared" si="375"/>
        <v>42795.791666666672</v>
      </c>
      <c r="R4003" t="s">
        <v>8270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>
        <f t="shared" si="372"/>
        <v>2</v>
      </c>
      <c r="O4004" s="7">
        <f t="shared" si="373"/>
        <v>5.75</v>
      </c>
      <c r="P4004" s="11">
        <f t="shared" si="374"/>
        <v>41879.043530092589</v>
      </c>
      <c r="Q4004" s="11">
        <f t="shared" si="375"/>
        <v>41909.043530092589</v>
      </c>
      <c r="R4004" t="s">
        <v>8270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>
        <f t="shared" si="372"/>
        <v>10</v>
      </c>
      <c r="O4005" s="7">
        <f t="shared" si="373"/>
        <v>100.5</v>
      </c>
      <c r="P4005" s="11">
        <f t="shared" si="374"/>
        <v>42020.587349537032</v>
      </c>
      <c r="Q4005" s="11">
        <f t="shared" si="375"/>
        <v>42050.587349537032</v>
      </c>
      <c r="R4005" t="s">
        <v>8270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>
        <f t="shared" si="372"/>
        <v>0</v>
      </c>
      <c r="O4006" s="7">
        <f t="shared" si="373"/>
        <v>1</v>
      </c>
      <c r="P4006" s="11">
        <f t="shared" si="374"/>
        <v>41890.16269675926</v>
      </c>
      <c r="Q4006" s="11">
        <f t="shared" si="375"/>
        <v>41920.16269675926</v>
      </c>
      <c r="R4006" t="s">
        <v>8270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>
        <f t="shared" si="372"/>
        <v>1</v>
      </c>
      <c r="O4007" s="7">
        <f t="shared" si="373"/>
        <v>20</v>
      </c>
      <c r="P4007" s="11">
        <f t="shared" si="374"/>
        <v>41872.807696759257</v>
      </c>
      <c r="Q4007" s="11">
        <f t="shared" si="375"/>
        <v>41932.807696759257</v>
      </c>
      <c r="R4007" t="s">
        <v>8270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>
        <f t="shared" si="372"/>
        <v>0</v>
      </c>
      <c r="O4008" s="7">
        <f t="shared" si="373"/>
        <v>2</v>
      </c>
      <c r="P4008" s="11">
        <f t="shared" si="374"/>
        <v>42391.772997685184</v>
      </c>
      <c r="Q4008" s="11">
        <f t="shared" si="375"/>
        <v>42416.772997685184</v>
      </c>
      <c r="R4008" t="s">
        <v>8270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>
        <f t="shared" si="372"/>
        <v>0</v>
      </c>
      <c r="O4009" s="7">
        <f t="shared" si="373"/>
        <v>5</v>
      </c>
      <c r="P4009" s="11">
        <f t="shared" si="374"/>
        <v>41848.772928240738</v>
      </c>
      <c r="Q4009" s="11">
        <f t="shared" si="375"/>
        <v>41877.686111111107</v>
      </c>
      <c r="R4009" t="s">
        <v>8270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>
        <f t="shared" si="372"/>
        <v>6</v>
      </c>
      <c r="O4010" s="7">
        <f t="shared" si="373"/>
        <v>15</v>
      </c>
      <c r="P4010" s="11">
        <f t="shared" si="374"/>
        <v>42177.964201388888</v>
      </c>
      <c r="Q4010" s="11">
        <f t="shared" si="375"/>
        <v>42207.964201388888</v>
      </c>
      <c r="R4010" t="s">
        <v>8270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>
        <f t="shared" si="372"/>
        <v>4</v>
      </c>
      <c r="O4011" s="7">
        <f t="shared" si="373"/>
        <v>25</v>
      </c>
      <c r="P4011" s="11">
        <f t="shared" si="374"/>
        <v>41851.700925925928</v>
      </c>
      <c r="Q4011" s="11">
        <f t="shared" si="375"/>
        <v>41891.700925925928</v>
      </c>
      <c r="R4011" t="s">
        <v>8270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>
        <f t="shared" si="372"/>
        <v>24</v>
      </c>
      <c r="O4012" s="7">
        <f t="shared" si="373"/>
        <v>45.842105263157897</v>
      </c>
      <c r="P4012" s="11">
        <f t="shared" si="374"/>
        <v>41921.770439814813</v>
      </c>
      <c r="Q4012" s="11">
        <f t="shared" si="375"/>
        <v>41938.770439814813</v>
      </c>
      <c r="R4012" t="s">
        <v>8270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>
        <f t="shared" si="372"/>
        <v>8</v>
      </c>
      <c r="O4013" s="7">
        <f t="shared" si="373"/>
        <v>4.75</v>
      </c>
      <c r="P4013" s="11">
        <f t="shared" si="374"/>
        <v>42002.54488425926</v>
      </c>
      <c r="Q4013" s="11">
        <f t="shared" si="375"/>
        <v>42032.54488425926</v>
      </c>
      <c r="R4013" t="s">
        <v>8270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>
        <f t="shared" si="372"/>
        <v>0</v>
      </c>
      <c r="O4014" s="7">
        <f t="shared" si="373"/>
        <v>0</v>
      </c>
      <c r="P4014" s="11">
        <f t="shared" si="374"/>
        <v>42096.544548611113</v>
      </c>
      <c r="Q4014" s="11">
        <f t="shared" si="375"/>
        <v>42126.544548611113</v>
      </c>
      <c r="R4014" t="s">
        <v>8270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>
        <f t="shared" si="372"/>
        <v>1</v>
      </c>
      <c r="O4015" s="7">
        <f t="shared" si="373"/>
        <v>13</v>
      </c>
      <c r="P4015" s="11">
        <f t="shared" si="374"/>
        <v>42021.301192129627</v>
      </c>
      <c r="Q4015" s="11">
        <f t="shared" si="375"/>
        <v>42051.301192129627</v>
      </c>
      <c r="R4015" t="s">
        <v>8270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>
        <f t="shared" si="372"/>
        <v>0</v>
      </c>
      <c r="O4016" s="7">
        <f t="shared" si="373"/>
        <v>0</v>
      </c>
      <c r="P4016" s="11">
        <f t="shared" si="374"/>
        <v>42419.246168981481</v>
      </c>
      <c r="Q4016" s="11">
        <f t="shared" si="375"/>
        <v>42434.246168981481</v>
      </c>
      <c r="R4016" t="s">
        <v>8270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>
        <f t="shared" si="372"/>
        <v>0</v>
      </c>
      <c r="O4017" s="7">
        <f t="shared" si="373"/>
        <v>1</v>
      </c>
      <c r="P4017" s="11">
        <f t="shared" si="374"/>
        <v>42174.780821759261</v>
      </c>
      <c r="Q4017" s="11">
        <f t="shared" si="375"/>
        <v>42204.780821759261</v>
      </c>
      <c r="R4017" t="s">
        <v>8270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>
        <f t="shared" si="372"/>
        <v>14</v>
      </c>
      <c r="O4018" s="7">
        <f t="shared" si="373"/>
        <v>10</v>
      </c>
      <c r="P4018" s="11">
        <f t="shared" si="374"/>
        <v>41869.872685185182</v>
      </c>
      <c r="Q4018" s="11">
        <f t="shared" si="375"/>
        <v>41899.872685185182</v>
      </c>
      <c r="R4018" t="s">
        <v>8270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>
        <f t="shared" si="372"/>
        <v>1</v>
      </c>
      <c r="O4019" s="7">
        <f t="shared" si="373"/>
        <v>52.5</v>
      </c>
      <c r="P4019" s="11">
        <f t="shared" si="374"/>
        <v>41856.672152777777</v>
      </c>
      <c r="Q4019" s="11">
        <f t="shared" si="375"/>
        <v>41886.672152777777</v>
      </c>
      <c r="R4019" t="s">
        <v>8270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>
        <f t="shared" si="372"/>
        <v>9</v>
      </c>
      <c r="O4020" s="7">
        <f t="shared" si="373"/>
        <v>32.5</v>
      </c>
      <c r="P4020" s="11">
        <f t="shared" si="374"/>
        <v>42620.91097222222</v>
      </c>
      <c r="Q4020" s="11">
        <f t="shared" si="375"/>
        <v>42650.91097222222</v>
      </c>
      <c r="R4020" t="s">
        <v>8270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>
        <f t="shared" si="372"/>
        <v>1</v>
      </c>
      <c r="O4021" s="7">
        <f t="shared" si="373"/>
        <v>7.25</v>
      </c>
      <c r="P4021" s="11">
        <f t="shared" si="374"/>
        <v>42417.675879629634</v>
      </c>
      <c r="Q4021" s="11">
        <f t="shared" si="375"/>
        <v>42475.686111111107</v>
      </c>
      <c r="R4021" t="s">
        <v>8270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>
        <f t="shared" si="372"/>
        <v>17</v>
      </c>
      <c r="O4022" s="7">
        <f t="shared" si="373"/>
        <v>33.333333333333336</v>
      </c>
      <c r="P4022" s="11">
        <f t="shared" si="374"/>
        <v>42057.190960648149</v>
      </c>
      <c r="Q4022" s="11">
        <f t="shared" si="375"/>
        <v>42087.149293981478</v>
      </c>
      <c r="R4022" t="s">
        <v>8270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>
        <f t="shared" si="372"/>
        <v>1</v>
      </c>
      <c r="O4023" s="7">
        <f t="shared" si="373"/>
        <v>62.5</v>
      </c>
      <c r="P4023" s="11">
        <f t="shared" si="374"/>
        <v>41878.911550925928</v>
      </c>
      <c r="Q4023" s="11">
        <f t="shared" si="375"/>
        <v>41938.911550925928</v>
      </c>
      <c r="R4023" t="s">
        <v>8270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>
        <f t="shared" si="372"/>
        <v>70</v>
      </c>
      <c r="O4024" s="7">
        <f t="shared" si="373"/>
        <v>63.558375634517766</v>
      </c>
      <c r="P4024" s="11">
        <f t="shared" si="374"/>
        <v>41990.584108796298</v>
      </c>
      <c r="Q4024" s="11">
        <f t="shared" si="375"/>
        <v>42036.120833333334</v>
      </c>
      <c r="R4024" t="s">
        <v>8270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>
        <f t="shared" si="372"/>
        <v>0</v>
      </c>
      <c r="O4025" s="7">
        <f t="shared" si="373"/>
        <v>0</v>
      </c>
      <c r="P4025" s="11">
        <f t="shared" si="374"/>
        <v>42408.999571759261</v>
      </c>
      <c r="Q4025" s="11">
        <f t="shared" si="375"/>
        <v>42453.957905092597</v>
      </c>
      <c r="R4025" t="s">
        <v>8270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>
        <f t="shared" si="372"/>
        <v>1</v>
      </c>
      <c r="O4026" s="7">
        <f t="shared" si="373"/>
        <v>10</v>
      </c>
      <c r="P4026" s="11">
        <f t="shared" si="374"/>
        <v>42217.670104166667</v>
      </c>
      <c r="Q4026" s="11">
        <f t="shared" si="375"/>
        <v>42247.670104166667</v>
      </c>
      <c r="R4026" t="s">
        <v>8270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>
        <f t="shared" si="372"/>
        <v>5</v>
      </c>
      <c r="O4027" s="7">
        <f t="shared" si="373"/>
        <v>62.5</v>
      </c>
      <c r="P4027" s="11">
        <f t="shared" si="374"/>
        <v>42151.237685185188</v>
      </c>
      <c r="Q4027" s="11">
        <f t="shared" si="375"/>
        <v>42211.237685185188</v>
      </c>
      <c r="R4027" t="s">
        <v>8270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>
        <f t="shared" si="372"/>
        <v>0</v>
      </c>
      <c r="O4028" s="7">
        <f t="shared" si="373"/>
        <v>0</v>
      </c>
      <c r="P4028" s="11">
        <f t="shared" si="374"/>
        <v>42282.655543981484</v>
      </c>
      <c r="Q4028" s="11">
        <f t="shared" si="375"/>
        <v>42342.697210648148</v>
      </c>
      <c r="R4028" t="s">
        <v>8270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>
        <f t="shared" si="372"/>
        <v>7</v>
      </c>
      <c r="O4029" s="7">
        <f t="shared" si="373"/>
        <v>30.714285714285715</v>
      </c>
      <c r="P4029" s="11">
        <f t="shared" si="374"/>
        <v>42768.97084490741</v>
      </c>
      <c r="Q4029" s="11">
        <f t="shared" si="375"/>
        <v>42789.041666666672</v>
      </c>
      <c r="R4029" t="s">
        <v>8270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>
        <f t="shared" si="372"/>
        <v>28</v>
      </c>
      <c r="O4030" s="7">
        <f t="shared" si="373"/>
        <v>51</v>
      </c>
      <c r="P4030" s="11">
        <f t="shared" si="374"/>
        <v>41765.938657407409</v>
      </c>
      <c r="Q4030" s="11">
        <f t="shared" si="375"/>
        <v>41795.938657407409</v>
      </c>
      <c r="R4030" t="s">
        <v>8270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>
        <f t="shared" si="372"/>
        <v>0</v>
      </c>
      <c r="O4031" s="7">
        <f t="shared" si="373"/>
        <v>0</v>
      </c>
      <c r="P4031" s="11">
        <f t="shared" si="374"/>
        <v>42322.02511574074</v>
      </c>
      <c r="Q4031" s="11">
        <f t="shared" si="375"/>
        <v>42352.02511574074</v>
      </c>
      <c r="R4031" t="s">
        <v>8270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>
        <f t="shared" si="372"/>
        <v>16</v>
      </c>
      <c r="O4032" s="7">
        <f t="shared" si="373"/>
        <v>66.666666666666671</v>
      </c>
      <c r="P4032" s="11">
        <f t="shared" si="374"/>
        <v>42374.655081018514</v>
      </c>
      <c r="Q4032" s="11">
        <f t="shared" si="375"/>
        <v>42403.78402777778</v>
      </c>
      <c r="R4032" t="s">
        <v>8270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>
        <f t="shared" si="372"/>
        <v>0</v>
      </c>
      <c r="O4033" s="7">
        <f t="shared" si="373"/>
        <v>0</v>
      </c>
      <c r="P4033" s="11">
        <f t="shared" si="374"/>
        <v>41941.585231481484</v>
      </c>
      <c r="Q4033" s="11">
        <f t="shared" si="375"/>
        <v>41991.626898148148</v>
      </c>
      <c r="R4033" t="s">
        <v>8270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>
        <f t="shared" ref="N4034:N4097" si="378">ROUND((E4034/D4034)*100,0)</f>
        <v>7</v>
      </c>
      <c r="O4034" s="7">
        <f t="shared" ref="O4034:O4097" si="379">IF(E4034&lt;&gt;0,E4034/L4034,0)</f>
        <v>59</v>
      </c>
      <c r="P4034" s="11">
        <f t="shared" ref="P4034:P4097" si="380">(J4034/86400)+DATE(1970,1,1)</f>
        <v>42293.809212962966</v>
      </c>
      <c r="Q4034" s="11">
        <f t="shared" ref="Q4034:Q4097" si="381">(I4034/86400)+DATE(1970,1,1)</f>
        <v>42353.85087962963</v>
      </c>
      <c r="R4034" t="s">
        <v>8270</v>
      </c>
      <c r="S4034" t="str">
        <f t="shared" ref="S4034:S4097" si="382">LEFT(R4034,SEARCH("/",R4034)-1)</f>
        <v>theater</v>
      </c>
      <c r="T4034" t="str">
        <f t="shared" ref="T4034:T4097" si="383">RIGHT(R4034,LEN(R4034)-SEARCH("/",R4034))</f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>
        <f t="shared" si="378"/>
        <v>26</v>
      </c>
      <c r="O4035" s="7">
        <f t="shared" si="379"/>
        <v>65.340319148936175</v>
      </c>
      <c r="P4035" s="11">
        <f t="shared" si="380"/>
        <v>42614.268796296295</v>
      </c>
      <c r="Q4035" s="11">
        <f t="shared" si="381"/>
        <v>42645.375</v>
      </c>
      <c r="R4035" t="s">
        <v>8270</v>
      </c>
      <c r="S4035" t="str">
        <f t="shared" si="382"/>
        <v>theater</v>
      </c>
      <c r="T4035" t="str">
        <f t="shared" si="383"/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>
        <f t="shared" si="378"/>
        <v>1</v>
      </c>
      <c r="O4036" s="7">
        <f t="shared" si="379"/>
        <v>100</v>
      </c>
      <c r="P4036" s="11">
        <f t="shared" si="380"/>
        <v>42067.947337962964</v>
      </c>
      <c r="Q4036" s="11">
        <f t="shared" si="381"/>
        <v>42097.905671296292</v>
      </c>
      <c r="R4036" t="s">
        <v>8270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>
        <f t="shared" si="378"/>
        <v>37</v>
      </c>
      <c r="O4037" s="7">
        <f t="shared" si="379"/>
        <v>147.4</v>
      </c>
      <c r="P4037" s="11">
        <f t="shared" si="380"/>
        <v>41903.882951388892</v>
      </c>
      <c r="Q4037" s="11">
        <f t="shared" si="381"/>
        <v>41933.882951388892</v>
      </c>
      <c r="R4037" t="s">
        <v>8270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>
        <f t="shared" si="378"/>
        <v>47</v>
      </c>
      <c r="O4038" s="7">
        <f t="shared" si="379"/>
        <v>166.05882352941177</v>
      </c>
      <c r="P4038" s="11">
        <f t="shared" si="380"/>
        <v>41804.937083333338</v>
      </c>
      <c r="Q4038" s="11">
        <f t="shared" si="381"/>
        <v>41821.9375</v>
      </c>
      <c r="R4038" t="s">
        <v>8270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>
        <f t="shared" si="378"/>
        <v>11</v>
      </c>
      <c r="O4039" s="7">
        <f t="shared" si="379"/>
        <v>40</v>
      </c>
      <c r="P4039" s="11">
        <f t="shared" si="380"/>
        <v>42497.070775462962</v>
      </c>
      <c r="Q4039" s="11">
        <f t="shared" si="381"/>
        <v>42514.600694444445</v>
      </c>
      <c r="R4039" t="s">
        <v>8270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>
        <f t="shared" si="378"/>
        <v>12</v>
      </c>
      <c r="O4040" s="7">
        <f t="shared" si="379"/>
        <v>75.25</v>
      </c>
      <c r="P4040" s="11">
        <f t="shared" si="380"/>
        <v>41869.798726851848</v>
      </c>
      <c r="Q4040" s="11">
        <f t="shared" si="381"/>
        <v>41929.798726851848</v>
      </c>
      <c r="R4040" t="s">
        <v>8270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>
        <f t="shared" si="378"/>
        <v>60</v>
      </c>
      <c r="O4041" s="7">
        <f t="shared" si="379"/>
        <v>60</v>
      </c>
      <c r="P4041" s="11">
        <f t="shared" si="380"/>
        <v>42305.670914351853</v>
      </c>
      <c r="Q4041" s="11">
        <f t="shared" si="381"/>
        <v>42339.249305555553</v>
      </c>
      <c r="R4041" t="s">
        <v>8270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>
        <f t="shared" si="378"/>
        <v>31</v>
      </c>
      <c r="O4042" s="7">
        <f t="shared" si="379"/>
        <v>1250</v>
      </c>
      <c r="P4042" s="11">
        <f t="shared" si="380"/>
        <v>42144.231527777782</v>
      </c>
      <c r="Q4042" s="11">
        <f t="shared" si="381"/>
        <v>42203.125</v>
      </c>
      <c r="R4042" t="s">
        <v>8270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>
        <f t="shared" si="378"/>
        <v>0</v>
      </c>
      <c r="O4043" s="7">
        <f t="shared" si="379"/>
        <v>10.5</v>
      </c>
      <c r="P4043" s="11">
        <f t="shared" si="380"/>
        <v>42559.474004629628</v>
      </c>
      <c r="Q4043" s="11">
        <f t="shared" si="381"/>
        <v>42619.474004629628</v>
      </c>
      <c r="R4043" t="s">
        <v>8270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>
        <f t="shared" si="378"/>
        <v>0</v>
      </c>
      <c r="O4044" s="7">
        <f t="shared" si="379"/>
        <v>7</v>
      </c>
      <c r="P4044" s="11">
        <f t="shared" si="380"/>
        <v>41995.084074074075</v>
      </c>
      <c r="Q4044" s="11">
        <f t="shared" si="381"/>
        <v>42024.802777777775</v>
      </c>
      <c r="R4044" t="s">
        <v>8270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>
        <f t="shared" si="378"/>
        <v>0</v>
      </c>
      <c r="O4045" s="7">
        <f t="shared" si="379"/>
        <v>0</v>
      </c>
      <c r="P4045" s="11">
        <f t="shared" si="380"/>
        <v>41948.957465277781</v>
      </c>
      <c r="Q4045" s="11">
        <f t="shared" si="381"/>
        <v>41963.957465277781</v>
      </c>
      <c r="R4045" t="s">
        <v>8270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>
        <f t="shared" si="378"/>
        <v>38</v>
      </c>
      <c r="O4046" s="7">
        <f t="shared" si="379"/>
        <v>56.25</v>
      </c>
      <c r="P4046" s="11">
        <f t="shared" si="380"/>
        <v>42074.219699074078</v>
      </c>
      <c r="Q4046" s="11">
        <f t="shared" si="381"/>
        <v>42104.208333333328</v>
      </c>
      <c r="R4046" t="s">
        <v>8270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>
        <f t="shared" si="378"/>
        <v>0</v>
      </c>
      <c r="O4047" s="7">
        <f t="shared" si="379"/>
        <v>1</v>
      </c>
      <c r="P4047" s="11">
        <f t="shared" si="380"/>
        <v>41842.201261574075</v>
      </c>
      <c r="Q4047" s="11">
        <f t="shared" si="381"/>
        <v>41872.201261574075</v>
      </c>
      <c r="R4047" t="s">
        <v>8270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>
        <f t="shared" si="378"/>
        <v>8</v>
      </c>
      <c r="O4048" s="7">
        <f t="shared" si="379"/>
        <v>38.333333333333336</v>
      </c>
      <c r="P4048" s="11">
        <f t="shared" si="380"/>
        <v>41904.650578703702</v>
      </c>
      <c r="Q4048" s="11">
        <f t="shared" si="381"/>
        <v>41934.650578703702</v>
      </c>
      <c r="R4048" t="s">
        <v>8270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>
        <f t="shared" si="378"/>
        <v>2</v>
      </c>
      <c r="O4049" s="7">
        <f t="shared" si="379"/>
        <v>27.5</v>
      </c>
      <c r="P4049" s="11">
        <f t="shared" si="380"/>
        <v>41991.022488425922</v>
      </c>
      <c r="Q4049" s="11">
        <f t="shared" si="381"/>
        <v>42015.041666666672</v>
      </c>
      <c r="R4049" t="s">
        <v>8270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>
        <f t="shared" si="378"/>
        <v>18</v>
      </c>
      <c r="O4050" s="7">
        <f t="shared" si="379"/>
        <v>32.978021978021978</v>
      </c>
      <c r="P4050" s="11">
        <f t="shared" si="380"/>
        <v>42436.509108796294</v>
      </c>
      <c r="Q4050" s="11">
        <f t="shared" si="381"/>
        <v>42471.467442129629</v>
      </c>
      <c r="R4050" t="s">
        <v>8270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>
        <f t="shared" si="378"/>
        <v>0</v>
      </c>
      <c r="O4051" s="7">
        <f t="shared" si="379"/>
        <v>16</v>
      </c>
      <c r="P4051" s="11">
        <f t="shared" si="380"/>
        <v>42169.958506944444</v>
      </c>
      <c r="Q4051" s="11">
        <f t="shared" si="381"/>
        <v>42199.958506944444</v>
      </c>
      <c r="R4051" t="s">
        <v>8270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>
        <f t="shared" si="378"/>
        <v>0</v>
      </c>
      <c r="O4052" s="7">
        <f t="shared" si="379"/>
        <v>1</v>
      </c>
      <c r="P4052" s="11">
        <f t="shared" si="380"/>
        <v>41905.636469907404</v>
      </c>
      <c r="Q4052" s="11">
        <f t="shared" si="381"/>
        <v>41935.636469907404</v>
      </c>
      <c r="R4052" t="s">
        <v>8270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>
        <f t="shared" si="378"/>
        <v>0</v>
      </c>
      <c r="O4053" s="7">
        <f t="shared" si="379"/>
        <v>0</v>
      </c>
      <c r="P4053" s="11">
        <f t="shared" si="380"/>
        <v>41761.810150462959</v>
      </c>
      <c r="Q4053" s="11">
        <f t="shared" si="381"/>
        <v>41768.286805555559</v>
      </c>
      <c r="R4053" t="s">
        <v>8270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>
        <f t="shared" si="378"/>
        <v>38</v>
      </c>
      <c r="O4054" s="7">
        <f t="shared" si="379"/>
        <v>86.615384615384613</v>
      </c>
      <c r="P4054" s="11">
        <f t="shared" si="380"/>
        <v>41865.878657407404</v>
      </c>
      <c r="Q4054" s="11">
        <f t="shared" si="381"/>
        <v>41925.878657407404</v>
      </c>
      <c r="R4054" t="s">
        <v>8270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>
        <f t="shared" si="378"/>
        <v>22</v>
      </c>
      <c r="O4055" s="7">
        <f t="shared" si="379"/>
        <v>55</v>
      </c>
      <c r="P4055" s="11">
        <f t="shared" si="380"/>
        <v>41928.690138888887</v>
      </c>
      <c r="Q4055" s="11">
        <f t="shared" si="381"/>
        <v>41958.833333333328</v>
      </c>
      <c r="R4055" t="s">
        <v>8270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>
        <f t="shared" si="378"/>
        <v>0</v>
      </c>
      <c r="O4056" s="7">
        <f t="shared" si="379"/>
        <v>0</v>
      </c>
      <c r="P4056" s="11">
        <f t="shared" si="380"/>
        <v>42613.841261574074</v>
      </c>
      <c r="Q4056" s="11">
        <f t="shared" si="381"/>
        <v>42644.166666666672</v>
      </c>
      <c r="R4056" t="s">
        <v>8270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>
        <f t="shared" si="378"/>
        <v>18</v>
      </c>
      <c r="O4057" s="7">
        <f t="shared" si="379"/>
        <v>41.952380952380949</v>
      </c>
      <c r="P4057" s="11">
        <f t="shared" si="380"/>
        <v>41779.648506944446</v>
      </c>
      <c r="Q4057" s="11">
        <f t="shared" si="381"/>
        <v>41809.648506944446</v>
      </c>
      <c r="R4057" t="s">
        <v>8270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>
        <f t="shared" si="378"/>
        <v>53</v>
      </c>
      <c r="O4058" s="7">
        <f t="shared" si="379"/>
        <v>88.333333333333329</v>
      </c>
      <c r="P4058" s="11">
        <f t="shared" si="380"/>
        <v>42534.933321759258</v>
      </c>
      <c r="Q4058" s="11">
        <f t="shared" si="381"/>
        <v>42554.832638888889</v>
      </c>
      <c r="R4058" t="s">
        <v>8270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>
        <f t="shared" si="378"/>
        <v>22</v>
      </c>
      <c r="O4059" s="7">
        <f t="shared" si="379"/>
        <v>129.16666666666666</v>
      </c>
      <c r="P4059" s="11">
        <f t="shared" si="380"/>
        <v>42310.968518518523</v>
      </c>
      <c r="Q4059" s="11">
        <f t="shared" si="381"/>
        <v>42333.958333333328</v>
      </c>
      <c r="R4059" t="s">
        <v>8270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>
        <f t="shared" si="378"/>
        <v>3</v>
      </c>
      <c r="O4060" s="7">
        <f t="shared" si="379"/>
        <v>23.75</v>
      </c>
      <c r="P4060" s="11">
        <f t="shared" si="380"/>
        <v>42446.060694444444</v>
      </c>
      <c r="Q4060" s="11">
        <f t="shared" si="381"/>
        <v>42461.165972222225</v>
      </c>
      <c r="R4060" t="s">
        <v>8270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>
        <f t="shared" si="378"/>
        <v>3</v>
      </c>
      <c r="O4061" s="7">
        <f t="shared" si="379"/>
        <v>35.714285714285715</v>
      </c>
      <c r="P4061" s="11">
        <f t="shared" si="380"/>
        <v>41866.640648148146</v>
      </c>
      <c r="Q4061" s="11">
        <f t="shared" si="381"/>
        <v>41898.125</v>
      </c>
      <c r="R4061" t="s">
        <v>8270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>
        <f t="shared" si="378"/>
        <v>3</v>
      </c>
      <c r="O4062" s="7">
        <f t="shared" si="379"/>
        <v>57</v>
      </c>
      <c r="P4062" s="11">
        <f t="shared" si="380"/>
        <v>41779.695092592592</v>
      </c>
      <c r="Q4062" s="11">
        <f t="shared" si="381"/>
        <v>41813.666666666664</v>
      </c>
      <c r="R4062" t="s">
        <v>8270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>
        <f t="shared" si="378"/>
        <v>0</v>
      </c>
      <c r="O4063" s="7">
        <f t="shared" si="379"/>
        <v>0</v>
      </c>
      <c r="P4063" s="11">
        <f t="shared" si="380"/>
        <v>42421.141469907408</v>
      </c>
      <c r="Q4063" s="11">
        <f t="shared" si="381"/>
        <v>42481.099803240737</v>
      </c>
      <c r="R4063" t="s">
        <v>8270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>
        <f t="shared" si="378"/>
        <v>2</v>
      </c>
      <c r="O4064" s="7">
        <f t="shared" si="379"/>
        <v>163.33333333333334</v>
      </c>
      <c r="P4064" s="11">
        <f t="shared" si="380"/>
        <v>42523.739212962959</v>
      </c>
      <c r="Q4064" s="11">
        <f t="shared" si="381"/>
        <v>42553.739212962959</v>
      </c>
      <c r="R4064" t="s">
        <v>8270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>
        <f t="shared" si="378"/>
        <v>1</v>
      </c>
      <c r="O4065" s="7">
        <f t="shared" si="379"/>
        <v>15</v>
      </c>
      <c r="P4065" s="11">
        <f t="shared" si="380"/>
        <v>41787.681527777779</v>
      </c>
      <c r="Q4065" s="11">
        <f t="shared" si="381"/>
        <v>41817.681527777779</v>
      </c>
      <c r="R4065" t="s">
        <v>8270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>
        <f t="shared" si="378"/>
        <v>19</v>
      </c>
      <c r="O4066" s="7">
        <f t="shared" si="379"/>
        <v>64.166666666666671</v>
      </c>
      <c r="P4066" s="11">
        <f t="shared" si="380"/>
        <v>42093.588263888887</v>
      </c>
      <c r="Q4066" s="11">
        <f t="shared" si="381"/>
        <v>42123.588263888887</v>
      </c>
      <c r="R4066" t="s">
        <v>8270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>
        <f t="shared" si="378"/>
        <v>1</v>
      </c>
      <c r="O4067" s="7">
        <f t="shared" si="379"/>
        <v>6.75</v>
      </c>
      <c r="P4067" s="11">
        <f t="shared" si="380"/>
        <v>41833.951516203706</v>
      </c>
      <c r="Q4067" s="11">
        <f t="shared" si="381"/>
        <v>41863.951516203706</v>
      </c>
      <c r="R4067" t="s">
        <v>8270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>
        <f t="shared" si="378"/>
        <v>0</v>
      </c>
      <c r="O4068" s="7">
        <f t="shared" si="379"/>
        <v>25</v>
      </c>
      <c r="P4068" s="11">
        <f t="shared" si="380"/>
        <v>42479.039212962962</v>
      </c>
      <c r="Q4068" s="11">
        <f t="shared" si="381"/>
        <v>42509.039212962962</v>
      </c>
      <c r="R4068" t="s">
        <v>8270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>
        <f t="shared" si="378"/>
        <v>61</v>
      </c>
      <c r="O4069" s="7">
        <f t="shared" si="379"/>
        <v>179.11764705882354</v>
      </c>
      <c r="P4069" s="11">
        <f t="shared" si="380"/>
        <v>42235.117476851854</v>
      </c>
      <c r="Q4069" s="11">
        <f t="shared" si="381"/>
        <v>42275.117476851854</v>
      </c>
      <c r="R4069" t="s">
        <v>8270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>
        <f t="shared" si="378"/>
        <v>1</v>
      </c>
      <c r="O4070" s="7">
        <f t="shared" si="379"/>
        <v>34.950000000000003</v>
      </c>
      <c r="P4070" s="11">
        <f t="shared" si="380"/>
        <v>42718.963599537034</v>
      </c>
      <c r="Q4070" s="11">
        <f t="shared" si="381"/>
        <v>42748.961805555555</v>
      </c>
      <c r="R4070" t="s">
        <v>8270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>
        <f t="shared" si="378"/>
        <v>34</v>
      </c>
      <c r="O4071" s="7">
        <f t="shared" si="379"/>
        <v>33.07692307692308</v>
      </c>
      <c r="P4071" s="11">
        <f t="shared" si="380"/>
        <v>42022.661527777775</v>
      </c>
      <c r="Q4071" s="11">
        <f t="shared" si="381"/>
        <v>42063.5</v>
      </c>
      <c r="R4071" t="s">
        <v>8270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>
        <f t="shared" si="378"/>
        <v>17</v>
      </c>
      <c r="O4072" s="7">
        <f t="shared" si="379"/>
        <v>27.5</v>
      </c>
      <c r="P4072" s="11">
        <f t="shared" si="380"/>
        <v>42031.666898148149</v>
      </c>
      <c r="Q4072" s="11">
        <f t="shared" si="381"/>
        <v>42064.125</v>
      </c>
      <c r="R4072" t="s">
        <v>8270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>
        <f t="shared" si="378"/>
        <v>0</v>
      </c>
      <c r="O4073" s="7">
        <f t="shared" si="379"/>
        <v>0</v>
      </c>
      <c r="P4073" s="11">
        <f t="shared" si="380"/>
        <v>42700.804756944446</v>
      </c>
      <c r="Q4073" s="11">
        <f t="shared" si="381"/>
        <v>42730.804756944446</v>
      </c>
      <c r="R4073" t="s">
        <v>8270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>
        <f t="shared" si="378"/>
        <v>0</v>
      </c>
      <c r="O4074" s="7">
        <f t="shared" si="379"/>
        <v>2</v>
      </c>
      <c r="P4074" s="11">
        <f t="shared" si="380"/>
        <v>41812.77443287037</v>
      </c>
      <c r="Q4074" s="11">
        <f t="shared" si="381"/>
        <v>41872.77443287037</v>
      </c>
      <c r="R4074" t="s">
        <v>8270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>
        <f t="shared" si="378"/>
        <v>1</v>
      </c>
      <c r="O4075" s="7">
        <f t="shared" si="379"/>
        <v>18.5</v>
      </c>
      <c r="P4075" s="11">
        <f t="shared" si="380"/>
        <v>42078.345208333332</v>
      </c>
      <c r="Q4075" s="11">
        <f t="shared" si="381"/>
        <v>42133.166666666672</v>
      </c>
      <c r="R4075" t="s">
        <v>8270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>
        <f t="shared" si="378"/>
        <v>27</v>
      </c>
      <c r="O4076" s="7">
        <f t="shared" si="379"/>
        <v>35</v>
      </c>
      <c r="P4076" s="11">
        <f t="shared" si="380"/>
        <v>42283.552951388891</v>
      </c>
      <c r="Q4076" s="11">
        <f t="shared" si="381"/>
        <v>42313.594618055555</v>
      </c>
      <c r="R4076" t="s">
        <v>8270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>
        <f t="shared" si="378"/>
        <v>29</v>
      </c>
      <c r="O4077" s="7">
        <f t="shared" si="379"/>
        <v>44.307692307692307</v>
      </c>
      <c r="P4077" s="11">
        <f t="shared" si="380"/>
        <v>41779.045937499999</v>
      </c>
      <c r="Q4077" s="11">
        <f t="shared" si="381"/>
        <v>41820.727777777778</v>
      </c>
      <c r="R4077" t="s">
        <v>8270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>
        <f t="shared" si="378"/>
        <v>0</v>
      </c>
      <c r="O4078" s="7">
        <f t="shared" si="379"/>
        <v>0</v>
      </c>
      <c r="P4078" s="11">
        <f t="shared" si="380"/>
        <v>41905.795706018514</v>
      </c>
      <c r="Q4078" s="11">
        <f t="shared" si="381"/>
        <v>41933.827083333337</v>
      </c>
      <c r="R4078" t="s">
        <v>8270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>
        <f t="shared" si="378"/>
        <v>9</v>
      </c>
      <c r="O4079" s="7">
        <f t="shared" si="379"/>
        <v>222.5</v>
      </c>
      <c r="P4079" s="11">
        <f t="shared" si="380"/>
        <v>42695.7105787037</v>
      </c>
      <c r="Q4079" s="11">
        <f t="shared" si="381"/>
        <v>42725.7105787037</v>
      </c>
      <c r="R4079" t="s">
        <v>8270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>
        <f t="shared" si="378"/>
        <v>0</v>
      </c>
      <c r="O4080" s="7">
        <f t="shared" si="379"/>
        <v>0</v>
      </c>
      <c r="P4080" s="11">
        <f t="shared" si="380"/>
        <v>42732.787523148145</v>
      </c>
      <c r="Q4080" s="11">
        <f t="shared" si="381"/>
        <v>42762.787523148145</v>
      </c>
      <c r="R4080" t="s">
        <v>8270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>
        <f t="shared" si="378"/>
        <v>0</v>
      </c>
      <c r="O4081" s="7">
        <f t="shared" si="379"/>
        <v>5</v>
      </c>
      <c r="P4081" s="11">
        <f t="shared" si="380"/>
        <v>42510.938900462963</v>
      </c>
      <c r="Q4081" s="11">
        <f t="shared" si="381"/>
        <v>42540.938900462963</v>
      </c>
      <c r="R4081" t="s">
        <v>8270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>
        <f t="shared" si="378"/>
        <v>0</v>
      </c>
      <c r="O4082" s="7">
        <f t="shared" si="379"/>
        <v>0</v>
      </c>
      <c r="P4082" s="11">
        <f t="shared" si="380"/>
        <v>42511.698101851856</v>
      </c>
      <c r="Q4082" s="11">
        <f t="shared" si="381"/>
        <v>42535.787499999999</v>
      </c>
      <c r="R4082" t="s">
        <v>8270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>
        <f t="shared" si="378"/>
        <v>16</v>
      </c>
      <c r="O4083" s="7">
        <f t="shared" si="379"/>
        <v>29.166666666666668</v>
      </c>
      <c r="P4083" s="11">
        <f t="shared" si="380"/>
        <v>42041.581307870365</v>
      </c>
      <c r="Q4083" s="11">
        <f t="shared" si="381"/>
        <v>42071.539641203708</v>
      </c>
      <c r="R4083" t="s">
        <v>8270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>
        <f t="shared" si="378"/>
        <v>2</v>
      </c>
      <c r="O4084" s="7">
        <f t="shared" si="379"/>
        <v>1.5</v>
      </c>
      <c r="P4084" s="11">
        <f t="shared" si="380"/>
        <v>42307.189270833333</v>
      </c>
      <c r="Q4084" s="11">
        <f t="shared" si="381"/>
        <v>42322.958333333328</v>
      </c>
      <c r="R4084" t="s">
        <v>8270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>
        <f t="shared" si="378"/>
        <v>22</v>
      </c>
      <c r="O4085" s="7">
        <f t="shared" si="379"/>
        <v>126.5</v>
      </c>
      <c r="P4085" s="11">
        <f t="shared" si="380"/>
        <v>42353.761759259258</v>
      </c>
      <c r="Q4085" s="11">
        <f t="shared" si="381"/>
        <v>42383.761759259258</v>
      </c>
      <c r="R4085" t="s">
        <v>8270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>
        <f t="shared" si="378"/>
        <v>0</v>
      </c>
      <c r="O4086" s="7">
        <f t="shared" si="379"/>
        <v>10</v>
      </c>
      <c r="P4086" s="11">
        <f t="shared" si="380"/>
        <v>42622.436412037037</v>
      </c>
      <c r="Q4086" s="11">
        <f t="shared" si="381"/>
        <v>42652.436412037037</v>
      </c>
      <c r="R4086" t="s">
        <v>8270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>
        <f t="shared" si="378"/>
        <v>0</v>
      </c>
      <c r="O4087" s="7">
        <f t="shared" si="379"/>
        <v>10</v>
      </c>
      <c r="P4087" s="11">
        <f t="shared" si="380"/>
        <v>42058.603877314818</v>
      </c>
      <c r="Q4087" s="11">
        <f t="shared" si="381"/>
        <v>42087.165972222225</v>
      </c>
      <c r="R4087" t="s">
        <v>8270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>
        <f t="shared" si="378"/>
        <v>5</v>
      </c>
      <c r="O4088" s="7">
        <f t="shared" si="379"/>
        <v>9.4</v>
      </c>
      <c r="P4088" s="11">
        <f t="shared" si="380"/>
        <v>42304.940960648149</v>
      </c>
      <c r="Q4088" s="11">
        <f t="shared" si="381"/>
        <v>42329.166666666672</v>
      </c>
      <c r="R4088" t="s">
        <v>8270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>
        <f t="shared" si="378"/>
        <v>0</v>
      </c>
      <c r="O4089" s="7">
        <f t="shared" si="379"/>
        <v>0</v>
      </c>
      <c r="P4089" s="11">
        <f t="shared" si="380"/>
        <v>42538.742893518516</v>
      </c>
      <c r="Q4089" s="11">
        <f t="shared" si="381"/>
        <v>42568.742893518516</v>
      </c>
      <c r="R4089" t="s">
        <v>8270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>
        <f t="shared" si="378"/>
        <v>11</v>
      </c>
      <c r="O4090" s="7">
        <f t="shared" si="379"/>
        <v>72</v>
      </c>
      <c r="P4090" s="11">
        <f t="shared" si="380"/>
        <v>41990.612546296295</v>
      </c>
      <c r="Q4090" s="11">
        <f t="shared" si="381"/>
        <v>42020.43472222222</v>
      </c>
      <c r="R4090" t="s">
        <v>8270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>
        <f t="shared" si="378"/>
        <v>5</v>
      </c>
      <c r="O4091" s="7">
        <f t="shared" si="379"/>
        <v>30</v>
      </c>
      <c r="P4091" s="11">
        <f t="shared" si="380"/>
        <v>42122.732499999998</v>
      </c>
      <c r="Q4091" s="11">
        <f t="shared" si="381"/>
        <v>42155.732638888891</v>
      </c>
      <c r="R4091" t="s">
        <v>8270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>
        <f t="shared" si="378"/>
        <v>3</v>
      </c>
      <c r="O4092" s="7">
        <f t="shared" si="379"/>
        <v>10.666666666666666</v>
      </c>
      <c r="P4092" s="11">
        <f t="shared" si="380"/>
        <v>42209.67288194444</v>
      </c>
      <c r="Q4092" s="11">
        <f t="shared" si="381"/>
        <v>42223.625</v>
      </c>
      <c r="R4092" t="s">
        <v>8270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>
        <f t="shared" si="378"/>
        <v>13</v>
      </c>
      <c r="O4093" s="7">
        <f t="shared" si="379"/>
        <v>25.5</v>
      </c>
      <c r="P4093" s="11">
        <f t="shared" si="380"/>
        <v>41990.506377314814</v>
      </c>
      <c r="Q4093" s="11">
        <f t="shared" si="381"/>
        <v>42020.506377314814</v>
      </c>
      <c r="R4093" t="s">
        <v>8270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>
        <f t="shared" si="378"/>
        <v>0</v>
      </c>
      <c r="O4094" s="7">
        <f t="shared" si="379"/>
        <v>20</v>
      </c>
      <c r="P4094" s="11">
        <f t="shared" si="380"/>
        <v>42039.194988425923</v>
      </c>
      <c r="Q4094" s="11">
        <f t="shared" si="381"/>
        <v>42099.153321759259</v>
      </c>
      <c r="R4094" t="s">
        <v>8270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>
        <f t="shared" si="378"/>
        <v>2</v>
      </c>
      <c r="O4095" s="7">
        <f t="shared" si="379"/>
        <v>15</v>
      </c>
      <c r="P4095" s="11">
        <f t="shared" si="380"/>
        <v>42178.815891203703</v>
      </c>
      <c r="Q4095" s="11">
        <f t="shared" si="381"/>
        <v>42238.815891203703</v>
      </c>
      <c r="R4095" t="s">
        <v>8270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>
        <f t="shared" si="378"/>
        <v>37</v>
      </c>
      <c r="O4096" s="7">
        <f t="shared" si="379"/>
        <v>91.25</v>
      </c>
      <c r="P4096" s="11">
        <f t="shared" si="380"/>
        <v>41890.086805555555</v>
      </c>
      <c r="Q4096" s="11">
        <f t="shared" si="381"/>
        <v>41934.207638888889</v>
      </c>
      <c r="R4096" t="s">
        <v>8270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>
        <f t="shared" si="378"/>
        <v>3</v>
      </c>
      <c r="O4097" s="7">
        <f t="shared" si="379"/>
        <v>800</v>
      </c>
      <c r="P4097" s="11">
        <f t="shared" si="380"/>
        <v>42693.031828703708</v>
      </c>
      <c r="Q4097" s="11">
        <f t="shared" si="381"/>
        <v>42723.031828703708</v>
      </c>
      <c r="R4097" t="s">
        <v>8270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>
        <f t="shared" ref="N4098:N4115" si="384">ROUND((E4098/D4098)*100,0)</f>
        <v>11</v>
      </c>
      <c r="O4098" s="7">
        <f t="shared" ref="O4098:O4115" si="385">IF(E4098&lt;&gt;0,E4098/L4098,0)</f>
        <v>80</v>
      </c>
      <c r="P4098" s="11">
        <f t="shared" ref="P4098:P4115" si="386">(J4098/86400)+DATE(1970,1,1)</f>
        <v>42750.530312499999</v>
      </c>
      <c r="Q4098" s="11">
        <f t="shared" ref="Q4098:Q4115" si="387">(I4098/86400)+DATE(1970,1,1)</f>
        <v>42794.368750000001</v>
      </c>
      <c r="R4098" t="s">
        <v>8270</v>
      </c>
      <c r="S4098" t="str">
        <f t="shared" ref="S4098:S4115" si="388">LEFT(R4098,SEARCH("/",R4098)-1)</f>
        <v>theater</v>
      </c>
      <c r="T4098" t="str">
        <f t="shared" ref="T4098:T4115" si="389">RIGHT(R4098,LEN(R4098)-SEARCH("/",R4098))</f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>
        <f t="shared" si="384"/>
        <v>0</v>
      </c>
      <c r="O4099" s="7">
        <f t="shared" si="385"/>
        <v>0</v>
      </c>
      <c r="P4099" s="11">
        <f t="shared" si="386"/>
        <v>42344.824502314819</v>
      </c>
      <c r="Q4099" s="11">
        <f t="shared" si="387"/>
        <v>42400.996527777781</v>
      </c>
      <c r="R4099" t="s">
        <v>8270</v>
      </c>
      <c r="S4099" t="str">
        <f t="shared" si="388"/>
        <v>theater</v>
      </c>
      <c r="T4099" t="str">
        <f t="shared" si="389"/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>
        <f t="shared" si="384"/>
        <v>0</v>
      </c>
      <c r="O4100" s="7">
        <f t="shared" si="385"/>
        <v>0</v>
      </c>
      <c r="P4100" s="11">
        <f t="shared" si="386"/>
        <v>42495.722187499996</v>
      </c>
      <c r="Q4100" s="11">
        <f t="shared" si="387"/>
        <v>42525.722187499996</v>
      </c>
      <c r="R4100" t="s">
        <v>8270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>
        <f t="shared" si="384"/>
        <v>1</v>
      </c>
      <c r="O4101" s="7">
        <f t="shared" si="385"/>
        <v>50</v>
      </c>
      <c r="P4101" s="11">
        <f t="shared" si="386"/>
        <v>42570.850381944445</v>
      </c>
      <c r="Q4101" s="11">
        <f t="shared" si="387"/>
        <v>42615.850381944445</v>
      </c>
      <c r="R4101" t="s">
        <v>8270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>
        <f t="shared" si="384"/>
        <v>0</v>
      </c>
      <c r="O4102" s="7">
        <f t="shared" si="385"/>
        <v>0</v>
      </c>
      <c r="P4102" s="11">
        <f t="shared" si="386"/>
        <v>41927.124884259261</v>
      </c>
      <c r="Q4102" s="11">
        <f t="shared" si="387"/>
        <v>41937.124884259261</v>
      </c>
      <c r="R4102" t="s">
        <v>8270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>
        <f t="shared" si="384"/>
        <v>0</v>
      </c>
      <c r="O4103" s="7">
        <f t="shared" si="385"/>
        <v>0</v>
      </c>
      <c r="P4103" s="11">
        <f t="shared" si="386"/>
        <v>42730.903726851851</v>
      </c>
      <c r="Q4103" s="11">
        <f t="shared" si="387"/>
        <v>42760.903726851851</v>
      </c>
      <c r="R4103" t="s">
        <v>8270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>
        <f t="shared" si="384"/>
        <v>27</v>
      </c>
      <c r="O4104" s="7">
        <f t="shared" si="385"/>
        <v>22.833333333333332</v>
      </c>
      <c r="P4104" s="11">
        <f t="shared" si="386"/>
        <v>42475.848067129627</v>
      </c>
      <c r="Q4104" s="11">
        <f t="shared" si="387"/>
        <v>42505.848067129627</v>
      </c>
      <c r="R4104" t="s">
        <v>8270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>
        <f t="shared" si="384"/>
        <v>10</v>
      </c>
      <c r="O4105" s="7">
        <f t="shared" si="385"/>
        <v>16.666666666666668</v>
      </c>
      <c r="P4105" s="11">
        <f t="shared" si="386"/>
        <v>42188.83293981482</v>
      </c>
      <c r="Q4105" s="11">
        <f t="shared" si="387"/>
        <v>42242.772222222222</v>
      </c>
      <c r="R4105" t="s">
        <v>8270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>
        <f t="shared" si="384"/>
        <v>21</v>
      </c>
      <c r="O4106" s="7">
        <f t="shared" si="385"/>
        <v>45.785714285714285</v>
      </c>
      <c r="P4106" s="11">
        <f t="shared" si="386"/>
        <v>42640.278171296297</v>
      </c>
      <c r="Q4106" s="11">
        <f t="shared" si="387"/>
        <v>42670.278171296297</v>
      </c>
      <c r="R4106" t="s">
        <v>8270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>
        <f t="shared" si="384"/>
        <v>7</v>
      </c>
      <c r="O4107" s="7">
        <f t="shared" si="385"/>
        <v>383.33333333333331</v>
      </c>
      <c r="P4107" s="11">
        <f t="shared" si="386"/>
        <v>42697.010520833333</v>
      </c>
      <c r="Q4107" s="11">
        <f t="shared" si="387"/>
        <v>42730.010520833333</v>
      </c>
      <c r="R4107" t="s">
        <v>8270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>
        <f t="shared" si="384"/>
        <v>71</v>
      </c>
      <c r="O4108" s="7">
        <f t="shared" si="385"/>
        <v>106.96969696969697</v>
      </c>
      <c r="P4108" s="11">
        <f t="shared" si="386"/>
        <v>42053.049375000002</v>
      </c>
      <c r="Q4108" s="11">
        <f t="shared" si="387"/>
        <v>42096.041666666672</v>
      </c>
      <c r="R4108" t="s">
        <v>8270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>
        <f t="shared" si="384"/>
        <v>2</v>
      </c>
      <c r="O4109" s="7">
        <f t="shared" si="385"/>
        <v>10.25</v>
      </c>
      <c r="P4109" s="11">
        <f t="shared" si="386"/>
        <v>41883.916678240741</v>
      </c>
      <c r="Q4109" s="11">
        <f t="shared" si="387"/>
        <v>41906.916678240741</v>
      </c>
      <c r="R4109" t="s">
        <v>8270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>
        <f t="shared" si="384"/>
        <v>2</v>
      </c>
      <c r="O4110" s="7">
        <f t="shared" si="385"/>
        <v>59</v>
      </c>
      <c r="P4110" s="11">
        <f t="shared" si="386"/>
        <v>42767.031678240739</v>
      </c>
      <c r="Q4110" s="11">
        <f t="shared" si="387"/>
        <v>42797.208333333328</v>
      </c>
      <c r="R4110" t="s">
        <v>8270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>
        <f t="shared" si="384"/>
        <v>0</v>
      </c>
      <c r="O4111" s="7">
        <f t="shared" si="385"/>
        <v>0</v>
      </c>
      <c r="P4111" s="11">
        <f t="shared" si="386"/>
        <v>42307.539398148147</v>
      </c>
      <c r="Q4111" s="11">
        <f t="shared" si="387"/>
        <v>42337.581064814818</v>
      </c>
      <c r="R4111" t="s">
        <v>8270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>
        <f t="shared" si="384"/>
        <v>29</v>
      </c>
      <c r="O4112" s="7">
        <f t="shared" si="385"/>
        <v>14.333333333333334</v>
      </c>
      <c r="P4112" s="11">
        <f t="shared" si="386"/>
        <v>42512.626747685186</v>
      </c>
      <c r="Q4112" s="11">
        <f t="shared" si="387"/>
        <v>42572.626747685186</v>
      </c>
      <c r="R4112" t="s">
        <v>8270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>
        <f t="shared" si="384"/>
        <v>3</v>
      </c>
      <c r="O4113" s="7">
        <f t="shared" si="385"/>
        <v>15.666666666666666</v>
      </c>
      <c r="P4113" s="11">
        <f t="shared" si="386"/>
        <v>42029.135879629626</v>
      </c>
      <c r="Q4113" s="11">
        <f t="shared" si="387"/>
        <v>42059.135879629626</v>
      </c>
      <c r="R4113" t="s">
        <v>8270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>
        <f t="shared" si="384"/>
        <v>0</v>
      </c>
      <c r="O4114" s="7">
        <f t="shared" si="385"/>
        <v>1</v>
      </c>
      <c r="P4114" s="11">
        <f t="shared" si="386"/>
        <v>42400.946597222224</v>
      </c>
      <c r="Q4114" s="11">
        <f t="shared" si="387"/>
        <v>42428</v>
      </c>
      <c r="R4114" t="s">
        <v>8270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>
        <f t="shared" si="384"/>
        <v>0</v>
      </c>
      <c r="O4115" s="7">
        <f t="shared" si="385"/>
        <v>1</v>
      </c>
      <c r="P4115" s="11">
        <f t="shared" si="386"/>
        <v>42358.573182870372</v>
      </c>
      <c r="Q4115" s="11">
        <f t="shared" si="387"/>
        <v>42377.273611111115</v>
      </c>
      <c r="R4115" t="s">
        <v>8270</v>
      </c>
      <c r="S4115" t="str">
        <f t="shared" si="388"/>
        <v>theater</v>
      </c>
      <c r="T4115" t="str">
        <f t="shared" si="389"/>
        <v>plays</v>
      </c>
    </row>
  </sheetData>
  <autoFilter ref="A1:N4115" xr:uid="{FBDECD74-14E9-4EC0-B69A-19045B3F9EF0}"/>
  <conditionalFormatting sqref="F1:F1048576">
    <cfRule type="containsText" dxfId="3" priority="2" operator="containsText" text="failed">
      <formula>NOT(ISERROR(SEARCH("failed",F1)))</formula>
    </cfRule>
    <cfRule type="cellIs" dxfId="2" priority="3" operator="equal">
      <formula>"live"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canceled">
      <formula>NOT(ISERROR(SEARCH("canceled",F1)))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005F4-1A00-433E-B75D-1333E92F5A08}">
  <dimension ref="A1:F14"/>
  <sheetViews>
    <sheetView topLeftCell="A4" workbookViewId="0">
      <selection activeCell="B25" sqref="B2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9" t="s">
        <v>8222</v>
      </c>
      <c r="B1" t="s">
        <v>8319</v>
      </c>
    </row>
    <row r="3" spans="1:6" x14ac:dyDescent="0.3">
      <c r="A3" s="9" t="s">
        <v>8399</v>
      </c>
      <c r="B3" s="9" t="s">
        <v>8318</v>
      </c>
    </row>
    <row r="4" spans="1:6" x14ac:dyDescent="0.3">
      <c r="A4" s="9" t="s">
        <v>8307</v>
      </c>
      <c r="B4" t="s">
        <v>8218</v>
      </c>
      <c r="C4" t="s">
        <v>8220</v>
      </c>
      <c r="D4" t="s">
        <v>8219</v>
      </c>
      <c r="E4" t="s">
        <v>8221</v>
      </c>
      <c r="F4" t="s">
        <v>8317</v>
      </c>
    </row>
    <row r="5" spans="1:6" x14ac:dyDescent="0.3">
      <c r="A5" s="10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10" t="s">
        <v>8309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10" t="s">
        <v>8310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10" t="s">
        <v>8311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8312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10" t="s">
        <v>8313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10" t="s">
        <v>8314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10" t="s">
        <v>8315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10" t="s">
        <v>8316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10" t="s">
        <v>8317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F30F-68A3-443F-8B90-07F1CCA891A3}">
  <dimension ref="A1:F47"/>
  <sheetViews>
    <sheetView workbookViewId="0">
      <selection activeCell="D5" sqref="D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8222</v>
      </c>
      <c r="B1" t="s">
        <v>8319</v>
      </c>
    </row>
    <row r="2" spans="1:6" x14ac:dyDescent="0.3">
      <c r="A2" s="9" t="s">
        <v>8397</v>
      </c>
      <c r="B2" t="s">
        <v>8319</v>
      </c>
    </row>
    <row r="4" spans="1:6" x14ac:dyDescent="0.3">
      <c r="A4" s="9" t="s">
        <v>8399</v>
      </c>
      <c r="B4" s="9" t="s">
        <v>8318</v>
      </c>
    </row>
    <row r="5" spans="1:6" x14ac:dyDescent="0.3">
      <c r="A5" s="9" t="s">
        <v>8307</v>
      </c>
      <c r="B5" t="s">
        <v>8218</v>
      </c>
      <c r="C5" t="s">
        <v>8220</v>
      </c>
      <c r="D5" t="s">
        <v>8219</v>
      </c>
      <c r="E5" t="s">
        <v>8221</v>
      </c>
      <c r="F5" t="s">
        <v>8317</v>
      </c>
    </row>
    <row r="6" spans="1:6" x14ac:dyDescent="0.3">
      <c r="A6" s="10" t="s">
        <v>8320</v>
      </c>
      <c r="B6" s="8"/>
      <c r="C6" s="8">
        <v>100</v>
      </c>
      <c r="D6" s="8"/>
      <c r="E6" s="8"/>
      <c r="F6" s="8">
        <v>100</v>
      </c>
    </row>
    <row r="7" spans="1:6" x14ac:dyDescent="0.3">
      <c r="A7" s="10" t="s">
        <v>8321</v>
      </c>
      <c r="B7" s="8"/>
      <c r="C7" s="8"/>
      <c r="D7" s="8">
        <v>20</v>
      </c>
      <c r="E7" s="8"/>
      <c r="F7" s="8">
        <v>20</v>
      </c>
    </row>
    <row r="8" spans="1:6" x14ac:dyDescent="0.3">
      <c r="A8" s="10" t="s">
        <v>8322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8323</v>
      </c>
      <c r="B9" s="8"/>
      <c r="C9" s="8">
        <v>40</v>
      </c>
      <c r="D9" s="8"/>
      <c r="E9" s="8"/>
      <c r="F9" s="8">
        <v>40</v>
      </c>
    </row>
    <row r="10" spans="1:6" x14ac:dyDescent="0.3">
      <c r="A10" s="10" t="s">
        <v>8324</v>
      </c>
      <c r="B10" s="8">
        <v>40</v>
      </c>
      <c r="C10" s="8"/>
      <c r="D10" s="8"/>
      <c r="E10" s="8"/>
      <c r="F10" s="8">
        <v>40</v>
      </c>
    </row>
    <row r="11" spans="1:6" x14ac:dyDescent="0.3">
      <c r="A11" s="10" t="s">
        <v>8325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10" t="s">
        <v>8326</v>
      </c>
      <c r="B12" s="8"/>
      <c r="C12" s="8">
        <v>80</v>
      </c>
      <c r="D12" s="8"/>
      <c r="E12" s="8"/>
      <c r="F12" s="8">
        <v>80</v>
      </c>
    </row>
    <row r="13" spans="1:6" x14ac:dyDescent="0.3">
      <c r="A13" s="10" t="s">
        <v>8327</v>
      </c>
      <c r="B13" s="8">
        <v>40</v>
      </c>
      <c r="C13" s="8"/>
      <c r="D13" s="8"/>
      <c r="E13" s="8"/>
      <c r="F13" s="8">
        <v>40</v>
      </c>
    </row>
    <row r="14" spans="1:6" x14ac:dyDescent="0.3">
      <c r="A14" s="10" t="s">
        <v>8328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10" t="s">
        <v>8329</v>
      </c>
      <c r="B15" s="8"/>
      <c r="C15" s="8">
        <v>40</v>
      </c>
      <c r="D15" s="8"/>
      <c r="E15" s="8"/>
      <c r="F15" s="8">
        <v>40</v>
      </c>
    </row>
    <row r="16" spans="1:6" x14ac:dyDescent="0.3">
      <c r="A16" s="10" t="s">
        <v>8330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10" t="s">
        <v>8331</v>
      </c>
      <c r="B17" s="8"/>
      <c r="C17" s="8">
        <v>20</v>
      </c>
      <c r="D17" s="8"/>
      <c r="E17" s="8"/>
      <c r="F17" s="8">
        <v>20</v>
      </c>
    </row>
    <row r="18" spans="1:6" x14ac:dyDescent="0.3">
      <c r="A18" s="10" t="s">
        <v>8332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10" t="s">
        <v>8333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10" t="s">
        <v>8334</v>
      </c>
      <c r="B20" s="8"/>
      <c r="C20" s="8">
        <v>60</v>
      </c>
      <c r="D20" s="8"/>
      <c r="E20" s="8"/>
      <c r="F20" s="8">
        <v>60</v>
      </c>
    </row>
    <row r="21" spans="1:6" x14ac:dyDescent="0.3">
      <c r="A21" s="10" t="s">
        <v>8335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10" t="s">
        <v>8336</v>
      </c>
      <c r="B22" s="8">
        <v>20</v>
      </c>
      <c r="C22" s="8"/>
      <c r="D22" s="8"/>
      <c r="E22" s="8"/>
      <c r="F22" s="8">
        <v>20</v>
      </c>
    </row>
    <row r="23" spans="1:6" x14ac:dyDescent="0.3">
      <c r="A23" s="10" t="s">
        <v>8337</v>
      </c>
      <c r="B23" s="8"/>
      <c r="C23" s="8">
        <v>40</v>
      </c>
      <c r="D23" s="8"/>
      <c r="E23" s="8"/>
      <c r="F23" s="8">
        <v>40</v>
      </c>
    </row>
    <row r="24" spans="1:6" x14ac:dyDescent="0.3">
      <c r="A24" s="10" t="s">
        <v>8338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10" t="s">
        <v>8339</v>
      </c>
      <c r="B25" s="8"/>
      <c r="C25" s="8">
        <v>20</v>
      </c>
      <c r="D25" s="8"/>
      <c r="E25" s="8"/>
      <c r="F25" s="8">
        <v>20</v>
      </c>
    </row>
    <row r="26" spans="1:6" x14ac:dyDescent="0.3">
      <c r="A26" s="10" t="s">
        <v>8340</v>
      </c>
      <c r="B26" s="8">
        <v>60</v>
      </c>
      <c r="C26" s="8"/>
      <c r="D26" s="8"/>
      <c r="E26" s="8"/>
      <c r="F26" s="8">
        <v>60</v>
      </c>
    </row>
    <row r="27" spans="1:6" x14ac:dyDescent="0.3">
      <c r="A27" s="10" t="s">
        <v>8341</v>
      </c>
      <c r="B27" s="8"/>
      <c r="C27" s="8">
        <v>20</v>
      </c>
      <c r="D27" s="8"/>
      <c r="E27" s="8"/>
      <c r="F27" s="8">
        <v>20</v>
      </c>
    </row>
    <row r="28" spans="1:6" x14ac:dyDescent="0.3">
      <c r="A28" s="10" t="s">
        <v>8342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10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">
      <c r="A30" s="10" t="s">
        <v>8344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10" t="s">
        <v>8345</v>
      </c>
      <c r="B31" s="8">
        <v>40</v>
      </c>
      <c r="C31" s="8"/>
      <c r="D31" s="8"/>
      <c r="E31" s="8"/>
      <c r="F31" s="8">
        <v>40</v>
      </c>
    </row>
    <row r="32" spans="1:6" x14ac:dyDescent="0.3">
      <c r="A32" s="10" t="s">
        <v>8346</v>
      </c>
      <c r="B32" s="8">
        <v>20</v>
      </c>
      <c r="C32" s="8"/>
      <c r="D32" s="8"/>
      <c r="E32" s="8"/>
      <c r="F32" s="8">
        <v>20</v>
      </c>
    </row>
    <row r="33" spans="1:6" x14ac:dyDescent="0.3">
      <c r="A33" s="10" t="s">
        <v>8347</v>
      </c>
      <c r="B33" s="8"/>
      <c r="C33" s="8">
        <v>20</v>
      </c>
      <c r="D33" s="8"/>
      <c r="E33" s="8"/>
      <c r="F33" s="8">
        <v>20</v>
      </c>
    </row>
    <row r="34" spans="1:6" x14ac:dyDescent="0.3">
      <c r="A34" s="10" t="s">
        <v>8348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10" t="s">
        <v>8349</v>
      </c>
      <c r="B35" s="8"/>
      <c r="C35" s="8"/>
      <c r="D35" s="8">
        <v>40</v>
      </c>
      <c r="E35" s="8"/>
      <c r="F35" s="8">
        <v>40</v>
      </c>
    </row>
    <row r="36" spans="1:6" x14ac:dyDescent="0.3">
      <c r="A36" s="10" t="s">
        <v>8350</v>
      </c>
      <c r="B36" s="8">
        <v>60</v>
      </c>
      <c r="C36" s="8"/>
      <c r="D36" s="8"/>
      <c r="E36" s="8"/>
      <c r="F36" s="8">
        <v>60</v>
      </c>
    </row>
    <row r="37" spans="1:6" x14ac:dyDescent="0.3">
      <c r="A37" s="10" t="s">
        <v>8351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10" t="s">
        <v>8352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10" t="s">
        <v>8353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10" t="s">
        <v>8354</v>
      </c>
      <c r="B40" s="8">
        <v>80</v>
      </c>
      <c r="C40" s="8"/>
      <c r="D40" s="8"/>
      <c r="E40" s="8"/>
      <c r="F40" s="8">
        <v>80</v>
      </c>
    </row>
    <row r="41" spans="1:6" x14ac:dyDescent="0.3">
      <c r="A41" s="10" t="s">
        <v>8355</v>
      </c>
      <c r="B41" s="8">
        <v>60</v>
      </c>
      <c r="C41" s="8"/>
      <c r="D41" s="8"/>
      <c r="E41" s="8"/>
      <c r="F41" s="8">
        <v>60</v>
      </c>
    </row>
    <row r="42" spans="1:6" x14ac:dyDescent="0.3">
      <c r="A42" s="10" t="s">
        <v>8356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10" t="s">
        <v>8357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10" t="s">
        <v>8358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10" t="s">
        <v>8359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10" t="s">
        <v>8360</v>
      </c>
      <c r="B46" s="8"/>
      <c r="C46" s="8"/>
      <c r="D46" s="8">
        <v>20</v>
      </c>
      <c r="E46" s="8"/>
      <c r="F46" s="8">
        <v>20</v>
      </c>
    </row>
    <row r="47" spans="1:6" x14ac:dyDescent="0.3">
      <c r="A47" s="10" t="s">
        <v>8317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21081-E5F9-4056-B7C3-7EFA8C273637}">
  <dimension ref="A1:E18"/>
  <sheetViews>
    <sheetView workbookViewId="0">
      <selection activeCell="R15" sqref="R1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8397</v>
      </c>
      <c r="B1" t="s">
        <v>8319</v>
      </c>
    </row>
    <row r="2" spans="1:5" x14ac:dyDescent="0.3">
      <c r="A2" s="9" t="s">
        <v>8375</v>
      </c>
      <c r="B2" t="s">
        <v>8319</v>
      </c>
    </row>
    <row r="4" spans="1:5" x14ac:dyDescent="0.3">
      <c r="A4" s="9" t="s">
        <v>8399</v>
      </c>
      <c r="B4" s="9" t="s">
        <v>8318</v>
      </c>
    </row>
    <row r="5" spans="1:5" x14ac:dyDescent="0.3">
      <c r="A5" s="9" t="s">
        <v>8307</v>
      </c>
      <c r="B5" t="s">
        <v>8218</v>
      </c>
      <c r="C5" t="s">
        <v>8220</v>
      </c>
      <c r="D5" t="s">
        <v>8219</v>
      </c>
      <c r="E5" t="s">
        <v>8317</v>
      </c>
    </row>
    <row r="6" spans="1:5" x14ac:dyDescent="0.3">
      <c r="A6" s="12" t="s">
        <v>8369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2" t="s">
        <v>8370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2" t="s">
        <v>8371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2" t="s">
        <v>8372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2" t="s">
        <v>8363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2" t="s">
        <v>8373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2" t="s">
        <v>8364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2" t="s">
        <v>8365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2" t="s">
        <v>8366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2" t="s">
        <v>8367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2" t="s">
        <v>8368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2" t="s">
        <v>8374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2" t="s">
        <v>8317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BB068-7A5A-4DDD-9E47-2A3CC24FCB77}">
  <dimension ref="A1:H13"/>
  <sheetViews>
    <sheetView workbookViewId="0">
      <selection activeCell="E39" sqref="E39"/>
    </sheetView>
  </sheetViews>
  <sheetFormatPr defaultRowHeight="14.4" x14ac:dyDescent="0.3"/>
  <cols>
    <col min="1" max="1" width="29" customWidth="1"/>
    <col min="2" max="8" width="22.77734375" customWidth="1"/>
  </cols>
  <sheetData>
    <row r="1" spans="1:8" x14ac:dyDescent="0.3">
      <c r="A1" s="1" t="s">
        <v>8376</v>
      </c>
      <c r="B1" s="1" t="s">
        <v>8377</v>
      </c>
      <c r="C1" s="1" t="s">
        <v>8378</v>
      </c>
      <c r="D1" s="1" t="s">
        <v>8379</v>
      </c>
      <c r="E1" s="1" t="s">
        <v>8380</v>
      </c>
      <c r="F1" s="13" t="s">
        <v>8381</v>
      </c>
      <c r="G1" s="13" t="s">
        <v>8382</v>
      </c>
      <c r="H1" s="13" t="s">
        <v>8383</v>
      </c>
    </row>
    <row r="2" spans="1:8" ht="15" x14ac:dyDescent="0.3">
      <c r="A2" s="14" t="s">
        <v>8384</v>
      </c>
      <c r="B2">
        <f>COUNTIFS('Kickstarter Projects'!$F$1:$F$4115,"successful",'Kickstarter Projects'!$D$1:$D$4115,"&lt;1000")</f>
        <v>322</v>
      </c>
      <c r="C2">
        <f>COUNTIFS('Kickstarter Projects'!$F$1:$F$4115,"failed",'Kickstarter Projects'!$D$1:$D$4115,"&lt;1000")</f>
        <v>113</v>
      </c>
      <c r="D2">
        <f>COUNTIFS('Kickstarter Projects'!$F$1:$F$4115,"canceled",'Kickstarter Projects'!$D$1:$D$4115,"&lt;1000")</f>
        <v>18</v>
      </c>
      <c r="E2">
        <f>SUM(B2:D2)</f>
        <v>453</v>
      </c>
      <c r="F2" s="15">
        <f>(B2/E2)</f>
        <v>0.71081677704194257</v>
      </c>
      <c r="G2" s="15">
        <f>C2/E2</f>
        <v>0.24944812362030905</v>
      </c>
      <c r="H2" s="15">
        <f>D2/E2</f>
        <v>3.9735099337748346E-2</v>
      </c>
    </row>
    <row r="3" spans="1:8" ht="15" x14ac:dyDescent="0.3">
      <c r="A3" s="14" t="s">
        <v>8385</v>
      </c>
      <c r="B3">
        <f>COUNTIFS('Kickstarter Projects'!$F$1:$F$4115,"successful",'Kickstarter Projects'!$D$1:$D$4115,"&gt;=1000",'Kickstarter Projects'!$D$1:$D$4115,"&lt;=4999")</f>
        <v>932</v>
      </c>
      <c r="C3">
        <f>COUNTIFS('Kickstarter Projects'!$F$1:$F$4115,"failed",'Kickstarter Projects'!$D$1:$D$4115,"&gt;=1000",'Kickstarter Projects'!$D$1:$D$4115,"&lt;=4999")</f>
        <v>420</v>
      </c>
      <c r="D3">
        <f>COUNTIFS('Kickstarter Projects'!$F$1:$F$4115,"canceled",'Kickstarter Projects'!$D$1:$D$4115,"&gt;=1000",'Kickstarter Projects'!$D$1:$D$4115,"&lt;=4999")</f>
        <v>60</v>
      </c>
      <c r="E3">
        <f t="shared" ref="E3:E13" si="0">SUM(B3:D3)</f>
        <v>1412</v>
      </c>
      <c r="F3" s="15">
        <f t="shared" ref="F3:F13" si="1">(B3/E3)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ht="15" x14ac:dyDescent="0.3">
      <c r="A4" s="14" t="s">
        <v>8386</v>
      </c>
      <c r="B4">
        <f>COUNTIFS('Kickstarter Projects'!$F$1:$F$4115,"successful",'Kickstarter Projects'!$D$1:$D$4115,"&gt;=5000",'Kickstarter Projects'!$D$1:$D$4115,"&lt;=9999")</f>
        <v>381</v>
      </c>
      <c r="C4">
        <f>COUNTIFS('Kickstarter Projects'!$F$1:$F$4115,"failed",'Kickstarter Projects'!$D$1:$D$4115,"&gt;=5000",'Kickstarter Projects'!$D$1:$D$4115,"&lt;=9999")</f>
        <v>283</v>
      </c>
      <c r="D4">
        <f>COUNTIFS('Kickstarter Projects'!$F$1:$F$4115,"canceled",'Kickstarter Projects'!$D$1:$D$4115,"&gt;=5000",'Kickstarter Projects'!$D$1:$D$4115,"&lt;=9999")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ht="15" x14ac:dyDescent="0.3">
      <c r="A5" s="14" t="s">
        <v>8387</v>
      </c>
      <c r="B5">
        <f>COUNTIFS('Kickstarter Projects'!$F$1:$F$4115,"successful",'Kickstarter Projects'!$D$1:$D$4115,"&gt;=10000",'Kickstarter Projects'!$D$1:$D$4115,"&lt;=14999")</f>
        <v>168</v>
      </c>
      <c r="C5">
        <f>COUNTIFS('Kickstarter Projects'!$F$1:$F$4115,"failed",'Kickstarter Projects'!$D$1:$D$4115,"&gt;=10000",'Kickstarter Projects'!$D$1:$D$4115,"&lt;=14999")</f>
        <v>144</v>
      </c>
      <c r="D5">
        <f>COUNTIFS('Kickstarter Projects'!$F$1:$F$4115,"canceled",'Kickstarter Projects'!$D$1:$D$4115,"&gt;=10000",'Kickstarter Projects'!$D$1:$D$4115,"&lt;=14999")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ht="15" x14ac:dyDescent="0.3">
      <c r="A6" s="14" t="s">
        <v>8388</v>
      </c>
      <c r="B6">
        <f>COUNTIFS('Kickstarter Projects'!$F$2:$F$4116,"successful",'Kickstarter Projects'!$D$2:$D$4116,"&gt;=15000",'Kickstarter Projects'!$D$2:$D$4116,"&lt;=19999")</f>
        <v>94</v>
      </c>
      <c r="C6">
        <f>COUNTIFS('Kickstarter Projects'!$F$2:$F$4116,"failed",'Kickstarter Projects'!$D$2:$D$4116,"&gt;=15000",'Kickstarter Projects'!$D$2:$D$4116,"&lt;=19999")</f>
        <v>90</v>
      </c>
      <c r="D6">
        <f>COUNTIFS('Kickstarter Projects'!$F$2:$F$4116,"canceled",'Kickstarter Projects'!$D$2:$D$4116,"&gt;=15000",'Kickstarter Projects'!$D$2:$D$4116,"&lt;=19999")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ht="15" x14ac:dyDescent="0.3">
      <c r="A7" s="14" t="s">
        <v>8389</v>
      </c>
      <c r="B7">
        <f>COUNTIFS('Kickstarter Projects'!$F$1:$F$4115,"successful",'Kickstarter Projects'!$D$1:$D$4115,"&gt;=20000",'Kickstarter Projects'!$D$1:$D$4115,"&lt;=24999")</f>
        <v>62</v>
      </c>
      <c r="C7">
        <f>COUNTIFS('Kickstarter Projects'!$F$1:$F$4115,"failed",'Kickstarter Projects'!$D$1:$D$4115,"&gt;=20000",'Kickstarter Projects'!$D$1:$D$4115,"&lt;=24999")</f>
        <v>72</v>
      </c>
      <c r="D7">
        <f>COUNTIFS('Kickstarter Projects'!$F$1:$F$4115,"canceled",'Kickstarter Projects'!$D$1:$D$4115,"&gt;=20000",'Kickstarter Projects'!$D$1:$D$4115,"&lt;=24999")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ht="15" x14ac:dyDescent="0.3">
      <c r="A8" s="14" t="s">
        <v>8390</v>
      </c>
      <c r="B8">
        <f>COUNTIFS('Kickstarter Projects'!$F$1:$F$4115,"successful",'Kickstarter Projects'!$D$1:$D$4115,"&gt;=25000",'Kickstarter Projects'!$D$1:$D$4115,"&lt;=29999")</f>
        <v>55</v>
      </c>
      <c r="C8">
        <f>COUNTIFS('Kickstarter Projects'!$F$1:$F$4115,"failed",'Kickstarter Projects'!$D$1:$D$4115,"&gt;=25000",'Kickstarter Projects'!$D$1:$D$4115,"&lt;=29999")</f>
        <v>64</v>
      </c>
      <c r="D8">
        <f>COUNTIFS('Kickstarter Projects'!$F$1:$F$4115,"canceled",'Kickstarter Projects'!$D$1:$D$4115,"&gt;=25000",'Kickstarter Projects'!$D$1:$D$4115,"&lt;=29999")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ht="15" x14ac:dyDescent="0.3">
      <c r="A9" s="14" t="s">
        <v>8391</v>
      </c>
      <c r="B9">
        <f>COUNTIFS('Kickstarter Projects'!$F$1:$F$4115,"successful",'Kickstarter Projects'!$D$1:$D$4115,"&gt;=30000",'Kickstarter Projects'!$D$1:$D$4115,"&lt;=34999")</f>
        <v>32</v>
      </c>
      <c r="C9">
        <f>COUNTIFS('Kickstarter Projects'!$F$1:$F$4115,"failed",'Kickstarter Projects'!$D$1:$D$4115,"&gt;=30000",'Kickstarter Projects'!$D$1:$D$4115,"&lt;=34999")</f>
        <v>37</v>
      </c>
      <c r="D9">
        <f>COUNTIFS('Kickstarter Projects'!$F$1:$F$4115,"canceled",'Kickstarter Projects'!$D$1:$D$4115,"&gt;=30000",'Kickstarter Projects'!$D$1:$D$4115,"&lt;=34999")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ht="15" x14ac:dyDescent="0.3">
      <c r="A10" s="14" t="s">
        <v>8392</v>
      </c>
      <c r="B10">
        <f>COUNTIFS('Kickstarter Projects'!$F$1:$F$4115,"successful",'Kickstarter Projects'!$D$1:$D$4115,"&gt;=35000",'Kickstarter Projects'!$D$1:$D$4115,"&lt;=39999")</f>
        <v>26</v>
      </c>
      <c r="C10">
        <f>COUNTIFS('Kickstarter Projects'!$F$1:$F$4115,"failed",'Kickstarter Projects'!$D$1:$D$4115,"&gt;=35000",'Kickstarter Projects'!$D$1:$D$4115,"&lt;=39999")</f>
        <v>22</v>
      </c>
      <c r="D10">
        <f>COUNTIFS('Kickstarter Projects'!$F$1:$F$4115,"canceled",'Kickstarter Projects'!$D$1:$D$4115,"&gt;=35000",'Kickstarter Projects'!$D$1:$D$4115,"&lt;=39999")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ht="15" x14ac:dyDescent="0.3">
      <c r="A11" s="14" t="s">
        <v>8393</v>
      </c>
      <c r="B11">
        <f>COUNTIFS('Kickstarter Projects'!$F$1:$F$4115,"successful",'Kickstarter Projects'!$D$1:$D$4115,"&gt;=40000",'Kickstarter Projects'!$D$1:$D$4115,"&lt;=44999")</f>
        <v>21</v>
      </c>
      <c r="C11">
        <f>COUNTIFS('Kickstarter Projects'!$F$1:$F$4115,"failed",'Kickstarter Projects'!$D$1:$D$4115,"&gt;=40000",'Kickstarter Projects'!$D$1:$D$4115,"&lt;=44999")</f>
        <v>16</v>
      </c>
      <c r="D11">
        <f>COUNTIFS('Kickstarter Projects'!$F$1:$F$4115,"canceled",'Kickstarter Projects'!$D$1:$D$4115,"&gt;=40000",'Kickstarter Projects'!$D$1:$D$4115,"&lt;=44999")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ht="15" x14ac:dyDescent="0.3">
      <c r="A12" s="14" t="s">
        <v>8394</v>
      </c>
      <c r="B12">
        <f>COUNTIFS('Kickstarter Projects'!$F$1:$F$4115,"successful",'Kickstarter Projects'!$D$1:$D$4115,"&gt;=45000",'Kickstarter Projects'!$D$1:$D$4115,"&lt;=49999")</f>
        <v>6</v>
      </c>
      <c r="C12">
        <f>COUNTIFS('Kickstarter Projects'!$F$1:$F$4115,"failed",'Kickstarter Projects'!$D$1:$D$4115,"&gt;=45000",'Kickstarter Projects'!$D$1:$D$4115,"&lt;=49999")</f>
        <v>11</v>
      </c>
      <c r="D12">
        <f>COUNTIFS('Kickstarter Projects'!$F$1:$F$4115,"canceled",'Kickstarter Projects'!$D$1:$D$4115,"&gt;=45000",'Kickstarter Projects'!$D$1:$D$4115,"&lt;=49999")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15" x14ac:dyDescent="0.3">
      <c r="A13" s="14" t="s">
        <v>8395</v>
      </c>
      <c r="B13">
        <f>COUNTIFS('Kickstarter Projects'!$F$1:$F$4115,"successful",'Kickstarter Projects'!$D$1:$D$4115,"&gt;=50000")</f>
        <v>86</v>
      </c>
      <c r="C13">
        <f>COUNTIFS('Kickstarter Projects'!$F$1:$F$4115,"failed",'Kickstarter Projects'!$D$1:$D$4115,"&gt;=50000")</f>
        <v>258</v>
      </c>
      <c r="D13">
        <f>COUNTIFS('Kickstarter Projects'!$F$1:$F$4115,"canceled",'Kickstarter Projects'!$D$1:$D$4115,"&gt;=50000")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Kickstarter Projects</vt:lpstr>
      <vt:lpstr>Parent Category Statistics</vt:lpstr>
      <vt:lpstr>Subcategory Statistics</vt:lpstr>
      <vt:lpstr>Outcomes based on Launch Date</vt:lpstr>
      <vt:lpstr>Outcomes Based on Goal</vt:lpstr>
      <vt:lpstr>'Kickstarter Projects'!_FilterDatabase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Zelaya</cp:lastModifiedBy>
  <dcterms:created xsi:type="dcterms:W3CDTF">2017-04-20T15:17:24Z</dcterms:created>
  <dcterms:modified xsi:type="dcterms:W3CDTF">2020-11-14T02:02:29Z</dcterms:modified>
</cp:coreProperties>
</file>