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EBO\ECMO\de Winter\Werk\Beleid\Onderhanden\(2023) KPW Resubmit\"/>
    </mc:Choice>
  </mc:AlternateContent>
  <xr:revisionPtr revIDLastSave="0" documentId="13_ncr:1_{A6E6C932-F615-4E55-9559-5194C3CA6F76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ReadMe" sheetId="3" r:id="rId1"/>
    <sheet name="FRED Graph" sheetId="5" r:id="rId2"/>
    <sheet name="Data" sheetId="2" r:id="rId3"/>
    <sheet name="FIgure 1" sheetId="4" r:id="rId4"/>
  </sheets>
  <definedNames>
    <definedName name="_xlnm.Print_Area" localSheetId="3">'FIgure 1'!$AP$3:$BA$24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57" i="2" l="1"/>
  <c r="AU61" i="2" s="1"/>
  <c r="AU65" i="2" s="1"/>
  <c r="AU69" i="2" s="1"/>
  <c r="AU73" i="2" s="1"/>
  <c r="AU77" i="2" s="1"/>
  <c r="AU81" i="2" s="1"/>
  <c r="AU85" i="2" s="1"/>
  <c r="AU89" i="2" s="1"/>
  <c r="AU93" i="2" s="1"/>
  <c r="AU97" i="2" s="1"/>
  <c r="AU101" i="2" s="1"/>
  <c r="AU105" i="2" s="1"/>
  <c r="AU109" i="2" s="1"/>
  <c r="AU113" i="2" s="1"/>
  <c r="AU117" i="2" s="1"/>
  <c r="AU121" i="2" s="1"/>
  <c r="AU125" i="2" s="1"/>
  <c r="AU129" i="2" s="1"/>
  <c r="AU133" i="2" s="1"/>
  <c r="AU137" i="2" s="1"/>
  <c r="AU141" i="2" s="1"/>
  <c r="AU145" i="2" s="1"/>
  <c r="AU149" i="2" s="1"/>
  <c r="AU153" i="2" s="1"/>
  <c r="AU157" i="2" s="1"/>
  <c r="AU161" i="2" s="1"/>
  <c r="AU165" i="2" s="1"/>
  <c r="AU169" i="2" s="1"/>
  <c r="AU173" i="2" s="1"/>
  <c r="AU177" i="2" s="1"/>
  <c r="AU181" i="2" s="1"/>
  <c r="AU185" i="2" s="1"/>
  <c r="AU189" i="2" s="1"/>
  <c r="AU193" i="2" s="1"/>
  <c r="AU197" i="2" s="1"/>
  <c r="AU201" i="2" s="1"/>
  <c r="AU205" i="2" s="1"/>
  <c r="AU209" i="2" s="1"/>
  <c r="AU213" i="2" s="1"/>
  <c r="AU217" i="2" s="1"/>
  <c r="AU218" i="2" s="1"/>
  <c r="AU219" i="2" s="1"/>
  <c r="AU220" i="2" s="1"/>
  <c r="BB198" i="2" l="1"/>
  <c r="BA198" i="2"/>
  <c r="BB197" i="2"/>
  <c r="BA197" i="2"/>
  <c r="BA148" i="2"/>
  <c r="BB182" i="2"/>
  <c r="AZ177" i="2"/>
  <c r="AX222" i="2"/>
  <c r="AW222" i="2"/>
  <c r="BB216" i="2"/>
  <c r="BB215" i="2"/>
  <c r="BB214" i="2"/>
  <c r="BA217" i="2"/>
  <c r="BB191" i="2"/>
  <c r="BB190" i="2"/>
  <c r="BB177" i="2"/>
  <c r="BB176" i="2"/>
  <c r="BB175" i="2"/>
  <c r="BB174" i="2"/>
  <c r="BA165" i="2"/>
  <c r="BA164" i="2"/>
  <c r="BA163" i="2"/>
  <c r="BA162" i="2"/>
  <c r="BA161" i="2"/>
  <c r="BA160" i="2"/>
  <c r="BA159" i="2"/>
  <c r="BA158" i="2"/>
  <c r="BA157" i="2"/>
  <c r="BA156" i="2"/>
  <c r="BB123" i="2"/>
  <c r="BB122" i="2"/>
  <c r="BB121" i="2"/>
  <c r="BB120" i="2"/>
  <c r="BB113" i="2"/>
  <c r="AG113" i="2"/>
  <c r="AG120" i="2"/>
  <c r="AV55" i="2"/>
  <c r="AV50" i="2"/>
  <c r="AV47" i="2"/>
  <c r="AV42" i="2"/>
  <c r="AV39" i="2"/>
  <c r="AV34" i="2"/>
  <c r="AV31" i="2"/>
  <c r="AV26" i="2"/>
  <c r="AV23" i="2"/>
  <c r="AV18" i="2"/>
  <c r="AV15" i="2"/>
  <c r="AV10" i="2"/>
  <c r="AV7" i="2"/>
  <c r="BA113" i="2"/>
  <c r="BA114" i="2"/>
  <c r="BB114" i="2"/>
  <c r="BA115" i="2"/>
  <c r="BB115" i="2"/>
  <c r="BA116" i="2"/>
  <c r="BB116" i="2"/>
  <c r="BA117" i="2"/>
  <c r="BB117" i="2"/>
  <c r="BA118" i="2"/>
  <c r="BB118" i="2"/>
  <c r="BA119" i="2"/>
  <c r="BB119" i="2"/>
  <c r="BA120" i="2"/>
  <c r="AZ121" i="2"/>
  <c r="AZ122" i="2"/>
  <c r="AZ123" i="2"/>
  <c r="AZ124" i="2"/>
  <c r="BB124" i="2"/>
  <c r="AZ125" i="2"/>
  <c r="BB125" i="2"/>
  <c r="AZ126" i="2"/>
  <c r="BB126" i="2"/>
  <c r="AZ127" i="2"/>
  <c r="BB127" i="2"/>
  <c r="AZ128" i="2"/>
  <c r="BB128" i="2"/>
  <c r="AZ129" i="2"/>
  <c r="BB129" i="2"/>
  <c r="AZ130" i="2"/>
  <c r="BB130" i="2"/>
  <c r="AZ131" i="2"/>
  <c r="BB131" i="2"/>
  <c r="AZ132" i="2"/>
  <c r="BB132" i="2"/>
  <c r="AZ133" i="2"/>
  <c r="BB133" i="2"/>
  <c r="AZ134" i="2"/>
  <c r="BB134" i="2"/>
  <c r="AZ135" i="2"/>
  <c r="BB135" i="2"/>
  <c r="AZ136" i="2"/>
  <c r="BB136" i="2"/>
  <c r="AZ137" i="2"/>
  <c r="BB137" i="2"/>
  <c r="AZ138" i="2"/>
  <c r="BB138" i="2"/>
  <c r="AZ139" i="2"/>
  <c r="BB139" i="2"/>
  <c r="AZ140" i="2"/>
  <c r="BB140" i="2"/>
  <c r="AZ141" i="2"/>
  <c r="BB141" i="2"/>
  <c r="AZ142" i="2"/>
  <c r="BB142" i="2"/>
  <c r="AZ143" i="2"/>
  <c r="BB143" i="2"/>
  <c r="AZ144" i="2"/>
  <c r="BB144" i="2"/>
  <c r="AZ145" i="2"/>
  <c r="BB145" i="2"/>
  <c r="AZ146" i="2"/>
  <c r="BB146" i="2"/>
  <c r="AZ147" i="2"/>
  <c r="BB147" i="2"/>
  <c r="AZ148" i="2"/>
  <c r="AZ149" i="2"/>
  <c r="BA149" i="2"/>
  <c r="AZ150" i="2"/>
  <c r="BA150" i="2"/>
  <c r="AZ151" i="2"/>
  <c r="BA151" i="2"/>
  <c r="AZ152" i="2"/>
  <c r="BA152" i="2"/>
  <c r="AZ153" i="2"/>
  <c r="BA153" i="2"/>
  <c r="AZ154" i="2"/>
  <c r="BA154" i="2"/>
  <c r="AZ155" i="2"/>
  <c r="BA155" i="2"/>
  <c r="AZ156" i="2"/>
  <c r="AZ157" i="2"/>
  <c r="AZ158" i="2"/>
  <c r="AZ159" i="2"/>
  <c r="AZ160" i="2"/>
  <c r="AZ161" i="2"/>
  <c r="AZ162" i="2"/>
  <c r="AZ163" i="2"/>
  <c r="AZ164" i="2"/>
  <c r="AZ165" i="2"/>
  <c r="AZ166" i="2"/>
  <c r="BB166" i="2"/>
  <c r="AZ167" i="2"/>
  <c r="BB167" i="2"/>
  <c r="AZ168" i="2"/>
  <c r="BB168" i="2"/>
  <c r="AZ169" i="2"/>
  <c r="BB169" i="2"/>
  <c r="AZ170" i="2"/>
  <c r="BB170" i="2"/>
  <c r="AZ171" i="2"/>
  <c r="BB171" i="2"/>
  <c r="AZ172" i="2"/>
  <c r="BB172" i="2"/>
  <c r="AZ173" i="2"/>
  <c r="BB173" i="2"/>
  <c r="AZ174" i="2"/>
  <c r="AZ175" i="2"/>
  <c r="AZ176" i="2"/>
  <c r="BA178" i="2"/>
  <c r="BB178" i="2"/>
  <c r="BA179" i="2"/>
  <c r="BB179" i="2"/>
  <c r="BA180" i="2"/>
  <c r="BB180" i="2"/>
  <c r="BA181" i="2"/>
  <c r="BB181" i="2"/>
  <c r="BA182" i="2"/>
  <c r="AZ183" i="2"/>
  <c r="BA183" i="2"/>
  <c r="AZ184" i="2"/>
  <c r="BA184" i="2"/>
  <c r="AZ185" i="2"/>
  <c r="BA185" i="2"/>
  <c r="AZ186" i="2"/>
  <c r="BA186" i="2"/>
  <c r="AZ187" i="2"/>
  <c r="BA187" i="2"/>
  <c r="AZ188" i="2"/>
  <c r="BA188" i="2"/>
  <c r="AZ189" i="2"/>
  <c r="BA189" i="2"/>
  <c r="BA190" i="2"/>
  <c r="BA191" i="2"/>
  <c r="BA192" i="2"/>
  <c r="BB192" i="2"/>
  <c r="BA193" i="2"/>
  <c r="BB193" i="2"/>
  <c r="BA194" i="2"/>
  <c r="BB194" i="2"/>
  <c r="BA195" i="2"/>
  <c r="BB195" i="2"/>
  <c r="BA196" i="2"/>
  <c r="BB196" i="2"/>
  <c r="AZ199" i="2"/>
  <c r="BB199" i="2"/>
  <c r="AZ200" i="2"/>
  <c r="BB200" i="2"/>
  <c r="AZ201" i="2"/>
  <c r="BB201" i="2"/>
  <c r="AZ202" i="2"/>
  <c r="BB202" i="2"/>
  <c r="AZ203" i="2"/>
  <c r="BB203" i="2"/>
  <c r="AZ204" i="2"/>
  <c r="BB204" i="2"/>
  <c r="AZ205" i="2"/>
  <c r="BB205" i="2"/>
  <c r="AZ206" i="2"/>
  <c r="BB206" i="2"/>
  <c r="AZ207" i="2"/>
  <c r="BB207" i="2"/>
  <c r="AZ208" i="2"/>
  <c r="BB208" i="2"/>
  <c r="AZ209" i="2"/>
  <c r="BB209" i="2"/>
  <c r="AZ210" i="2"/>
  <c r="BB210" i="2"/>
  <c r="AZ211" i="2"/>
  <c r="BB211" i="2"/>
  <c r="AZ212" i="2"/>
  <c r="BB212" i="2"/>
  <c r="AZ213" i="2"/>
  <c r="BB213" i="2"/>
  <c r="AZ214" i="2"/>
  <c r="AZ215" i="2"/>
  <c r="AZ216" i="2"/>
  <c r="AZ217" i="2"/>
  <c r="AZ218" i="2"/>
  <c r="BA218" i="2"/>
  <c r="AZ219" i="2"/>
  <c r="BA219" i="2"/>
  <c r="AZ220" i="2"/>
  <c r="BA220" i="2"/>
  <c r="BD222" i="2"/>
  <c r="BE222" i="2"/>
  <c r="BF222" i="2"/>
  <c r="BH222" i="2"/>
  <c r="BI222" i="2"/>
  <c r="BJ222" i="2"/>
  <c r="AH155" i="2"/>
  <c r="AH154" i="2"/>
  <c r="AH153" i="2"/>
  <c r="AH152" i="2"/>
  <c r="AH151" i="2"/>
  <c r="AH150" i="2"/>
  <c r="AH149" i="2"/>
  <c r="AI165" i="2"/>
  <c r="AI164" i="2"/>
  <c r="AI163" i="2"/>
  <c r="AI162" i="2"/>
  <c r="AI161" i="2"/>
  <c r="AI160" i="2"/>
  <c r="AI159" i="2"/>
  <c r="AI158" i="2"/>
  <c r="AI157" i="2"/>
  <c r="AI156" i="2"/>
  <c r="AG148" i="2"/>
  <c r="AG147" i="2"/>
  <c r="AG146" i="2"/>
  <c r="AG145" i="2"/>
  <c r="AG144" i="2"/>
  <c r="AG143" i="2"/>
  <c r="AG142" i="2"/>
  <c r="AG141" i="2"/>
  <c r="AG140" i="2"/>
  <c r="AG139" i="2"/>
  <c r="AG138" i="2"/>
  <c r="AG137" i="2"/>
  <c r="AG136" i="2"/>
  <c r="AG135" i="2"/>
  <c r="AG134" i="2"/>
  <c r="AG133" i="2"/>
  <c r="AG132" i="2"/>
  <c r="AG131" i="2"/>
  <c r="AG130" i="2"/>
  <c r="AG129" i="2"/>
  <c r="AG128" i="2"/>
  <c r="AG127" i="2"/>
  <c r="AG126" i="2"/>
  <c r="AG125" i="2"/>
  <c r="AG124" i="2"/>
  <c r="AH220" i="2"/>
  <c r="AG220" i="2"/>
  <c r="AH219" i="2"/>
  <c r="AG219" i="2"/>
  <c r="AH218" i="2"/>
  <c r="AG218" i="2"/>
  <c r="AH217" i="2"/>
  <c r="AG217" i="2"/>
  <c r="AH216" i="2"/>
  <c r="AG216" i="2"/>
  <c r="AH215" i="2"/>
  <c r="AG215" i="2"/>
  <c r="AH214" i="2"/>
  <c r="AG214" i="2"/>
  <c r="AI213" i="2"/>
  <c r="AG213" i="2"/>
  <c r="AI212" i="2"/>
  <c r="AG212" i="2"/>
  <c r="AI211" i="2"/>
  <c r="AG211" i="2"/>
  <c r="AI210" i="2"/>
  <c r="AG210" i="2"/>
  <c r="AI209" i="2"/>
  <c r="AG209" i="2"/>
  <c r="AI208" i="2"/>
  <c r="AG208" i="2"/>
  <c r="AI207" i="2"/>
  <c r="AG207" i="2"/>
  <c r="AI206" i="2"/>
  <c r="AG206" i="2"/>
  <c r="AI205" i="2"/>
  <c r="AG205" i="2"/>
  <c r="AI204" i="2"/>
  <c r="AG204" i="2"/>
  <c r="AI203" i="2"/>
  <c r="AG203" i="2"/>
  <c r="AI202" i="2"/>
  <c r="AG202" i="2"/>
  <c r="AI201" i="2"/>
  <c r="AG201" i="2"/>
  <c r="AI200" i="2"/>
  <c r="AG200" i="2"/>
  <c r="AI199" i="2"/>
  <c r="AG199" i="2"/>
  <c r="AI198" i="2"/>
  <c r="AG198" i="2"/>
  <c r="AI197" i="2"/>
  <c r="AH197" i="2"/>
  <c r="AI196" i="2"/>
  <c r="AH196" i="2"/>
  <c r="AI195" i="2"/>
  <c r="AH195" i="2"/>
  <c r="AI194" i="2"/>
  <c r="AH194" i="2"/>
  <c r="AI193" i="2"/>
  <c r="AH193" i="2"/>
  <c r="AI192" i="2"/>
  <c r="AH192" i="2"/>
  <c r="AH191" i="2"/>
  <c r="AG191" i="2"/>
  <c r="AH190" i="2"/>
  <c r="AG190" i="2"/>
  <c r="AH189" i="2"/>
  <c r="AG189" i="2"/>
  <c r="AH188" i="2"/>
  <c r="AG188" i="2"/>
  <c r="AH187" i="2"/>
  <c r="AG187" i="2"/>
  <c r="AH186" i="2"/>
  <c r="AG186" i="2"/>
  <c r="AH185" i="2"/>
  <c r="AG185" i="2"/>
  <c r="AH184" i="2"/>
  <c r="AG184" i="2"/>
  <c r="AH183" i="2"/>
  <c r="AG183" i="2"/>
  <c r="AI182" i="2"/>
  <c r="AH182" i="2"/>
  <c r="AI181" i="2"/>
  <c r="AH181" i="2"/>
  <c r="AI180" i="2"/>
  <c r="AH180" i="2"/>
  <c r="AI179" i="2"/>
  <c r="AH179" i="2"/>
  <c r="AI178" i="2"/>
  <c r="AH178" i="2"/>
  <c r="AH177" i="2"/>
  <c r="AG177" i="2"/>
  <c r="AH176" i="2"/>
  <c r="AG176" i="2"/>
  <c r="AH175" i="2"/>
  <c r="AG175" i="2"/>
  <c r="AH174" i="2"/>
  <c r="AG174" i="2"/>
  <c r="AI173" i="2"/>
  <c r="AG173" i="2"/>
  <c r="AI172" i="2"/>
  <c r="AG172" i="2"/>
  <c r="AI171" i="2"/>
  <c r="AG171" i="2"/>
  <c r="AI170" i="2"/>
  <c r="AG170" i="2"/>
  <c r="AI169" i="2"/>
  <c r="AG169" i="2"/>
  <c r="AI168" i="2"/>
  <c r="AG168" i="2"/>
  <c r="AI167" i="2"/>
  <c r="AG167" i="2"/>
  <c r="AI166" i="2"/>
  <c r="AG166" i="2"/>
  <c r="AG165" i="2"/>
  <c r="AG164" i="2"/>
  <c r="AG163" i="2"/>
  <c r="AG162" i="2"/>
  <c r="AG161" i="2"/>
  <c r="AG160" i="2"/>
  <c r="AG159" i="2"/>
  <c r="AG158" i="2"/>
  <c r="AG157" i="2"/>
  <c r="AG156" i="2"/>
  <c r="AG155" i="2"/>
  <c r="AG154" i="2"/>
  <c r="AG153" i="2"/>
  <c r="AG152" i="2"/>
  <c r="AG151" i="2"/>
  <c r="AG150" i="2"/>
  <c r="AG149" i="2"/>
  <c r="AI148" i="2"/>
  <c r="AI147" i="2"/>
  <c r="AI146" i="2"/>
  <c r="AI145" i="2"/>
  <c r="AI144" i="2"/>
  <c r="AI143" i="2"/>
  <c r="AI142" i="2"/>
  <c r="AI141" i="2"/>
  <c r="AI140" i="2"/>
  <c r="AI139" i="2"/>
  <c r="AI138" i="2"/>
  <c r="AI137" i="2"/>
  <c r="AI136" i="2"/>
  <c r="AI135" i="2"/>
  <c r="AI134" i="2"/>
  <c r="AI133" i="2"/>
  <c r="AI132" i="2"/>
  <c r="AI131" i="2"/>
  <c r="AI130" i="2"/>
  <c r="AI129" i="2"/>
  <c r="AI128" i="2"/>
  <c r="AI127" i="2"/>
  <c r="AI126" i="2"/>
  <c r="AI125" i="2"/>
  <c r="AI124" i="2"/>
  <c r="AH123" i="2"/>
  <c r="AG123" i="2"/>
  <c r="AH122" i="2"/>
  <c r="AG122" i="2"/>
  <c r="AH121" i="2"/>
  <c r="AG121" i="2"/>
  <c r="AH120" i="2"/>
  <c r="AI119" i="2"/>
  <c r="AH119" i="2"/>
  <c r="AI118" i="2"/>
  <c r="AH118" i="2"/>
  <c r="AI117" i="2"/>
  <c r="AH117" i="2"/>
  <c r="AI116" i="2"/>
  <c r="AH116" i="2"/>
  <c r="AI115" i="2"/>
  <c r="AH115" i="2"/>
  <c r="AI114" i="2"/>
  <c r="AH114" i="2"/>
  <c r="AH113" i="2"/>
  <c r="AM222" i="2"/>
  <c r="AL222" i="2"/>
  <c r="AK222" i="2"/>
  <c r="AF55" i="2"/>
  <c r="AF54" i="2"/>
  <c r="AV54" i="2" s="1"/>
  <c r="AF53" i="2"/>
  <c r="AV53" i="2" s="1"/>
  <c r="AF52" i="2"/>
  <c r="AV52" i="2" s="1"/>
  <c r="AF51" i="2"/>
  <c r="AV51" i="2" s="1"/>
  <c r="AF50" i="2"/>
  <c r="AF49" i="2"/>
  <c r="AV49" i="2" s="1"/>
  <c r="AF48" i="2"/>
  <c r="AV48" i="2" s="1"/>
  <c r="AF47" i="2"/>
  <c r="AF46" i="2"/>
  <c r="AV46" i="2" s="1"/>
  <c r="AF45" i="2"/>
  <c r="AV45" i="2" s="1"/>
  <c r="AF44" i="2"/>
  <c r="AV44" i="2" s="1"/>
  <c r="AF43" i="2"/>
  <c r="AV43" i="2" s="1"/>
  <c r="AF42" i="2"/>
  <c r="AF41" i="2"/>
  <c r="AV41" i="2" s="1"/>
  <c r="AF40" i="2"/>
  <c r="AV40" i="2" s="1"/>
  <c r="AF39" i="2"/>
  <c r="AF38" i="2"/>
  <c r="AV38" i="2" s="1"/>
  <c r="AF37" i="2"/>
  <c r="AV37" i="2" s="1"/>
  <c r="AF36" i="2"/>
  <c r="AV36" i="2" s="1"/>
  <c r="AF35" i="2"/>
  <c r="AV35" i="2" s="1"/>
  <c r="AF34" i="2"/>
  <c r="AF33" i="2"/>
  <c r="AV33" i="2" s="1"/>
  <c r="AF32" i="2"/>
  <c r="AV32" i="2" s="1"/>
  <c r="AF31" i="2"/>
  <c r="AF30" i="2"/>
  <c r="AV30" i="2" s="1"/>
  <c r="AF29" i="2"/>
  <c r="AV29" i="2" s="1"/>
  <c r="AF28" i="2"/>
  <c r="AV28" i="2" s="1"/>
  <c r="AF27" i="2"/>
  <c r="AV27" i="2" s="1"/>
  <c r="AF26" i="2"/>
  <c r="AF25" i="2"/>
  <c r="AV25" i="2" s="1"/>
  <c r="AF24" i="2"/>
  <c r="AV24" i="2" s="1"/>
  <c r="AF23" i="2"/>
  <c r="AF22" i="2"/>
  <c r="AV22" i="2" s="1"/>
  <c r="AF21" i="2"/>
  <c r="AV21" i="2" s="1"/>
  <c r="AF20" i="2"/>
  <c r="AV20" i="2" s="1"/>
  <c r="AF19" i="2"/>
  <c r="AV19" i="2" s="1"/>
  <c r="AF18" i="2"/>
  <c r="AF17" i="2"/>
  <c r="AV17" i="2" s="1"/>
  <c r="AF16" i="2"/>
  <c r="AV16" i="2" s="1"/>
  <c r="AF15" i="2"/>
  <c r="AF14" i="2"/>
  <c r="AV14" i="2" s="1"/>
  <c r="AF13" i="2"/>
  <c r="AV13" i="2" s="1"/>
  <c r="AF12" i="2"/>
  <c r="AV12" i="2" s="1"/>
  <c r="AF11" i="2"/>
  <c r="AV11" i="2" s="1"/>
  <c r="AF10" i="2"/>
  <c r="AF9" i="2"/>
  <c r="AV9" i="2" s="1"/>
  <c r="AF8" i="2"/>
  <c r="AV8" i="2" s="1"/>
  <c r="AF7" i="2"/>
  <c r="AF6" i="2"/>
  <c r="AV6" i="2" s="1"/>
  <c r="AF5" i="2"/>
  <c r="AV5" i="2" s="1"/>
  <c r="AQ222" i="2"/>
  <c r="AP222" i="2"/>
  <c r="AO222" i="2"/>
  <c r="AB222" i="2" l="1"/>
  <c r="AA222" i="2"/>
  <c r="Z222" i="2"/>
  <c r="X222" i="2"/>
  <c r="W222" i="2"/>
  <c r="R222" i="2" l="1"/>
  <c r="Q222" i="2"/>
  <c r="P222" i="2"/>
  <c r="N222" i="2" l="1"/>
  <c r="M222" i="2"/>
  <c r="L222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F5" i="2" s="1"/>
  <c r="E220" i="2"/>
  <c r="V95" i="2" l="1"/>
  <c r="AF95" i="2" s="1"/>
  <c r="AV95" i="2" s="1"/>
  <c r="V127" i="2"/>
  <c r="AF127" i="2" s="1"/>
  <c r="AV127" i="2" s="1"/>
  <c r="V63" i="2"/>
  <c r="AF63" i="2" s="1"/>
  <c r="AV63" i="2" s="1"/>
  <c r="V87" i="2"/>
  <c r="AF87" i="2" s="1"/>
  <c r="AV87" i="2" s="1"/>
  <c r="V111" i="2"/>
  <c r="AF111" i="2" s="1"/>
  <c r="AV111" i="2" s="1"/>
  <c r="V79" i="2"/>
  <c r="AF79" i="2" s="1"/>
  <c r="AV79" i="2" s="1"/>
  <c r="V103" i="2"/>
  <c r="AF103" i="2" s="1"/>
  <c r="AV103" i="2" s="1"/>
  <c r="V71" i="2"/>
  <c r="AF71" i="2" s="1"/>
  <c r="AV71" i="2" s="1"/>
  <c r="V119" i="2"/>
  <c r="AF119" i="2" s="1"/>
  <c r="AV119" i="2" s="1"/>
  <c r="V135" i="2"/>
  <c r="AF135" i="2" s="1"/>
  <c r="AV135" i="2" s="1"/>
  <c r="V143" i="2"/>
  <c r="AF143" i="2" s="1"/>
  <c r="AV143" i="2" s="1"/>
  <c r="V151" i="2"/>
  <c r="AF151" i="2" s="1"/>
  <c r="AV151" i="2" s="1"/>
  <c r="V159" i="2"/>
  <c r="AF159" i="2" s="1"/>
  <c r="AV159" i="2" s="1"/>
  <c r="V167" i="2"/>
  <c r="AF167" i="2" s="1"/>
  <c r="AV167" i="2" s="1"/>
  <c r="V175" i="2"/>
  <c r="AF175" i="2" s="1"/>
  <c r="AV175" i="2" s="1"/>
  <c r="V183" i="2"/>
  <c r="AF183" i="2" s="1"/>
  <c r="AV183" i="2" s="1"/>
  <c r="V191" i="2"/>
  <c r="AF191" i="2" s="1"/>
  <c r="AV191" i="2" s="1"/>
  <c r="V199" i="2"/>
  <c r="AF199" i="2" s="1"/>
  <c r="AV199" i="2" s="1"/>
  <c r="V207" i="2"/>
  <c r="AF207" i="2" s="1"/>
  <c r="AV207" i="2" s="1"/>
  <c r="V215" i="2"/>
  <c r="AF215" i="2" s="1"/>
  <c r="AV215" i="2" s="1"/>
  <c r="V56" i="2"/>
  <c r="AF56" i="2" s="1"/>
  <c r="AV56" i="2" s="1"/>
  <c r="V80" i="2"/>
  <c r="AF80" i="2" s="1"/>
  <c r="AV80" i="2" s="1"/>
  <c r="V104" i="2"/>
  <c r="AF104" i="2" s="1"/>
  <c r="AV104" i="2" s="1"/>
  <c r="V112" i="2"/>
  <c r="AF112" i="2" s="1"/>
  <c r="AV112" i="2" s="1"/>
  <c r="V136" i="2"/>
  <c r="AF136" i="2" s="1"/>
  <c r="AV136" i="2" s="1"/>
  <c r="V144" i="2"/>
  <c r="AF144" i="2" s="1"/>
  <c r="AV144" i="2" s="1"/>
  <c r="V152" i="2"/>
  <c r="AF152" i="2" s="1"/>
  <c r="AV152" i="2" s="1"/>
  <c r="V160" i="2"/>
  <c r="AF160" i="2" s="1"/>
  <c r="AV160" i="2" s="1"/>
  <c r="V168" i="2"/>
  <c r="AF168" i="2" s="1"/>
  <c r="AV168" i="2" s="1"/>
  <c r="V176" i="2"/>
  <c r="AF176" i="2" s="1"/>
  <c r="AV176" i="2" s="1"/>
  <c r="V184" i="2"/>
  <c r="AF184" i="2" s="1"/>
  <c r="AV184" i="2" s="1"/>
  <c r="V192" i="2"/>
  <c r="AF192" i="2" s="1"/>
  <c r="AV192" i="2" s="1"/>
  <c r="V200" i="2"/>
  <c r="AF200" i="2" s="1"/>
  <c r="AV200" i="2" s="1"/>
  <c r="V208" i="2"/>
  <c r="AF208" i="2" s="1"/>
  <c r="AV208" i="2" s="1"/>
  <c r="V216" i="2"/>
  <c r="AF216" i="2" s="1"/>
  <c r="AV216" i="2" s="1"/>
  <c r="V64" i="2"/>
  <c r="AF64" i="2" s="1"/>
  <c r="AV64" i="2" s="1"/>
  <c r="V88" i="2"/>
  <c r="AF88" i="2" s="1"/>
  <c r="AV88" i="2" s="1"/>
  <c r="V120" i="2"/>
  <c r="AF120" i="2" s="1"/>
  <c r="AV120" i="2" s="1"/>
  <c r="V57" i="2"/>
  <c r="AF57" i="2" s="1"/>
  <c r="AV57" i="2" s="1"/>
  <c r="V81" i="2"/>
  <c r="AF81" i="2" s="1"/>
  <c r="AV81" i="2" s="1"/>
  <c r="V105" i="2"/>
  <c r="AF105" i="2" s="1"/>
  <c r="AV105" i="2" s="1"/>
  <c r="V121" i="2"/>
  <c r="AF121" i="2" s="1"/>
  <c r="AV121" i="2" s="1"/>
  <c r="V137" i="2"/>
  <c r="AF137" i="2" s="1"/>
  <c r="AV137" i="2" s="1"/>
  <c r="V145" i="2"/>
  <c r="AF145" i="2" s="1"/>
  <c r="AV145" i="2" s="1"/>
  <c r="V153" i="2"/>
  <c r="AF153" i="2" s="1"/>
  <c r="AV153" i="2" s="1"/>
  <c r="V161" i="2"/>
  <c r="AF161" i="2" s="1"/>
  <c r="AV161" i="2" s="1"/>
  <c r="V169" i="2"/>
  <c r="AF169" i="2" s="1"/>
  <c r="AV169" i="2" s="1"/>
  <c r="V177" i="2"/>
  <c r="AF177" i="2" s="1"/>
  <c r="AV177" i="2" s="1"/>
  <c r="V185" i="2"/>
  <c r="AF185" i="2" s="1"/>
  <c r="AV185" i="2" s="1"/>
  <c r="V193" i="2"/>
  <c r="AF193" i="2" s="1"/>
  <c r="AV193" i="2" s="1"/>
  <c r="V201" i="2"/>
  <c r="AF201" i="2" s="1"/>
  <c r="AV201" i="2" s="1"/>
  <c r="V209" i="2"/>
  <c r="AF209" i="2" s="1"/>
  <c r="AV209" i="2" s="1"/>
  <c r="V217" i="2"/>
  <c r="AF217" i="2" s="1"/>
  <c r="AV217" i="2" s="1"/>
  <c r="V72" i="2"/>
  <c r="AF72" i="2" s="1"/>
  <c r="AV72" i="2" s="1"/>
  <c r="V96" i="2"/>
  <c r="AF96" i="2" s="1"/>
  <c r="AV96" i="2" s="1"/>
  <c r="V128" i="2"/>
  <c r="AF128" i="2" s="1"/>
  <c r="AV128" i="2" s="1"/>
  <c r="V65" i="2"/>
  <c r="AF65" i="2" s="1"/>
  <c r="AV65" i="2" s="1"/>
  <c r="V73" i="2"/>
  <c r="AF73" i="2" s="1"/>
  <c r="AV73" i="2" s="1"/>
  <c r="V89" i="2"/>
  <c r="AF89" i="2" s="1"/>
  <c r="AV89" i="2" s="1"/>
  <c r="V97" i="2"/>
  <c r="AF97" i="2" s="1"/>
  <c r="AV97" i="2" s="1"/>
  <c r="V113" i="2"/>
  <c r="AF113" i="2" s="1"/>
  <c r="AV113" i="2" s="1"/>
  <c r="V129" i="2"/>
  <c r="AF129" i="2" s="1"/>
  <c r="AV129" i="2" s="1"/>
  <c r="F28" i="2"/>
  <c r="F220" i="2"/>
  <c r="BB220" i="2" s="1"/>
  <c r="V220" i="2"/>
  <c r="AF220" i="2" s="1"/>
  <c r="AV220" i="2" s="1"/>
  <c r="V58" i="2"/>
  <c r="AF58" i="2" s="1"/>
  <c r="AV58" i="2" s="1"/>
  <c r="V66" i="2"/>
  <c r="AF66" i="2" s="1"/>
  <c r="AV66" i="2" s="1"/>
  <c r="V74" i="2"/>
  <c r="AF74" i="2" s="1"/>
  <c r="AV74" i="2" s="1"/>
  <c r="V82" i="2"/>
  <c r="AF82" i="2" s="1"/>
  <c r="AV82" i="2" s="1"/>
  <c r="V90" i="2"/>
  <c r="AF90" i="2" s="1"/>
  <c r="AV90" i="2" s="1"/>
  <c r="V98" i="2"/>
  <c r="AF98" i="2" s="1"/>
  <c r="AV98" i="2" s="1"/>
  <c r="V106" i="2"/>
  <c r="AF106" i="2" s="1"/>
  <c r="AV106" i="2" s="1"/>
  <c r="V114" i="2"/>
  <c r="AF114" i="2" s="1"/>
  <c r="AV114" i="2" s="1"/>
  <c r="V122" i="2"/>
  <c r="AF122" i="2" s="1"/>
  <c r="AV122" i="2" s="1"/>
  <c r="V130" i="2"/>
  <c r="AF130" i="2" s="1"/>
  <c r="AV130" i="2" s="1"/>
  <c r="V138" i="2"/>
  <c r="AF138" i="2" s="1"/>
  <c r="AV138" i="2" s="1"/>
  <c r="V146" i="2"/>
  <c r="AF146" i="2" s="1"/>
  <c r="AV146" i="2" s="1"/>
  <c r="V154" i="2"/>
  <c r="AF154" i="2" s="1"/>
  <c r="AV154" i="2" s="1"/>
  <c r="V162" i="2"/>
  <c r="AF162" i="2" s="1"/>
  <c r="AV162" i="2" s="1"/>
  <c r="V170" i="2"/>
  <c r="AF170" i="2" s="1"/>
  <c r="AV170" i="2" s="1"/>
  <c r="V178" i="2"/>
  <c r="AF178" i="2" s="1"/>
  <c r="AV178" i="2" s="1"/>
  <c r="V186" i="2"/>
  <c r="AF186" i="2" s="1"/>
  <c r="AV186" i="2" s="1"/>
  <c r="V194" i="2"/>
  <c r="AF194" i="2" s="1"/>
  <c r="AV194" i="2" s="1"/>
  <c r="V202" i="2"/>
  <c r="AF202" i="2" s="1"/>
  <c r="AV202" i="2" s="1"/>
  <c r="V210" i="2"/>
  <c r="AF210" i="2" s="1"/>
  <c r="AV210" i="2" s="1"/>
  <c r="V218" i="2"/>
  <c r="AF218" i="2" s="1"/>
  <c r="AV218" i="2" s="1"/>
  <c r="V59" i="2"/>
  <c r="AF59" i="2" s="1"/>
  <c r="AV59" i="2" s="1"/>
  <c r="V67" i="2"/>
  <c r="AF67" i="2" s="1"/>
  <c r="AV67" i="2" s="1"/>
  <c r="V75" i="2"/>
  <c r="AF75" i="2" s="1"/>
  <c r="AV75" i="2" s="1"/>
  <c r="V83" i="2"/>
  <c r="AF83" i="2" s="1"/>
  <c r="AV83" i="2" s="1"/>
  <c r="V91" i="2"/>
  <c r="AF91" i="2" s="1"/>
  <c r="AV91" i="2" s="1"/>
  <c r="V99" i="2"/>
  <c r="AF99" i="2" s="1"/>
  <c r="AV99" i="2" s="1"/>
  <c r="V107" i="2"/>
  <c r="AF107" i="2" s="1"/>
  <c r="AV107" i="2" s="1"/>
  <c r="V115" i="2"/>
  <c r="AF115" i="2" s="1"/>
  <c r="AV115" i="2" s="1"/>
  <c r="V123" i="2"/>
  <c r="AF123" i="2" s="1"/>
  <c r="AV123" i="2" s="1"/>
  <c r="V131" i="2"/>
  <c r="AF131" i="2" s="1"/>
  <c r="AV131" i="2" s="1"/>
  <c r="V139" i="2"/>
  <c r="AF139" i="2" s="1"/>
  <c r="AV139" i="2" s="1"/>
  <c r="V147" i="2"/>
  <c r="AF147" i="2" s="1"/>
  <c r="AV147" i="2" s="1"/>
  <c r="V155" i="2"/>
  <c r="AF155" i="2" s="1"/>
  <c r="AV155" i="2" s="1"/>
  <c r="V163" i="2"/>
  <c r="AF163" i="2" s="1"/>
  <c r="AV163" i="2" s="1"/>
  <c r="V171" i="2"/>
  <c r="AF171" i="2" s="1"/>
  <c r="AV171" i="2" s="1"/>
  <c r="V179" i="2"/>
  <c r="AF179" i="2" s="1"/>
  <c r="AV179" i="2" s="1"/>
  <c r="V187" i="2"/>
  <c r="AF187" i="2" s="1"/>
  <c r="AV187" i="2" s="1"/>
  <c r="V195" i="2"/>
  <c r="AF195" i="2" s="1"/>
  <c r="AV195" i="2" s="1"/>
  <c r="V203" i="2"/>
  <c r="AF203" i="2" s="1"/>
  <c r="AV203" i="2" s="1"/>
  <c r="V211" i="2"/>
  <c r="AF211" i="2" s="1"/>
  <c r="AV211" i="2" s="1"/>
  <c r="V219" i="2"/>
  <c r="AF219" i="2" s="1"/>
  <c r="AV219" i="2" s="1"/>
  <c r="F12" i="2"/>
  <c r="F36" i="2"/>
  <c r="F44" i="2"/>
  <c r="F52" i="2"/>
  <c r="F60" i="2"/>
  <c r="V60" i="2"/>
  <c r="AF60" i="2" s="1"/>
  <c r="AV60" i="2" s="1"/>
  <c r="F68" i="2"/>
  <c r="V68" i="2"/>
  <c r="AF68" i="2" s="1"/>
  <c r="AV68" i="2" s="1"/>
  <c r="F76" i="2"/>
  <c r="V76" i="2"/>
  <c r="AF76" i="2" s="1"/>
  <c r="AV76" i="2" s="1"/>
  <c r="F84" i="2"/>
  <c r="V84" i="2"/>
  <c r="AF84" i="2" s="1"/>
  <c r="AV84" i="2" s="1"/>
  <c r="F92" i="2"/>
  <c r="V92" i="2"/>
  <c r="AF92" i="2" s="1"/>
  <c r="AV92" i="2" s="1"/>
  <c r="F100" i="2"/>
  <c r="V100" i="2"/>
  <c r="AF100" i="2" s="1"/>
  <c r="AV100" i="2" s="1"/>
  <c r="F108" i="2"/>
  <c r="V108" i="2"/>
  <c r="AF108" i="2" s="1"/>
  <c r="AV108" i="2" s="1"/>
  <c r="F116" i="2"/>
  <c r="V116" i="2"/>
  <c r="AF116" i="2" s="1"/>
  <c r="AV116" i="2" s="1"/>
  <c r="F124" i="2"/>
  <c r="V124" i="2"/>
  <c r="AF124" i="2" s="1"/>
  <c r="AV124" i="2" s="1"/>
  <c r="F132" i="2"/>
  <c r="V132" i="2"/>
  <c r="AF132" i="2" s="1"/>
  <c r="AV132" i="2" s="1"/>
  <c r="F140" i="2"/>
  <c r="V140" i="2"/>
  <c r="AF140" i="2" s="1"/>
  <c r="AV140" i="2" s="1"/>
  <c r="F148" i="2"/>
  <c r="BB148" i="2" s="1"/>
  <c r="V148" i="2"/>
  <c r="AF148" i="2" s="1"/>
  <c r="AV148" i="2" s="1"/>
  <c r="F156" i="2"/>
  <c r="V156" i="2"/>
  <c r="AF156" i="2" s="1"/>
  <c r="AV156" i="2" s="1"/>
  <c r="F164" i="2"/>
  <c r="V164" i="2"/>
  <c r="AF164" i="2" s="1"/>
  <c r="AV164" i="2" s="1"/>
  <c r="F172" i="2"/>
  <c r="BA172" i="2" s="1"/>
  <c r="V172" i="2"/>
  <c r="AF172" i="2" s="1"/>
  <c r="AV172" i="2" s="1"/>
  <c r="F180" i="2"/>
  <c r="AZ180" i="2" s="1"/>
  <c r="V180" i="2"/>
  <c r="AF180" i="2" s="1"/>
  <c r="AV180" i="2" s="1"/>
  <c r="F188" i="2"/>
  <c r="V188" i="2"/>
  <c r="AF188" i="2" s="1"/>
  <c r="AV188" i="2" s="1"/>
  <c r="F196" i="2"/>
  <c r="V196" i="2"/>
  <c r="AF196" i="2" s="1"/>
  <c r="AV196" i="2" s="1"/>
  <c r="F204" i="2"/>
  <c r="BA204" i="2" s="1"/>
  <c r="V204" i="2"/>
  <c r="AF204" i="2" s="1"/>
  <c r="AV204" i="2" s="1"/>
  <c r="F212" i="2"/>
  <c r="BA212" i="2" s="1"/>
  <c r="V212" i="2"/>
  <c r="AF212" i="2" s="1"/>
  <c r="AV212" i="2" s="1"/>
  <c r="V61" i="2"/>
  <c r="AF61" i="2" s="1"/>
  <c r="AV61" i="2" s="1"/>
  <c r="V69" i="2"/>
  <c r="AF69" i="2" s="1"/>
  <c r="AV69" i="2" s="1"/>
  <c r="V77" i="2"/>
  <c r="AF77" i="2" s="1"/>
  <c r="AV77" i="2" s="1"/>
  <c r="V85" i="2"/>
  <c r="AF85" i="2" s="1"/>
  <c r="AV85" i="2" s="1"/>
  <c r="V93" i="2"/>
  <c r="AF93" i="2" s="1"/>
  <c r="AV93" i="2" s="1"/>
  <c r="V101" i="2"/>
  <c r="AF101" i="2" s="1"/>
  <c r="AV101" i="2" s="1"/>
  <c r="V109" i="2"/>
  <c r="AF109" i="2" s="1"/>
  <c r="AV109" i="2" s="1"/>
  <c r="V117" i="2"/>
  <c r="AF117" i="2" s="1"/>
  <c r="AV117" i="2" s="1"/>
  <c r="V125" i="2"/>
  <c r="AF125" i="2" s="1"/>
  <c r="AV125" i="2" s="1"/>
  <c r="V133" i="2"/>
  <c r="AF133" i="2" s="1"/>
  <c r="AV133" i="2" s="1"/>
  <c r="V141" i="2"/>
  <c r="AF141" i="2" s="1"/>
  <c r="AV141" i="2" s="1"/>
  <c r="V149" i="2"/>
  <c r="AF149" i="2" s="1"/>
  <c r="AV149" i="2" s="1"/>
  <c r="V157" i="2"/>
  <c r="AF157" i="2" s="1"/>
  <c r="AV157" i="2" s="1"/>
  <c r="V165" i="2"/>
  <c r="AF165" i="2" s="1"/>
  <c r="AV165" i="2" s="1"/>
  <c r="V173" i="2"/>
  <c r="AF173" i="2" s="1"/>
  <c r="AV173" i="2" s="1"/>
  <c r="V181" i="2"/>
  <c r="AF181" i="2" s="1"/>
  <c r="AV181" i="2" s="1"/>
  <c r="V189" i="2"/>
  <c r="AF189" i="2" s="1"/>
  <c r="AV189" i="2" s="1"/>
  <c r="V197" i="2"/>
  <c r="AF197" i="2" s="1"/>
  <c r="AV197" i="2" s="1"/>
  <c r="V205" i="2"/>
  <c r="AF205" i="2" s="1"/>
  <c r="AV205" i="2" s="1"/>
  <c r="V213" i="2"/>
  <c r="AF213" i="2" s="1"/>
  <c r="AV213" i="2" s="1"/>
  <c r="F20" i="2"/>
  <c r="V62" i="2"/>
  <c r="AF62" i="2" s="1"/>
  <c r="AV62" i="2" s="1"/>
  <c r="V70" i="2"/>
  <c r="AF70" i="2" s="1"/>
  <c r="AV70" i="2" s="1"/>
  <c r="V78" i="2"/>
  <c r="AF78" i="2" s="1"/>
  <c r="AV78" i="2" s="1"/>
  <c r="V86" i="2"/>
  <c r="AF86" i="2" s="1"/>
  <c r="AV86" i="2" s="1"/>
  <c r="V94" i="2"/>
  <c r="AF94" i="2" s="1"/>
  <c r="AV94" i="2" s="1"/>
  <c r="V102" i="2"/>
  <c r="AF102" i="2" s="1"/>
  <c r="AV102" i="2" s="1"/>
  <c r="V110" i="2"/>
  <c r="AF110" i="2" s="1"/>
  <c r="AV110" i="2" s="1"/>
  <c r="V118" i="2"/>
  <c r="AF118" i="2" s="1"/>
  <c r="AV118" i="2" s="1"/>
  <c r="V126" i="2"/>
  <c r="AF126" i="2" s="1"/>
  <c r="AV126" i="2" s="1"/>
  <c r="V134" i="2"/>
  <c r="AF134" i="2" s="1"/>
  <c r="AV134" i="2" s="1"/>
  <c r="V142" i="2"/>
  <c r="AF142" i="2" s="1"/>
  <c r="AV142" i="2" s="1"/>
  <c r="V150" i="2"/>
  <c r="AF150" i="2" s="1"/>
  <c r="AV150" i="2" s="1"/>
  <c r="V158" i="2"/>
  <c r="AF158" i="2" s="1"/>
  <c r="AV158" i="2" s="1"/>
  <c r="V166" i="2"/>
  <c r="AF166" i="2" s="1"/>
  <c r="AV166" i="2" s="1"/>
  <c r="V174" i="2"/>
  <c r="AF174" i="2" s="1"/>
  <c r="AV174" i="2" s="1"/>
  <c r="V182" i="2"/>
  <c r="AF182" i="2" s="1"/>
  <c r="AV182" i="2" s="1"/>
  <c r="V190" i="2"/>
  <c r="AF190" i="2" s="1"/>
  <c r="AV190" i="2" s="1"/>
  <c r="V198" i="2"/>
  <c r="AF198" i="2" s="1"/>
  <c r="AV198" i="2" s="1"/>
  <c r="V206" i="2"/>
  <c r="AF206" i="2" s="1"/>
  <c r="AV206" i="2" s="1"/>
  <c r="V214" i="2"/>
  <c r="AF214" i="2" s="1"/>
  <c r="AV214" i="2" s="1"/>
  <c r="H132" i="2"/>
  <c r="H164" i="2"/>
  <c r="F29" i="2"/>
  <c r="F53" i="2"/>
  <c r="F77" i="2"/>
  <c r="F101" i="2"/>
  <c r="F133" i="2"/>
  <c r="F165" i="2"/>
  <c r="F213" i="2"/>
  <c r="F38" i="2"/>
  <c r="F78" i="2"/>
  <c r="F94" i="2"/>
  <c r="F118" i="2"/>
  <c r="F158" i="2"/>
  <c r="F166" i="2"/>
  <c r="F174" i="2"/>
  <c r="F190" i="2"/>
  <c r="F47" i="2"/>
  <c r="F71" i="2"/>
  <c r="F87" i="2"/>
  <c r="F95" i="2"/>
  <c r="F103" i="2"/>
  <c r="F111" i="2"/>
  <c r="F119" i="2"/>
  <c r="F127" i="2"/>
  <c r="F135" i="2"/>
  <c r="F143" i="2"/>
  <c r="F151" i="2"/>
  <c r="F159" i="2"/>
  <c r="F167" i="2"/>
  <c r="F175" i="2"/>
  <c r="F183" i="2"/>
  <c r="F191" i="2"/>
  <c r="F199" i="2"/>
  <c r="F207" i="2"/>
  <c r="F215" i="2"/>
  <c r="F37" i="2"/>
  <c r="F93" i="2"/>
  <c r="F141" i="2"/>
  <c r="F189" i="2"/>
  <c r="F14" i="2"/>
  <c r="F46" i="2"/>
  <c r="F70" i="2"/>
  <c r="F102" i="2"/>
  <c r="F142" i="2"/>
  <c r="F198" i="2"/>
  <c r="F23" i="2"/>
  <c r="F39" i="2"/>
  <c r="F8" i="2"/>
  <c r="F24" i="2"/>
  <c r="F40" i="2"/>
  <c r="F48" i="2"/>
  <c r="F56" i="2"/>
  <c r="F64" i="2"/>
  <c r="F72" i="2"/>
  <c r="F80" i="2"/>
  <c r="F88" i="2"/>
  <c r="F96" i="2"/>
  <c r="F104" i="2"/>
  <c r="F112" i="2"/>
  <c r="F120" i="2"/>
  <c r="F128" i="2"/>
  <c r="F136" i="2"/>
  <c r="F144" i="2"/>
  <c r="F152" i="2"/>
  <c r="F160" i="2"/>
  <c r="F168" i="2"/>
  <c r="F176" i="2"/>
  <c r="F184" i="2"/>
  <c r="F192" i="2"/>
  <c r="F200" i="2"/>
  <c r="F208" i="2"/>
  <c r="F216" i="2"/>
  <c r="F13" i="2"/>
  <c r="F61" i="2"/>
  <c r="F109" i="2"/>
  <c r="F149" i="2"/>
  <c r="F197" i="2"/>
  <c r="F6" i="2"/>
  <c r="F54" i="2"/>
  <c r="F86" i="2"/>
  <c r="F134" i="2"/>
  <c r="F206" i="2"/>
  <c r="F79" i="2"/>
  <c r="F9" i="2"/>
  <c r="F25" i="2"/>
  <c r="F33" i="2"/>
  <c r="F41" i="2"/>
  <c r="F49" i="2"/>
  <c r="F57" i="2"/>
  <c r="F65" i="2"/>
  <c r="F73" i="2"/>
  <c r="F81" i="2"/>
  <c r="F89" i="2"/>
  <c r="F97" i="2"/>
  <c r="F105" i="2"/>
  <c r="F113" i="2"/>
  <c r="F121" i="2"/>
  <c r="F129" i="2"/>
  <c r="F137" i="2"/>
  <c r="F145" i="2"/>
  <c r="F153" i="2"/>
  <c r="F161" i="2"/>
  <c r="F169" i="2"/>
  <c r="F177" i="2"/>
  <c r="F185" i="2"/>
  <c r="F193" i="2"/>
  <c r="F201" i="2"/>
  <c r="F209" i="2"/>
  <c r="F217" i="2"/>
  <c r="F21" i="2"/>
  <c r="F69" i="2"/>
  <c r="F125" i="2"/>
  <c r="F181" i="2"/>
  <c r="F30" i="2"/>
  <c r="F126" i="2"/>
  <c r="F214" i="2"/>
  <c r="F15" i="2"/>
  <c r="F31" i="2"/>
  <c r="F55" i="2"/>
  <c r="F32" i="2"/>
  <c r="F18" i="2"/>
  <c r="F26" i="2"/>
  <c r="F42" i="2"/>
  <c r="F50" i="2"/>
  <c r="F58" i="2"/>
  <c r="F66" i="2"/>
  <c r="F74" i="2"/>
  <c r="F82" i="2"/>
  <c r="F90" i="2"/>
  <c r="F98" i="2"/>
  <c r="F106" i="2"/>
  <c r="F114" i="2"/>
  <c r="F122" i="2"/>
  <c r="F130" i="2"/>
  <c r="F138" i="2"/>
  <c r="F146" i="2"/>
  <c r="F154" i="2"/>
  <c r="F162" i="2"/>
  <c r="F170" i="2"/>
  <c r="F178" i="2"/>
  <c r="F186" i="2"/>
  <c r="F194" i="2"/>
  <c r="F202" i="2"/>
  <c r="F210" i="2"/>
  <c r="F218" i="2"/>
  <c r="F45" i="2"/>
  <c r="F85" i="2"/>
  <c r="F117" i="2"/>
  <c r="F157" i="2"/>
  <c r="F173" i="2"/>
  <c r="F205" i="2"/>
  <c r="F22" i="2"/>
  <c r="F62" i="2"/>
  <c r="F110" i="2"/>
  <c r="F150" i="2"/>
  <c r="F182" i="2"/>
  <c r="F7" i="2"/>
  <c r="F63" i="2"/>
  <c r="F16" i="2"/>
  <c r="F17" i="2"/>
  <c r="F10" i="2"/>
  <c r="F34" i="2"/>
  <c r="F11" i="2"/>
  <c r="F19" i="2"/>
  <c r="F27" i="2"/>
  <c r="F35" i="2"/>
  <c r="F43" i="2"/>
  <c r="F51" i="2"/>
  <c r="F59" i="2"/>
  <c r="F67" i="2"/>
  <c r="F75" i="2"/>
  <c r="F83" i="2"/>
  <c r="F91" i="2"/>
  <c r="F99" i="2"/>
  <c r="F107" i="2"/>
  <c r="F115" i="2"/>
  <c r="F123" i="2"/>
  <c r="F131" i="2"/>
  <c r="F139" i="2"/>
  <c r="F147" i="2"/>
  <c r="F155" i="2"/>
  <c r="F163" i="2"/>
  <c r="F171" i="2"/>
  <c r="F179" i="2"/>
  <c r="F187" i="2"/>
  <c r="F195" i="2"/>
  <c r="F203" i="2"/>
  <c r="F211" i="2"/>
  <c r="F219" i="2"/>
  <c r="AH200" i="2" l="1"/>
  <c r="BA200" i="2"/>
  <c r="AI175" i="2"/>
  <c r="BA175" i="2"/>
  <c r="AH166" i="2"/>
  <c r="BA166" i="2"/>
  <c r="AI188" i="2"/>
  <c r="BB188" i="2"/>
  <c r="AH156" i="2"/>
  <c r="BB156" i="2"/>
  <c r="AH124" i="2"/>
  <c r="BA124" i="2"/>
  <c r="AI219" i="2"/>
  <c r="BB219" i="2"/>
  <c r="AI155" i="2"/>
  <c r="BB155" i="2"/>
  <c r="AH157" i="2"/>
  <c r="BB157" i="2"/>
  <c r="AI186" i="2"/>
  <c r="BB186" i="2"/>
  <c r="AI122" i="2"/>
  <c r="BA122" i="2"/>
  <c r="AI217" i="2"/>
  <c r="BB217" i="2"/>
  <c r="AI153" i="2"/>
  <c r="BB153" i="2"/>
  <c r="AG197" i="2"/>
  <c r="AZ197" i="2"/>
  <c r="AG192" i="2"/>
  <c r="AZ192" i="2"/>
  <c r="AH128" i="2"/>
  <c r="BA128" i="2"/>
  <c r="AH198" i="2"/>
  <c r="AZ198" i="2"/>
  <c r="AH167" i="2"/>
  <c r="BA167" i="2"/>
  <c r="AH158" i="2"/>
  <c r="BB158" i="2"/>
  <c r="AH163" i="2"/>
  <c r="BB163" i="2"/>
  <c r="AH130" i="2"/>
  <c r="BA130" i="2"/>
  <c r="AH141" i="2"/>
  <c r="BA141" i="2"/>
  <c r="AG117" i="2"/>
  <c r="AZ117" i="2"/>
  <c r="AH142" i="2"/>
  <c r="BA142" i="2"/>
  <c r="AG118" i="2"/>
  <c r="AZ118" i="2"/>
  <c r="AH203" i="2"/>
  <c r="BA203" i="2"/>
  <c r="AH126" i="2"/>
  <c r="BA126" i="2"/>
  <c r="AH137" i="2"/>
  <c r="BA137" i="2"/>
  <c r="AI176" i="2"/>
  <c r="BA176" i="2"/>
  <c r="AI215" i="2"/>
  <c r="BA215" i="2"/>
  <c r="AI151" i="2"/>
  <c r="BB151" i="2"/>
  <c r="AH173" i="2"/>
  <c r="BA173" i="2"/>
  <c r="AH211" i="2"/>
  <c r="BA211" i="2"/>
  <c r="AG178" i="2"/>
  <c r="AZ178" i="2"/>
  <c r="AH145" i="2"/>
  <c r="BA145" i="2"/>
  <c r="AG116" i="2"/>
  <c r="AZ116" i="2"/>
  <c r="AH139" i="2"/>
  <c r="BA139" i="2"/>
  <c r="AI150" i="2"/>
  <c r="BB150" i="2"/>
  <c r="AH170" i="2"/>
  <c r="BA170" i="2"/>
  <c r="AH201" i="2"/>
  <c r="BA201" i="2"/>
  <c r="AG195" i="2"/>
  <c r="AZ195" i="2"/>
  <c r="AH131" i="2"/>
  <c r="BA131" i="2"/>
  <c r="AH162" i="2"/>
  <c r="BB162" i="2"/>
  <c r="AG193" i="2"/>
  <c r="AZ193" i="2"/>
  <c r="AH129" i="2"/>
  <c r="BA129" i="2"/>
  <c r="AH206" i="2"/>
  <c r="BA206" i="2"/>
  <c r="AH168" i="2"/>
  <c r="BA168" i="2"/>
  <c r="AH207" i="2"/>
  <c r="BA207" i="2"/>
  <c r="AH143" i="2"/>
  <c r="BA143" i="2"/>
  <c r="AH140" i="2"/>
  <c r="BA140" i="2"/>
  <c r="AG194" i="2"/>
  <c r="AZ194" i="2"/>
  <c r="AH133" i="2"/>
  <c r="BA133" i="2"/>
  <c r="AI120" i="2"/>
  <c r="AZ120" i="2"/>
  <c r="AH159" i="2"/>
  <c r="BB159" i="2"/>
  <c r="AI187" i="2"/>
  <c r="BB187" i="2"/>
  <c r="AI218" i="2"/>
  <c r="BB218" i="2"/>
  <c r="AI121" i="2"/>
  <c r="BA121" i="2"/>
  <c r="AH199" i="2"/>
  <c r="BA199" i="2"/>
  <c r="AI214" i="2"/>
  <c r="BA214" i="2"/>
  <c r="AI149" i="2"/>
  <c r="BB149" i="2"/>
  <c r="AI123" i="2"/>
  <c r="BA123" i="2"/>
  <c r="AI154" i="2"/>
  <c r="BB154" i="2"/>
  <c r="AG181" i="2"/>
  <c r="AZ181" i="2"/>
  <c r="AI185" i="2"/>
  <c r="BB185" i="2"/>
  <c r="AH134" i="2"/>
  <c r="BA134" i="2"/>
  <c r="AH160" i="2"/>
  <c r="BB160" i="2"/>
  <c r="AH135" i="2"/>
  <c r="BA135" i="2"/>
  <c r="H188" i="2"/>
  <c r="AG179" i="2"/>
  <c r="AZ179" i="2"/>
  <c r="AG115" i="2"/>
  <c r="AZ115" i="2"/>
  <c r="AH210" i="2"/>
  <c r="BA210" i="2"/>
  <c r="AH146" i="2"/>
  <c r="BA146" i="2"/>
  <c r="AH125" i="2"/>
  <c r="BA125" i="2"/>
  <c r="AI177" i="2"/>
  <c r="BA177" i="2"/>
  <c r="AZ113" i="2"/>
  <c r="AI113" i="2"/>
  <c r="AI216" i="2"/>
  <c r="BA216" i="2"/>
  <c r="AI152" i="2"/>
  <c r="BB152" i="2"/>
  <c r="AI191" i="2"/>
  <c r="AZ191" i="2"/>
  <c r="AH127" i="2"/>
  <c r="BA127" i="2"/>
  <c r="AI190" i="2"/>
  <c r="AZ190" i="2"/>
  <c r="AH213" i="2"/>
  <c r="BA213" i="2"/>
  <c r="I196" i="2"/>
  <c r="AZ196" i="2"/>
  <c r="AH164" i="2"/>
  <c r="BB164" i="2"/>
  <c r="AH132" i="2"/>
  <c r="BA132" i="2"/>
  <c r="AH161" i="2"/>
  <c r="BB161" i="2"/>
  <c r="AH136" i="2"/>
  <c r="BA136" i="2"/>
  <c r="AH147" i="2"/>
  <c r="BA147" i="2"/>
  <c r="AG182" i="2"/>
  <c r="AZ182" i="2"/>
  <c r="AG114" i="2"/>
  <c r="AZ114" i="2"/>
  <c r="AH209" i="2"/>
  <c r="BA209" i="2"/>
  <c r="AI184" i="2"/>
  <c r="BB184" i="2"/>
  <c r="AH171" i="2"/>
  <c r="BA171" i="2"/>
  <c r="AH205" i="2"/>
  <c r="BA205" i="2"/>
  <c r="AH202" i="2"/>
  <c r="BA202" i="2"/>
  <c r="AH138" i="2"/>
  <c r="BA138" i="2"/>
  <c r="AH169" i="2"/>
  <c r="BA169" i="2"/>
  <c r="AH208" i="2"/>
  <c r="BA208" i="2"/>
  <c r="AH144" i="2"/>
  <c r="BA144" i="2"/>
  <c r="AI189" i="2"/>
  <c r="BB189" i="2"/>
  <c r="AI183" i="2"/>
  <c r="BB183" i="2"/>
  <c r="AG119" i="2"/>
  <c r="AZ119" i="2"/>
  <c r="AI174" i="2"/>
  <c r="BA174" i="2"/>
  <c r="AH165" i="2"/>
  <c r="BB165" i="2"/>
  <c r="H140" i="2"/>
  <c r="H156" i="2"/>
  <c r="H124" i="2"/>
  <c r="H212" i="2"/>
  <c r="AH212" i="2"/>
  <c r="J180" i="2"/>
  <c r="AG180" i="2"/>
  <c r="H148" i="2"/>
  <c r="AH148" i="2"/>
  <c r="H204" i="2"/>
  <c r="AH204" i="2"/>
  <c r="H172" i="2"/>
  <c r="AH172" i="2"/>
  <c r="J196" i="2"/>
  <c r="AG196" i="2"/>
  <c r="H220" i="2"/>
  <c r="AI220" i="2"/>
  <c r="I180" i="2"/>
  <c r="H196" i="2"/>
  <c r="G113" i="2"/>
  <c r="G215" i="2"/>
  <c r="I215" i="2" s="1"/>
  <c r="G118" i="2"/>
  <c r="G151" i="2"/>
  <c r="I151" i="2" s="1"/>
  <c r="G182" i="2"/>
  <c r="G159" i="2"/>
  <c r="G190" i="2"/>
  <c r="G126" i="2"/>
  <c r="I126" i="2" s="1"/>
  <c r="G169" i="2"/>
  <c r="G157" i="2"/>
  <c r="J157" i="2" s="1"/>
  <c r="G130" i="2"/>
  <c r="G196" i="2"/>
  <c r="G132" i="2"/>
  <c r="G171" i="2"/>
  <c r="G192" i="2"/>
  <c r="G160" i="2"/>
  <c r="I160" i="2" s="1"/>
  <c r="G128" i="2"/>
  <c r="G209" i="2"/>
  <c r="G207" i="2"/>
  <c r="J207" i="2" s="1"/>
  <c r="G143" i="2"/>
  <c r="I143" i="2" s="1"/>
  <c r="G217" i="2"/>
  <c r="G174" i="2"/>
  <c r="J174" i="2" s="1"/>
  <c r="G205" i="2"/>
  <c r="I205" i="2" s="1"/>
  <c r="G141" i="2"/>
  <c r="J141" i="2" s="1"/>
  <c r="G180" i="2"/>
  <c r="G116" i="2"/>
  <c r="G185" i="2"/>
  <c r="G219" i="2"/>
  <c r="J219" i="2" s="1"/>
  <c r="G155" i="2"/>
  <c r="G210" i="2"/>
  <c r="G177" i="2"/>
  <c r="J177" i="2" s="1"/>
  <c r="G216" i="2"/>
  <c r="I216" i="2" s="1"/>
  <c r="G184" i="2"/>
  <c r="G152" i="2"/>
  <c r="I152" i="2" s="1"/>
  <c r="G120" i="2"/>
  <c r="G163" i="2"/>
  <c r="I163" i="2" s="1"/>
  <c r="G201" i="2"/>
  <c r="G197" i="2"/>
  <c r="G133" i="2"/>
  <c r="G172" i="2"/>
  <c r="G137" i="2"/>
  <c r="G211" i="2"/>
  <c r="J211" i="2" s="1"/>
  <c r="G147" i="2"/>
  <c r="J147" i="2" s="1"/>
  <c r="G202" i="2"/>
  <c r="J202" i="2" s="1"/>
  <c r="G145" i="2"/>
  <c r="G149" i="2"/>
  <c r="G218" i="2"/>
  <c r="I218" i="2" s="1"/>
  <c r="G199" i="2"/>
  <c r="I199" i="2" s="1"/>
  <c r="G191" i="2"/>
  <c r="G127" i="2"/>
  <c r="I127" i="2" s="1"/>
  <c r="G161" i="2"/>
  <c r="I161" i="2" s="1"/>
  <c r="G158" i="2"/>
  <c r="G189" i="2"/>
  <c r="J189" i="2" s="1"/>
  <c r="G125" i="2"/>
  <c r="J125" i="2" s="1"/>
  <c r="G193" i="2"/>
  <c r="G164" i="2"/>
  <c r="G186" i="2"/>
  <c r="G203" i="2"/>
  <c r="G139" i="2"/>
  <c r="I139" i="2" s="1"/>
  <c r="G162" i="2"/>
  <c r="J162" i="2" s="1"/>
  <c r="G121" i="2"/>
  <c r="G208" i="2"/>
  <c r="G176" i="2"/>
  <c r="I176" i="2" s="1"/>
  <c r="G144" i="2"/>
  <c r="G188" i="2"/>
  <c r="G135" i="2"/>
  <c r="I135" i="2" s="1"/>
  <c r="G166" i="2"/>
  <c r="I166" i="2" s="1"/>
  <c r="G119" i="2"/>
  <c r="J119" i="2" s="1"/>
  <c r="G129" i="2"/>
  <c r="J129" i="2" s="1"/>
  <c r="G214" i="2"/>
  <c r="I214" i="2" s="1"/>
  <c r="G150" i="2"/>
  <c r="I150" i="2" s="1"/>
  <c r="G170" i="2"/>
  <c r="J170" i="2" s="1"/>
  <c r="G181" i="2"/>
  <c r="G117" i="2"/>
  <c r="J117" i="2" s="1"/>
  <c r="G123" i="2"/>
  <c r="J123" i="2" s="1"/>
  <c r="G153" i="2"/>
  <c r="G220" i="2"/>
  <c r="G156" i="2"/>
  <c r="G146" i="2"/>
  <c r="I146" i="2" s="1"/>
  <c r="G195" i="2"/>
  <c r="G131" i="2"/>
  <c r="J131" i="2" s="1"/>
  <c r="G138" i="2"/>
  <c r="I138" i="2" s="1"/>
  <c r="H180" i="2"/>
  <c r="H116" i="2"/>
  <c r="G124" i="2"/>
  <c r="G183" i="2"/>
  <c r="I183" i="2" s="1"/>
  <c r="G175" i="2"/>
  <c r="J175" i="2" s="1"/>
  <c r="G154" i="2"/>
  <c r="J154" i="2" s="1"/>
  <c r="G206" i="2"/>
  <c r="G142" i="2"/>
  <c r="J142" i="2" s="1"/>
  <c r="G173" i="2"/>
  <c r="I173" i="2" s="1"/>
  <c r="G212" i="2"/>
  <c r="G148" i="2"/>
  <c r="G114" i="2"/>
  <c r="G187" i="2"/>
  <c r="J187" i="2" s="1"/>
  <c r="G115" i="2"/>
  <c r="J115" i="2" s="1"/>
  <c r="G122" i="2"/>
  <c r="G200" i="2"/>
  <c r="J200" i="2" s="1"/>
  <c r="G168" i="2"/>
  <c r="I168" i="2" s="1"/>
  <c r="G136" i="2"/>
  <c r="J136" i="2" s="1"/>
  <c r="G213" i="2"/>
  <c r="I213" i="2" s="1"/>
  <c r="G194" i="2"/>
  <c r="G167" i="2"/>
  <c r="J167" i="2" s="1"/>
  <c r="G198" i="2"/>
  <c r="G134" i="2"/>
  <c r="G165" i="2"/>
  <c r="G178" i="2"/>
  <c r="I178" i="2" s="1"/>
  <c r="G204" i="2"/>
  <c r="J204" i="2" s="1"/>
  <c r="G140" i="2"/>
  <c r="G179" i="2"/>
  <c r="H131" i="2"/>
  <c r="H206" i="2"/>
  <c r="H123" i="2"/>
  <c r="I185" i="2"/>
  <c r="H185" i="2"/>
  <c r="J185" i="2"/>
  <c r="H199" i="2"/>
  <c r="I113" i="2"/>
  <c r="H113" i="2"/>
  <c r="J113" i="2"/>
  <c r="H191" i="2"/>
  <c r="I191" i="2"/>
  <c r="J191" i="2"/>
  <c r="H202" i="2"/>
  <c r="H189" i="2"/>
  <c r="J216" i="2"/>
  <c r="H174" i="2"/>
  <c r="H165" i="2"/>
  <c r="H203" i="2"/>
  <c r="H139" i="2"/>
  <c r="H150" i="2"/>
  <c r="H170" i="2"/>
  <c r="H126" i="2"/>
  <c r="I201" i="2"/>
  <c r="H201" i="2"/>
  <c r="J201" i="2"/>
  <c r="I137" i="2"/>
  <c r="H137" i="2"/>
  <c r="H176" i="2"/>
  <c r="H215" i="2"/>
  <c r="H151" i="2"/>
  <c r="I193" i="2"/>
  <c r="H193" i="2"/>
  <c r="J193" i="2"/>
  <c r="H168" i="2"/>
  <c r="H143" i="2"/>
  <c r="H187" i="2"/>
  <c r="H154" i="2"/>
  <c r="J181" i="2"/>
  <c r="H181" i="2"/>
  <c r="I181" i="2"/>
  <c r="H135" i="2"/>
  <c r="H146" i="2"/>
  <c r="J130" i="2"/>
  <c r="H152" i="2"/>
  <c r="H190" i="2"/>
  <c r="I190" i="2"/>
  <c r="J190" i="2"/>
  <c r="H213" i="2"/>
  <c r="H163" i="2"/>
  <c r="H173" i="2"/>
  <c r="H194" i="2"/>
  <c r="H130" i="2"/>
  <c r="H161" i="2"/>
  <c r="H200" i="2"/>
  <c r="H136" i="2"/>
  <c r="H141" i="2"/>
  <c r="H175" i="2"/>
  <c r="H166" i="2"/>
  <c r="H133" i="2"/>
  <c r="I134" i="2"/>
  <c r="J179" i="2"/>
  <c r="I179" i="2"/>
  <c r="H179" i="2"/>
  <c r="H125" i="2"/>
  <c r="J171" i="2"/>
  <c r="H171" i="2"/>
  <c r="I171" i="2"/>
  <c r="H205" i="2"/>
  <c r="J138" i="2"/>
  <c r="H138" i="2"/>
  <c r="H208" i="2"/>
  <c r="H183" i="2"/>
  <c r="H219" i="2"/>
  <c r="H155" i="2"/>
  <c r="I155" i="2"/>
  <c r="H157" i="2"/>
  <c r="J186" i="2"/>
  <c r="H186" i="2"/>
  <c r="H122" i="2"/>
  <c r="I122" i="2"/>
  <c r="H217" i="2"/>
  <c r="I153" i="2"/>
  <c r="H153" i="2"/>
  <c r="J153" i="2"/>
  <c r="H197" i="2"/>
  <c r="H192" i="2"/>
  <c r="I192" i="2"/>
  <c r="J192" i="2"/>
  <c r="H128" i="2"/>
  <c r="J128" i="2"/>
  <c r="J198" i="2"/>
  <c r="H198" i="2"/>
  <c r="I198" i="2"/>
  <c r="H167" i="2"/>
  <c r="J158" i="2"/>
  <c r="H158" i="2"/>
  <c r="I158" i="2"/>
  <c r="J195" i="2"/>
  <c r="H195" i="2"/>
  <c r="I195" i="2"/>
  <c r="H162" i="2"/>
  <c r="H129" i="2"/>
  <c r="H207" i="2"/>
  <c r="H218" i="2"/>
  <c r="H121" i="2"/>
  <c r="H134" i="2"/>
  <c r="I203" i="2"/>
  <c r="H160" i="2"/>
  <c r="I159" i="2"/>
  <c r="H115" i="2"/>
  <c r="J210" i="2"/>
  <c r="H210" i="2"/>
  <c r="H177" i="2"/>
  <c r="H216" i="2"/>
  <c r="H127" i="2"/>
  <c r="I118" i="2"/>
  <c r="I169" i="2"/>
  <c r="J169" i="2"/>
  <c r="H169" i="2"/>
  <c r="I186" i="2"/>
  <c r="H144" i="2"/>
  <c r="H119" i="2"/>
  <c r="H211" i="2"/>
  <c r="I211" i="2"/>
  <c r="H147" i="2"/>
  <c r="H182" i="2"/>
  <c r="I182" i="2"/>
  <c r="J182" i="2"/>
  <c r="H117" i="2"/>
  <c r="I117" i="2"/>
  <c r="H178" i="2"/>
  <c r="I114" i="2"/>
  <c r="J114" i="2"/>
  <c r="H114" i="2"/>
  <c r="H214" i="2"/>
  <c r="J214" i="2"/>
  <c r="H209" i="2"/>
  <c r="H145" i="2"/>
  <c r="J145" i="2"/>
  <c r="J149" i="2"/>
  <c r="H149" i="2"/>
  <c r="H184" i="2"/>
  <c r="I184" i="2"/>
  <c r="J184" i="2"/>
  <c r="H120" i="2"/>
  <c r="I120" i="2"/>
  <c r="J120" i="2"/>
  <c r="H142" i="2"/>
  <c r="H159" i="2"/>
  <c r="J159" i="2"/>
  <c r="J118" i="2"/>
  <c r="H118" i="2"/>
  <c r="I209" i="2"/>
  <c r="I210" i="2"/>
  <c r="J122" i="2"/>
  <c r="J217" i="2"/>
  <c r="J197" i="2"/>
  <c r="I219" i="2"/>
  <c r="J155" i="2"/>
  <c r="I202" i="2"/>
  <c r="J137" i="2"/>
  <c r="I145" i="2"/>
  <c r="J146" i="2"/>
  <c r="I133" i="2"/>
  <c r="J194" i="2"/>
  <c r="I208" i="2"/>
  <c r="J144" i="2"/>
  <c r="J206" i="2"/>
  <c r="J121" i="2"/>
  <c r="I174" i="2"/>
  <c r="J165" i="2"/>
  <c r="I149" i="2"/>
  <c r="I128" i="2"/>
  <c r="J151" i="2" l="1"/>
  <c r="J215" i="2"/>
  <c r="J127" i="2"/>
  <c r="J163" i="2"/>
  <c r="I200" i="2"/>
  <c r="I119" i="2"/>
  <c r="I162" i="2"/>
  <c r="I125" i="2"/>
  <c r="I170" i="2"/>
  <c r="I141" i="2"/>
  <c r="I115" i="2"/>
  <c r="I129" i="2"/>
  <c r="I167" i="2"/>
  <c r="I136" i="2"/>
  <c r="J218" i="2"/>
  <c r="I175" i="2"/>
  <c r="I177" i="2"/>
  <c r="J168" i="2"/>
  <c r="J178" i="2"/>
  <c r="I204" i="2"/>
  <c r="I147" i="2"/>
  <c r="I130" i="2"/>
  <c r="J156" i="2"/>
  <c r="I156" i="2"/>
  <c r="I164" i="2"/>
  <c r="J164" i="2"/>
  <c r="I121" i="2"/>
  <c r="I197" i="2"/>
  <c r="I217" i="2"/>
  <c r="I157" i="2"/>
  <c r="I148" i="2"/>
  <c r="J148" i="2"/>
  <c r="J173" i="2"/>
  <c r="J213" i="2"/>
  <c r="J135" i="2"/>
  <c r="I154" i="2"/>
  <c r="J139" i="2"/>
  <c r="I206" i="2"/>
  <c r="I187" i="2"/>
  <c r="J188" i="2"/>
  <c r="I188" i="2"/>
  <c r="I144" i="2"/>
  <c r="J134" i="2"/>
  <c r="J183" i="2"/>
  <c r="J176" i="2"/>
  <c r="J150" i="2"/>
  <c r="J203" i="2"/>
  <c r="I189" i="2"/>
  <c r="J124" i="2"/>
  <c r="I124" i="2"/>
  <c r="I123" i="2"/>
  <c r="I131" i="2"/>
  <c r="I132" i="2"/>
  <c r="J132" i="2"/>
  <c r="I116" i="2"/>
  <c r="J116" i="2"/>
  <c r="I207" i="2"/>
  <c r="J208" i="2"/>
  <c r="J205" i="2"/>
  <c r="J133" i="2"/>
  <c r="I194" i="2"/>
  <c r="J140" i="2"/>
  <c r="I140" i="2"/>
  <c r="J152" i="2"/>
  <c r="J143" i="2"/>
  <c r="J220" i="2"/>
  <c r="I220" i="2"/>
  <c r="I165" i="2"/>
  <c r="J199" i="2"/>
  <c r="I212" i="2"/>
  <c r="J212" i="2"/>
  <c r="I142" i="2"/>
  <c r="J209" i="2"/>
  <c r="J160" i="2"/>
  <c r="J166" i="2"/>
  <c r="J161" i="2"/>
  <c r="J126" i="2"/>
  <c r="H222" i="2"/>
  <c r="J172" i="2"/>
  <c r="I172" i="2"/>
  <c r="J222" i="2" l="1"/>
  <c r="I222" i="2"/>
</calcChain>
</file>

<file path=xl/sharedStrings.xml><?xml version="1.0" encoding="utf-8"?>
<sst xmlns="http://schemas.openxmlformats.org/spreadsheetml/2006/main" count="68" uniqueCount="46">
  <si>
    <t>GDPNL01</t>
  </si>
  <si>
    <t>Prod-Sales</t>
  </si>
  <si>
    <t>CBS-KNR</t>
  </si>
  <si>
    <t>Date</t>
  </si>
  <si>
    <t xml:space="preserve"> </t>
  </si>
  <si>
    <t>ln(gdp)</t>
  </si>
  <si>
    <t>Raw GDP data from DFROG folder. Checked if the growth rates are the same as in forecasts of models (-= the cae)</t>
  </si>
  <si>
    <r>
      <t>trend growth (</t>
    </r>
    <r>
      <rPr>
        <b/>
        <sz val="10"/>
        <color theme="1"/>
        <rFont val="Verdana"/>
        <family val="2"/>
      </rPr>
      <t>median</t>
    </r>
    <r>
      <rPr>
        <sz val="10"/>
        <color theme="1"/>
        <rFont val="Verdana"/>
        <family val="2"/>
      </rPr>
      <t xml:space="preserve"> growth rate in previous ten years)</t>
    </r>
  </si>
  <si>
    <t>contraction</t>
  </si>
  <si>
    <t>moderate growth</t>
  </si>
  <si>
    <t>above trends growth</t>
  </si>
  <si>
    <t>GM</t>
  </si>
  <si>
    <t>PFC</t>
  </si>
  <si>
    <t>N</t>
  </si>
  <si>
    <t>FC</t>
  </si>
  <si>
    <t>CRIS</t>
  </si>
  <si>
    <t>EXP</t>
  </si>
  <si>
    <t>MOD</t>
  </si>
  <si>
    <t>,</t>
  </si>
  <si>
    <t>growth rate (q-o-q)</t>
  </si>
  <si>
    <t>growth rate (y-o-y)</t>
  </si>
  <si>
    <t>FRED Graph Observations</t>
  </si>
  <si>
    <t>Federal Reserve Economic Data</t>
  </si>
  <si>
    <t>Link: https://fred.stlouisfed.org</t>
  </si>
  <si>
    <t>Help: https://fredhelp.stlouisfed.org</t>
  </si>
  <si>
    <t>Economic Research Division</t>
  </si>
  <si>
    <t>Federal Reserve Bank of St. Louis</t>
  </si>
  <si>
    <t>NDLREC</t>
  </si>
  <si>
    <t>OECD based Recession Indicators for Netherlands from the Period following the Peak through the Trough, +1 or 0, Monthly, Not Seasonally Adjusted</t>
  </si>
  <si>
    <t>Frequency: Monthly</t>
  </si>
  <si>
    <t>observation_date</t>
  </si>
  <si>
    <t>OECD</t>
  </si>
  <si>
    <t>OECD based Recession Indicators for Netherlands from the Period following the Peak through the Trough (NDLREC) | FRED | St. Louis Fed (stlouisfed.org)</t>
  </si>
  <si>
    <t>SUBMITTED VERSION</t>
  </si>
  <si>
    <t>NEW</t>
  </si>
  <si>
    <t>SUBMITTED</t>
  </si>
  <si>
    <t>Crisis</t>
  </si>
  <si>
    <t>Expansion</t>
  </si>
  <si>
    <t>Regular growth</t>
  </si>
  <si>
    <t>peak-through (RECESSION)</t>
  </si>
  <si>
    <t>through-peak (UPTURN)</t>
  </si>
  <si>
    <t>RE-SUBMITTED VERSION</t>
  </si>
  <si>
    <t>recession</t>
  </si>
  <si>
    <t>expansionary growth</t>
  </si>
  <si>
    <t>FRED Graph from FRED Source data</t>
  </si>
  <si>
    <t>Data compares the submitted version of crisis etc. with the new ones. Now completely based on OECD definitions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</si>
</sst>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 * #,##0.00_ ;_ * \-#,##0.00_ ;_ * &quot;-&quot;??_ ;_ @_ "/>
    <numFmt numFmtId="164" formatCode="#\ ###\ ##0;&quot;-&quot;#\ ###\ ##0"/>
    <numFmt numFmtId="165" formatCode="yyyy\-mm\-dd"/>
  </numFmts>
  <fonts count="8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Verdana"/>
      <family val="2"/>
    </font>
    <font>
      <sz val="10"/>
      <name val="Arial"/>
      <family val="2"/>
    </font>
    <font>
      <sz val="8"/>
      <color theme="1"/>
      <name val="Verdana"/>
      <family val="2"/>
    </font>
    <font>
      <sz val="10"/>
      <color theme="1"/>
      <name val="Times New Roman"/>
      <family val="2"/>
    </font>
    <font>
      <sz val="11"/>
      <color indexed="8"/>
      <name val="Calibri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8"/>
      <name val="Arial"/>
      <family val="2"/>
    </font>
    <font>
      <sz val="6.5"/>
      <name val="Univers"/>
      <family val="2"/>
    </font>
    <font>
      <b/>
      <sz val="10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9"/>
      <name val="Calibri"/>
      <family val="2"/>
    </font>
    <font>
      <b/>
      <sz val="18"/>
      <color indexed="56"/>
      <name val="Cambria"/>
      <family val="2"/>
    </font>
    <font>
      <sz val="11"/>
      <name val="Times New Roman"/>
      <family val="1"/>
    </font>
    <font>
      <sz val="8"/>
      <color theme="0"/>
      <name val="Verdana"/>
      <family val="2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0"/>
      <color rgb="FF006100"/>
      <name val="Times New Roman"/>
      <family val="2"/>
    </font>
    <font>
      <sz val="10"/>
      <color rgb="FF9C0006"/>
      <name val="Times New Roman"/>
      <family val="2"/>
    </font>
    <font>
      <sz val="10"/>
      <color rgb="FF3F3F76"/>
      <name val="Times New Roman"/>
      <family val="2"/>
    </font>
    <font>
      <b/>
      <sz val="10"/>
      <color rgb="FF3F3F3F"/>
      <name val="Times New Roman"/>
      <family val="2"/>
    </font>
    <font>
      <b/>
      <sz val="10"/>
      <color rgb="FFFA7D00"/>
      <name val="Times New Roman"/>
      <family val="2"/>
    </font>
    <font>
      <sz val="10"/>
      <color rgb="FFFA7D00"/>
      <name val="Times New Roman"/>
      <family val="2"/>
    </font>
    <font>
      <b/>
      <sz val="10"/>
      <color theme="0"/>
      <name val="Times New Roman"/>
      <family val="2"/>
    </font>
    <font>
      <sz val="10"/>
      <color rgb="FFFF0000"/>
      <name val="Times New Roman"/>
      <family val="2"/>
    </font>
    <font>
      <i/>
      <sz val="10"/>
      <color rgb="FF7F7F7F"/>
      <name val="Times New Roman"/>
      <family val="2"/>
    </font>
    <font>
      <b/>
      <sz val="10"/>
      <color theme="1"/>
      <name val="Times New Roman"/>
      <family val="2"/>
    </font>
    <font>
      <sz val="10"/>
      <color theme="0"/>
      <name val="Times New Roman"/>
      <family val="2"/>
    </font>
    <font>
      <b/>
      <sz val="18"/>
      <color theme="3"/>
      <name val="Calibri Light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8"/>
      <color rgb="FF006100"/>
      <name val="Verdana"/>
      <family val="2"/>
    </font>
    <font>
      <sz val="8"/>
      <color rgb="FF9C0006"/>
      <name val="Verdana"/>
      <family val="2"/>
    </font>
    <font>
      <sz val="8"/>
      <color rgb="FF9C6500"/>
      <name val="Verdana"/>
      <family val="2"/>
    </font>
    <font>
      <sz val="8"/>
      <color rgb="FF3F3F76"/>
      <name val="Verdana"/>
      <family val="2"/>
    </font>
    <font>
      <b/>
      <sz val="8"/>
      <color rgb="FF3F3F3F"/>
      <name val="Verdana"/>
      <family val="2"/>
    </font>
    <font>
      <b/>
      <sz val="8"/>
      <color rgb="FFFA7D00"/>
      <name val="Verdana"/>
      <family val="2"/>
    </font>
    <font>
      <sz val="8"/>
      <color rgb="FFFA7D00"/>
      <name val="Verdana"/>
      <family val="2"/>
    </font>
    <font>
      <b/>
      <sz val="8"/>
      <color theme="0"/>
      <name val="Verdana"/>
      <family val="2"/>
    </font>
    <font>
      <sz val="8"/>
      <color rgb="FFFF0000"/>
      <name val="Verdana"/>
      <family val="2"/>
    </font>
    <font>
      <i/>
      <sz val="8"/>
      <color rgb="FF7F7F7F"/>
      <name val="Verdana"/>
      <family val="2"/>
    </font>
    <font>
      <b/>
      <sz val="8"/>
      <color theme="1"/>
      <name val="Verdana"/>
      <family val="2"/>
    </font>
    <font>
      <u/>
      <sz val="10"/>
      <color theme="10"/>
      <name val="Arial"/>
      <family val="2"/>
    </font>
    <font>
      <sz val="10"/>
      <name val="Verdana"/>
      <family val="2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sz val="9"/>
      <name val="Verdana"/>
      <family val="2"/>
    </font>
    <font>
      <u/>
      <sz val="11"/>
      <color theme="10"/>
      <name val="Calibri"/>
      <family val="2"/>
      <scheme val="minor"/>
    </font>
    <font>
      <u/>
      <sz val="9"/>
      <color theme="10"/>
      <name val="Verdana"/>
      <family val="2"/>
    </font>
    <font>
      <sz val="10"/>
      <color theme="0"/>
      <name val="Verdana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187">
    <xf numFmtId="0" fontId="0" fillId="0" borderId="0"/>
    <xf numFmtId="0" fontId="19" fillId="0" borderId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42" fillId="43" borderId="0" applyNumberFormat="0" applyBorder="0" applyAlignment="0" applyProtection="0"/>
    <xf numFmtId="0" fontId="42" fillId="40" borderId="0" applyNumberFormat="0" applyBorder="0" applyAlignment="0" applyProtection="0"/>
    <xf numFmtId="0" fontId="42" fillId="41" borderId="0" applyNumberFormat="0" applyBorder="0" applyAlignment="0" applyProtection="0"/>
    <xf numFmtId="0" fontId="42" fillId="44" borderId="0" applyNumberFormat="0" applyBorder="0" applyAlignment="0" applyProtection="0"/>
    <xf numFmtId="0" fontId="42" fillId="45" borderId="0" applyNumberFormat="0" applyBorder="0" applyAlignment="0" applyProtection="0"/>
    <xf numFmtId="0" fontId="42" fillId="46" borderId="0" applyNumberFormat="0" applyBorder="0" applyAlignment="0" applyProtection="0"/>
    <xf numFmtId="0" fontId="42" fillId="47" borderId="0" applyNumberFormat="0" applyBorder="0" applyAlignment="0" applyProtection="0"/>
    <xf numFmtId="0" fontId="42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44" borderId="0" applyNumberFormat="0" applyBorder="0" applyAlignment="0" applyProtection="0"/>
    <xf numFmtId="0" fontId="42" fillId="45" borderId="0" applyNumberFormat="0" applyBorder="0" applyAlignment="0" applyProtection="0"/>
    <xf numFmtId="0" fontId="42" fillId="50" borderId="0" applyNumberFormat="0" applyBorder="0" applyAlignment="0" applyProtection="0"/>
    <xf numFmtId="0" fontId="35" fillId="51" borderId="10" applyNumberFormat="0" applyAlignment="0" applyProtection="0"/>
    <xf numFmtId="0" fontId="36" fillId="51" borderId="11" applyNumberFormat="0" applyAlignment="0" applyProtection="0"/>
    <xf numFmtId="0" fontId="34" fillId="38" borderId="11" applyNumberFormat="0" applyAlignment="0" applyProtection="0"/>
    <xf numFmtId="0" fontId="41" fillId="0" borderId="13" applyNumberFormat="0" applyFill="0" applyAlignment="0" applyProtection="0"/>
    <xf numFmtId="0" fontId="40" fillId="0" borderId="0" applyNumberFormat="0" applyFill="0" applyBorder="0" applyAlignment="0" applyProtection="0"/>
    <xf numFmtId="0" fontId="31" fillId="35" borderId="0" applyNumberFormat="0" applyBorder="0" applyAlignment="0" applyProtection="0"/>
    <xf numFmtId="0" fontId="25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33" fillId="53" borderId="0" applyNumberFormat="0" applyBorder="0" applyAlignment="0" applyProtection="0"/>
    <xf numFmtId="0" fontId="23" fillId="0" borderId="0"/>
    <xf numFmtId="0" fontId="23" fillId="54" borderId="18" applyNumberFormat="0" applyFont="0" applyAlignment="0" applyProtection="0"/>
    <xf numFmtId="0" fontId="32" fillId="34" borderId="0" applyNumberFormat="0" applyBorder="0" applyAlignment="0" applyProtection="0"/>
    <xf numFmtId="0" fontId="23" fillId="0" borderId="0"/>
    <xf numFmtId="164" fontId="26" fillId="0" borderId="0"/>
    <xf numFmtId="0" fontId="23" fillId="0" borderId="0">
      <alignment horizontal="left" wrapText="1"/>
    </xf>
    <xf numFmtId="0" fontId="23" fillId="0" borderId="0">
      <alignment horizontal="left" wrapText="1"/>
    </xf>
    <xf numFmtId="0" fontId="27" fillId="0" borderId="0"/>
    <xf numFmtId="0" fontId="43" fillId="0" borderId="0" applyNumberFormat="0" applyFill="0" applyBorder="0" applyAlignment="0" applyProtection="0"/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7" fillId="0" borderId="14" applyNumberFormat="0" applyFill="0" applyAlignment="0" applyProtection="0"/>
    <xf numFmtId="0" fontId="39" fillId="0" borderId="0" applyNumberFormat="0" applyFill="0" applyBorder="0" applyAlignment="0" applyProtection="0"/>
    <xf numFmtId="0" fontId="38" fillId="52" borderId="12" applyNumberFormat="0" applyAlignment="0" applyProtection="0"/>
    <xf numFmtId="43" fontId="23" fillId="0" borderId="0" applyFont="0" applyFill="0" applyBorder="0" applyAlignment="0" applyProtection="0"/>
    <xf numFmtId="0" fontId="23" fillId="0" borderId="0"/>
    <xf numFmtId="0" fontId="24" fillId="0" borderId="0" applyNumberFormat="0" applyFill="0" applyBorder="0" applyAlignment="0" applyProtection="0">
      <alignment vertical="top"/>
      <protection locked="0"/>
    </xf>
    <xf numFmtId="0" fontId="44" fillId="0" borderId="0"/>
    <xf numFmtId="0" fontId="46" fillId="0" borderId="1" applyNumberFormat="0" applyFill="0" applyAlignment="0" applyProtection="0"/>
    <xf numFmtId="0" fontId="47" fillId="0" borderId="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49" fillId="2" borderId="0" applyNumberFormat="0" applyBorder="0" applyAlignment="0" applyProtection="0"/>
    <xf numFmtId="0" fontId="50" fillId="3" borderId="0" applyNumberFormat="0" applyBorder="0" applyAlignment="0" applyProtection="0"/>
    <xf numFmtId="0" fontId="51" fillId="5" borderId="4" applyNumberFormat="0" applyAlignment="0" applyProtection="0"/>
    <xf numFmtId="0" fontId="52" fillId="6" borderId="5" applyNumberFormat="0" applyAlignment="0" applyProtection="0"/>
    <xf numFmtId="0" fontId="53" fillId="6" borderId="4" applyNumberFormat="0" applyAlignment="0" applyProtection="0"/>
    <xf numFmtId="0" fontId="54" fillId="0" borderId="6" applyNumberFormat="0" applyFill="0" applyAlignment="0" applyProtection="0"/>
    <xf numFmtId="0" fontId="55" fillId="7" borderId="7" applyNumberFormat="0" applyAlignment="0" applyProtection="0"/>
    <xf numFmtId="0" fontId="56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8" fillId="0" borderId="9" applyNumberFormat="0" applyFill="0" applyAlignment="0" applyProtection="0"/>
    <xf numFmtId="0" fontId="59" fillId="9" borderId="0" applyNumberFormat="0" applyBorder="0" applyAlignment="0" applyProtection="0"/>
    <xf numFmtId="0" fontId="21" fillId="10" borderId="0" applyNumberFormat="0" applyBorder="0" applyAlignment="0" applyProtection="0"/>
    <xf numFmtId="0" fontId="21" fillId="11" borderId="0" applyNumberFormat="0" applyBorder="0" applyAlignment="0" applyProtection="0"/>
    <xf numFmtId="0" fontId="59" fillId="12" borderId="0" applyNumberFormat="0" applyBorder="0" applyAlignment="0" applyProtection="0"/>
    <xf numFmtId="0" fontId="59" fillId="13" borderId="0" applyNumberFormat="0" applyBorder="0" applyAlignment="0" applyProtection="0"/>
    <xf numFmtId="0" fontId="21" fillId="14" borderId="0" applyNumberFormat="0" applyBorder="0" applyAlignment="0" applyProtection="0"/>
    <xf numFmtId="0" fontId="21" fillId="15" borderId="0" applyNumberFormat="0" applyBorder="0" applyAlignment="0" applyProtection="0"/>
    <xf numFmtId="0" fontId="59" fillId="16" borderId="0" applyNumberFormat="0" applyBorder="0" applyAlignment="0" applyProtection="0"/>
    <xf numFmtId="0" fontId="59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9" borderId="0" applyNumberFormat="0" applyBorder="0" applyAlignment="0" applyProtection="0"/>
    <xf numFmtId="0" fontId="59" fillId="20" borderId="0" applyNumberFormat="0" applyBorder="0" applyAlignment="0" applyProtection="0"/>
    <xf numFmtId="0" fontId="59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59" fillId="24" borderId="0" applyNumberFormat="0" applyBorder="0" applyAlignment="0" applyProtection="0"/>
    <xf numFmtId="0" fontId="59" fillId="25" borderId="0" applyNumberFormat="0" applyBorder="0" applyAlignment="0" applyProtection="0"/>
    <xf numFmtId="0" fontId="21" fillId="26" borderId="0" applyNumberFormat="0" applyBorder="0" applyAlignment="0" applyProtection="0"/>
    <xf numFmtId="0" fontId="21" fillId="27" borderId="0" applyNumberFormat="0" applyBorder="0" applyAlignment="0" applyProtection="0"/>
    <xf numFmtId="0" fontId="59" fillId="28" borderId="0" applyNumberFormat="0" applyBorder="0" applyAlignment="0" applyProtection="0"/>
    <xf numFmtId="0" fontId="59" fillId="29" borderId="0" applyNumberFormat="0" applyBorder="0" applyAlignment="0" applyProtection="0"/>
    <xf numFmtId="0" fontId="21" fillId="30" borderId="0" applyNumberFormat="0" applyBorder="0" applyAlignment="0" applyProtection="0"/>
    <xf numFmtId="0" fontId="21" fillId="31" borderId="0" applyNumberFormat="0" applyBorder="0" applyAlignment="0" applyProtection="0"/>
    <xf numFmtId="0" fontId="59" fillId="32" borderId="0" applyNumberFormat="0" applyBorder="0" applyAlignment="0" applyProtection="0"/>
    <xf numFmtId="0" fontId="23" fillId="0" borderId="0"/>
    <xf numFmtId="0" fontId="21" fillId="0" borderId="0"/>
    <xf numFmtId="0" fontId="60" fillId="0" borderId="0" applyNumberFormat="0" applyFill="0" applyBorder="0" applyAlignment="0" applyProtection="0"/>
    <xf numFmtId="0" fontId="21" fillId="8" borderId="8" applyNumberFormat="0" applyFont="0" applyAlignment="0" applyProtection="0"/>
    <xf numFmtId="0" fontId="1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61" fillId="0" borderId="1" applyNumberFormat="0" applyFill="0" applyAlignment="0" applyProtection="0"/>
    <xf numFmtId="0" fontId="62" fillId="0" borderId="2" applyNumberFormat="0" applyFill="0" applyAlignment="0" applyProtection="0"/>
    <xf numFmtId="0" fontId="63" fillId="0" borderId="3" applyNumberFormat="0" applyFill="0" applyAlignment="0" applyProtection="0"/>
    <xf numFmtId="0" fontId="63" fillId="0" borderId="0" applyNumberFormat="0" applyFill="0" applyBorder="0" applyAlignment="0" applyProtection="0"/>
    <xf numFmtId="0" fontId="64" fillId="2" borderId="0" applyNumberFormat="0" applyBorder="0" applyAlignment="0" applyProtection="0"/>
    <xf numFmtId="0" fontId="65" fillId="3" borderId="0" applyNumberFormat="0" applyBorder="0" applyAlignment="0" applyProtection="0"/>
    <xf numFmtId="0" fontId="66" fillId="4" borderId="0" applyNumberFormat="0" applyBorder="0" applyAlignment="0" applyProtection="0"/>
    <xf numFmtId="0" fontId="67" fillId="5" borderId="4" applyNumberFormat="0" applyAlignment="0" applyProtection="0"/>
    <xf numFmtId="0" fontId="68" fillId="6" borderId="5" applyNumberFormat="0" applyAlignment="0" applyProtection="0"/>
    <xf numFmtId="0" fontId="69" fillId="6" borderId="4" applyNumberFormat="0" applyAlignment="0" applyProtection="0"/>
    <xf numFmtId="0" fontId="70" fillId="0" borderId="6" applyNumberFormat="0" applyFill="0" applyAlignment="0" applyProtection="0"/>
    <xf numFmtId="0" fontId="71" fillId="7" borderId="7" applyNumberFormat="0" applyAlignment="0" applyProtection="0"/>
    <xf numFmtId="0" fontId="72" fillId="0" borderId="0" applyNumberFormat="0" applyFill="0" applyBorder="0" applyAlignment="0" applyProtection="0"/>
    <xf numFmtId="0" fontId="20" fillId="8" borderId="8" applyNumberFormat="0" applyFont="0" applyAlignment="0" applyProtection="0"/>
    <xf numFmtId="0" fontId="73" fillId="0" borderId="0" applyNumberFormat="0" applyFill="0" applyBorder="0" applyAlignment="0" applyProtection="0"/>
    <xf numFmtId="0" fontId="74" fillId="0" borderId="9" applyNumberFormat="0" applyFill="0" applyAlignment="0" applyProtection="0"/>
    <xf numFmtId="0" fontId="45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45" fillId="12" borderId="0" applyNumberFormat="0" applyBorder="0" applyAlignment="0" applyProtection="0"/>
    <xf numFmtId="0" fontId="45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45" fillId="16" borderId="0" applyNumberFormat="0" applyBorder="0" applyAlignment="0" applyProtection="0"/>
    <xf numFmtId="0" fontId="45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9" borderId="0" applyNumberFormat="0" applyBorder="0" applyAlignment="0" applyProtection="0"/>
    <xf numFmtId="0" fontId="45" fillId="20" borderId="0" applyNumberFormat="0" applyBorder="0" applyAlignment="0" applyProtection="0"/>
    <xf numFmtId="0" fontId="45" fillId="21" borderId="0" applyNumberFormat="0" applyBorder="0" applyAlignment="0" applyProtection="0"/>
    <xf numFmtId="0" fontId="20" fillId="22" borderId="0" applyNumberFormat="0" applyBorder="0" applyAlignment="0" applyProtection="0"/>
    <xf numFmtId="0" fontId="20" fillId="23" borderId="0" applyNumberFormat="0" applyBorder="0" applyAlignment="0" applyProtection="0"/>
    <xf numFmtId="0" fontId="45" fillId="24" borderId="0" applyNumberFormat="0" applyBorder="0" applyAlignment="0" applyProtection="0"/>
    <xf numFmtId="0" fontId="45" fillId="25" borderId="0" applyNumberFormat="0" applyBorder="0" applyAlignment="0" applyProtection="0"/>
    <xf numFmtId="0" fontId="20" fillId="26" borderId="0" applyNumberFormat="0" applyBorder="0" applyAlignment="0" applyProtection="0"/>
    <xf numFmtId="0" fontId="20" fillId="27" borderId="0" applyNumberFormat="0" applyBorder="0" applyAlignment="0" applyProtection="0"/>
    <xf numFmtId="0" fontId="45" fillId="28" borderId="0" applyNumberFormat="0" applyBorder="0" applyAlignment="0" applyProtection="0"/>
    <xf numFmtId="0" fontId="45" fillId="29" borderId="0" applyNumberFormat="0" applyBorder="0" applyAlignment="0" applyProtection="0"/>
    <xf numFmtId="0" fontId="20" fillId="30" borderId="0" applyNumberFormat="0" applyBorder="0" applyAlignment="0" applyProtection="0"/>
    <xf numFmtId="0" fontId="20" fillId="31" borderId="0" applyNumberFormat="0" applyBorder="0" applyAlignment="0" applyProtection="0"/>
    <xf numFmtId="0" fontId="45" fillId="32" borderId="0" applyNumberFormat="0" applyBorder="0" applyAlignment="0" applyProtection="0"/>
    <xf numFmtId="0" fontId="1" fillId="0" borderId="0"/>
    <xf numFmtId="0" fontId="20" fillId="0" borderId="0"/>
    <xf numFmtId="0" fontId="75" fillId="0" borderId="0" applyNumberFormat="0" applyFill="0" applyBorder="0" applyAlignment="0" applyProtection="0"/>
    <xf numFmtId="0" fontId="80" fillId="0" borderId="0" applyNumberFormat="0" applyFill="0" applyBorder="0" applyAlignment="0" applyProtection="0"/>
  </cellStyleXfs>
  <cellXfs count="38">
    <xf numFmtId="0" fontId="0" fillId="0" borderId="0" xfId="0"/>
    <xf numFmtId="14" fontId="18" fillId="0" borderId="0" xfId="0" applyNumberFormat="1" applyFont="1"/>
    <xf numFmtId="0" fontId="18" fillId="0" borderId="19" xfId="0" applyFont="1" applyBorder="1"/>
    <xf numFmtId="0" fontId="18" fillId="0" borderId="0" xfId="0" applyFont="1" applyAlignment="1">
      <alignment wrapText="1"/>
    </xf>
    <xf numFmtId="1" fontId="76" fillId="0" borderId="0" xfId="1" applyNumberFormat="1" applyFont="1" applyAlignment="1">
      <alignment horizontal="right" wrapText="1"/>
    </xf>
    <xf numFmtId="0" fontId="76" fillId="0" borderId="0" xfId="1" applyFont="1" applyAlignment="1">
      <alignment wrapText="1"/>
    </xf>
    <xf numFmtId="1" fontId="76" fillId="0" borderId="0" xfId="1" applyNumberFormat="1" applyFont="1" applyAlignment="1">
      <alignment horizontal="right"/>
    </xf>
    <xf numFmtId="0" fontId="18" fillId="0" borderId="0" xfId="0" applyFont="1"/>
    <xf numFmtId="0" fontId="76" fillId="0" borderId="0" xfId="53" applyFont="1" applyAlignment="1">
      <alignment horizontal="left"/>
    </xf>
    <xf numFmtId="0" fontId="76" fillId="0" borderId="0" xfId="1" applyFont="1" applyAlignment="1">
      <alignment horizontal="left"/>
    </xf>
    <xf numFmtId="0" fontId="76" fillId="0" borderId="0" xfId="1" applyFont="1"/>
    <xf numFmtId="0" fontId="18" fillId="0" borderId="20" xfId="0" applyFont="1" applyBorder="1"/>
    <xf numFmtId="0" fontId="18" fillId="55" borderId="19" xfId="0" applyFont="1" applyFill="1" applyBorder="1"/>
    <xf numFmtId="0" fontId="18" fillId="55" borderId="0" xfId="0" applyFont="1" applyFill="1"/>
    <xf numFmtId="0" fontId="18" fillId="55" borderId="20" xfId="0" applyFont="1" applyFill="1" applyBorder="1"/>
    <xf numFmtId="0" fontId="0" fillId="56" borderId="0" xfId="0" applyFill="1"/>
    <xf numFmtId="0" fontId="78" fillId="0" borderId="0" xfId="0" applyFont="1"/>
    <xf numFmtId="0" fontId="79" fillId="0" borderId="0" xfId="1" applyFont="1"/>
    <xf numFmtId="165" fontId="78" fillId="0" borderId="0" xfId="0" applyNumberFormat="1" applyFont="1"/>
    <xf numFmtId="1" fontId="78" fillId="0" borderId="0" xfId="0" applyNumberFormat="1" applyFont="1"/>
    <xf numFmtId="165" fontId="78" fillId="0" borderId="19" xfId="0" applyNumberFormat="1" applyFont="1" applyBorder="1"/>
    <xf numFmtId="1" fontId="78" fillId="0" borderId="19" xfId="0" applyNumberFormat="1" applyFont="1" applyBorder="1"/>
    <xf numFmtId="165" fontId="78" fillId="0" borderId="20" xfId="0" applyNumberFormat="1" applyFont="1" applyBorder="1"/>
    <xf numFmtId="1" fontId="78" fillId="0" borderId="20" xfId="0" applyNumberFormat="1" applyFont="1" applyBorder="1"/>
    <xf numFmtId="0" fontId="81" fillId="0" borderId="0" xfId="186" applyFont="1"/>
    <xf numFmtId="1" fontId="18" fillId="58" borderId="0" xfId="0" applyNumberFormat="1" applyFont="1" applyFill="1"/>
    <xf numFmtId="0" fontId="18" fillId="58" borderId="0" xfId="0" applyFont="1" applyFill="1"/>
    <xf numFmtId="2" fontId="18" fillId="0" borderId="0" xfId="0" applyNumberFormat="1" applyFont="1"/>
    <xf numFmtId="2" fontId="18" fillId="0" borderId="0" xfId="0" applyNumberFormat="1" applyFont="1" applyAlignment="1">
      <alignment wrapText="1"/>
    </xf>
    <xf numFmtId="2" fontId="18" fillId="60" borderId="0" xfId="0" applyNumberFormat="1" applyFont="1" applyFill="1"/>
    <xf numFmtId="2" fontId="18" fillId="59" borderId="0" xfId="0" applyNumberFormat="1" applyFont="1" applyFill="1"/>
    <xf numFmtId="1" fontId="18" fillId="0" borderId="0" xfId="0" applyNumberFormat="1" applyFont="1"/>
    <xf numFmtId="14" fontId="18" fillId="0" borderId="19" xfId="0" applyNumberFormat="1" applyFont="1" applyBorder="1"/>
    <xf numFmtId="2" fontId="18" fillId="0" borderId="19" xfId="0" applyNumberFormat="1" applyFont="1" applyBorder="1"/>
    <xf numFmtId="2" fontId="18" fillId="60" borderId="19" xfId="0" applyNumberFormat="1" applyFont="1" applyFill="1" applyBorder="1"/>
    <xf numFmtId="1" fontId="18" fillId="0" borderId="19" xfId="0" applyNumberFormat="1" applyFont="1" applyBorder="1"/>
    <xf numFmtId="0" fontId="82" fillId="56" borderId="0" xfId="0" applyFont="1" applyFill="1" applyAlignment="1">
      <alignment horizontal="center"/>
    </xf>
    <xf numFmtId="0" fontId="82" fillId="57" borderId="0" xfId="0" applyFont="1" applyFill="1" applyAlignment="1">
      <alignment horizontal="center"/>
    </xf>
  </cellXfs>
  <cellStyles count="187">
    <cellStyle name="20 % - Akzent1" xfId="2" xr:uid="{00000000-0005-0000-0000-000000000000}"/>
    <cellStyle name="20 % - Akzent2" xfId="3" xr:uid="{00000000-0005-0000-0000-000001000000}"/>
    <cellStyle name="20 % - Akzent3" xfId="4" xr:uid="{00000000-0005-0000-0000-000002000000}"/>
    <cellStyle name="20 % - Akzent4" xfId="5" xr:uid="{00000000-0005-0000-0000-000003000000}"/>
    <cellStyle name="20 % - Akzent5" xfId="6" xr:uid="{00000000-0005-0000-0000-000004000000}"/>
    <cellStyle name="20 % - Akzent6" xfId="7" xr:uid="{00000000-0005-0000-0000-000005000000}"/>
    <cellStyle name="20% - Accent1 2" xfId="119" xr:uid="{00000000-0005-0000-0000-000006000000}"/>
    <cellStyle name="20% - Accent1 3" xfId="160" xr:uid="{00000000-0005-0000-0000-000007000000}"/>
    <cellStyle name="20% - Accent1 4" xfId="71" xr:uid="{00000000-0005-0000-0000-000008000000}"/>
    <cellStyle name="20% - Accent2 2" xfId="123" xr:uid="{00000000-0005-0000-0000-000009000000}"/>
    <cellStyle name="20% - Accent2 3" xfId="164" xr:uid="{00000000-0005-0000-0000-00000A000000}"/>
    <cellStyle name="20% - Accent2 4" xfId="75" xr:uid="{00000000-0005-0000-0000-00000B000000}"/>
    <cellStyle name="20% - Accent3 2" xfId="127" xr:uid="{00000000-0005-0000-0000-00000C000000}"/>
    <cellStyle name="20% - Accent3 3" xfId="168" xr:uid="{00000000-0005-0000-0000-00000D000000}"/>
    <cellStyle name="20% - Accent3 4" xfId="79" xr:uid="{00000000-0005-0000-0000-00000E000000}"/>
    <cellStyle name="20% - Accent4 2" xfId="131" xr:uid="{00000000-0005-0000-0000-00000F000000}"/>
    <cellStyle name="20% - Accent4 3" xfId="172" xr:uid="{00000000-0005-0000-0000-000010000000}"/>
    <cellStyle name="20% - Accent4 4" xfId="83" xr:uid="{00000000-0005-0000-0000-000011000000}"/>
    <cellStyle name="20% - Accent5 2" xfId="135" xr:uid="{00000000-0005-0000-0000-000012000000}"/>
    <cellStyle name="20% - Accent5 3" xfId="176" xr:uid="{00000000-0005-0000-0000-000013000000}"/>
    <cellStyle name="20% - Accent5 4" xfId="87" xr:uid="{00000000-0005-0000-0000-000014000000}"/>
    <cellStyle name="20% - Accent6 2" xfId="139" xr:uid="{00000000-0005-0000-0000-000015000000}"/>
    <cellStyle name="20% - Accent6 3" xfId="180" xr:uid="{00000000-0005-0000-0000-000016000000}"/>
    <cellStyle name="20% - Accent6 4" xfId="91" xr:uid="{00000000-0005-0000-0000-000017000000}"/>
    <cellStyle name="40 % - Akzent1" xfId="8" xr:uid="{00000000-0005-0000-0000-000018000000}"/>
    <cellStyle name="40 % - Akzent2" xfId="9" xr:uid="{00000000-0005-0000-0000-000019000000}"/>
    <cellStyle name="40 % - Akzent3" xfId="10" xr:uid="{00000000-0005-0000-0000-00001A000000}"/>
    <cellStyle name="40 % - Akzent4" xfId="11" xr:uid="{00000000-0005-0000-0000-00001B000000}"/>
    <cellStyle name="40 % - Akzent5" xfId="12" xr:uid="{00000000-0005-0000-0000-00001C000000}"/>
    <cellStyle name="40 % - Akzent6" xfId="13" xr:uid="{00000000-0005-0000-0000-00001D000000}"/>
    <cellStyle name="40% - Accent1 2" xfId="120" xr:uid="{00000000-0005-0000-0000-00001E000000}"/>
    <cellStyle name="40% - Accent1 3" xfId="161" xr:uid="{00000000-0005-0000-0000-00001F000000}"/>
    <cellStyle name="40% - Accent1 4" xfId="72" xr:uid="{00000000-0005-0000-0000-000020000000}"/>
    <cellStyle name="40% - Accent2 2" xfId="124" xr:uid="{00000000-0005-0000-0000-000021000000}"/>
    <cellStyle name="40% - Accent2 3" xfId="165" xr:uid="{00000000-0005-0000-0000-000022000000}"/>
    <cellStyle name="40% - Accent2 4" xfId="76" xr:uid="{00000000-0005-0000-0000-000023000000}"/>
    <cellStyle name="40% - Accent3 2" xfId="128" xr:uid="{00000000-0005-0000-0000-000024000000}"/>
    <cellStyle name="40% - Accent3 3" xfId="169" xr:uid="{00000000-0005-0000-0000-000025000000}"/>
    <cellStyle name="40% - Accent3 4" xfId="80" xr:uid="{00000000-0005-0000-0000-000026000000}"/>
    <cellStyle name="40% - Accent4 2" xfId="132" xr:uid="{00000000-0005-0000-0000-000027000000}"/>
    <cellStyle name="40% - Accent4 3" xfId="173" xr:uid="{00000000-0005-0000-0000-000028000000}"/>
    <cellStyle name="40% - Accent4 4" xfId="84" xr:uid="{00000000-0005-0000-0000-000029000000}"/>
    <cellStyle name="40% - Accent5 2" xfId="136" xr:uid="{00000000-0005-0000-0000-00002A000000}"/>
    <cellStyle name="40% - Accent5 3" xfId="177" xr:uid="{00000000-0005-0000-0000-00002B000000}"/>
    <cellStyle name="40% - Accent5 4" xfId="88" xr:uid="{00000000-0005-0000-0000-00002C000000}"/>
    <cellStyle name="40% - Accent6 2" xfId="140" xr:uid="{00000000-0005-0000-0000-00002D000000}"/>
    <cellStyle name="40% - Accent6 3" xfId="181" xr:uid="{00000000-0005-0000-0000-00002E000000}"/>
    <cellStyle name="40% - Accent6 4" xfId="92" xr:uid="{00000000-0005-0000-0000-00002F000000}"/>
    <cellStyle name="60 % - Akzent1" xfId="14" xr:uid="{00000000-0005-0000-0000-000030000000}"/>
    <cellStyle name="60 % - Akzent2" xfId="15" xr:uid="{00000000-0005-0000-0000-000031000000}"/>
    <cellStyle name="60 % - Akzent3" xfId="16" xr:uid="{00000000-0005-0000-0000-000032000000}"/>
    <cellStyle name="60 % - Akzent4" xfId="17" xr:uid="{00000000-0005-0000-0000-000033000000}"/>
    <cellStyle name="60 % - Akzent5" xfId="18" xr:uid="{00000000-0005-0000-0000-000034000000}"/>
    <cellStyle name="60 % - Akzent6" xfId="19" xr:uid="{00000000-0005-0000-0000-000035000000}"/>
    <cellStyle name="60% - Accent1 2" xfId="121" xr:uid="{00000000-0005-0000-0000-000036000000}"/>
    <cellStyle name="60% - Accent1 3" xfId="162" xr:uid="{00000000-0005-0000-0000-000037000000}"/>
    <cellStyle name="60% - Accent1 4" xfId="73" xr:uid="{00000000-0005-0000-0000-000038000000}"/>
    <cellStyle name="60% - Accent2 2" xfId="125" xr:uid="{00000000-0005-0000-0000-000039000000}"/>
    <cellStyle name="60% - Accent2 3" xfId="166" xr:uid="{00000000-0005-0000-0000-00003A000000}"/>
    <cellStyle name="60% - Accent2 4" xfId="77" xr:uid="{00000000-0005-0000-0000-00003B000000}"/>
    <cellStyle name="60% - Accent3 2" xfId="129" xr:uid="{00000000-0005-0000-0000-00003C000000}"/>
    <cellStyle name="60% - Accent3 3" xfId="170" xr:uid="{00000000-0005-0000-0000-00003D000000}"/>
    <cellStyle name="60% - Accent3 4" xfId="81" xr:uid="{00000000-0005-0000-0000-00003E000000}"/>
    <cellStyle name="60% - Accent4 2" xfId="133" xr:uid="{00000000-0005-0000-0000-00003F000000}"/>
    <cellStyle name="60% - Accent4 3" xfId="174" xr:uid="{00000000-0005-0000-0000-000040000000}"/>
    <cellStyle name="60% - Accent4 4" xfId="85" xr:uid="{00000000-0005-0000-0000-000041000000}"/>
    <cellStyle name="60% - Accent5 2" xfId="137" xr:uid="{00000000-0005-0000-0000-000042000000}"/>
    <cellStyle name="60% - Accent5 3" xfId="178" xr:uid="{00000000-0005-0000-0000-000043000000}"/>
    <cellStyle name="60% - Accent5 4" xfId="89" xr:uid="{00000000-0005-0000-0000-000044000000}"/>
    <cellStyle name="60% - Accent6 2" xfId="141" xr:uid="{00000000-0005-0000-0000-000045000000}"/>
    <cellStyle name="60% - Accent6 3" xfId="182" xr:uid="{00000000-0005-0000-0000-000046000000}"/>
    <cellStyle name="60% - Accent6 4" xfId="93" xr:uid="{00000000-0005-0000-0000-000047000000}"/>
    <cellStyle name="Accent1 2" xfId="118" xr:uid="{00000000-0005-0000-0000-000048000000}"/>
    <cellStyle name="Accent1 3" xfId="159" xr:uid="{00000000-0005-0000-0000-000049000000}"/>
    <cellStyle name="Accent1 4" xfId="70" xr:uid="{00000000-0005-0000-0000-00004A000000}"/>
    <cellStyle name="Accent2 2" xfId="122" xr:uid="{00000000-0005-0000-0000-00004B000000}"/>
    <cellStyle name="Accent2 3" xfId="163" xr:uid="{00000000-0005-0000-0000-00004C000000}"/>
    <cellStyle name="Accent2 4" xfId="74" xr:uid="{00000000-0005-0000-0000-00004D000000}"/>
    <cellStyle name="Accent3 2" xfId="126" xr:uid="{00000000-0005-0000-0000-00004E000000}"/>
    <cellStyle name="Accent3 3" xfId="167" xr:uid="{00000000-0005-0000-0000-00004F000000}"/>
    <cellStyle name="Accent3 4" xfId="78" xr:uid="{00000000-0005-0000-0000-000050000000}"/>
    <cellStyle name="Accent4 2" xfId="130" xr:uid="{00000000-0005-0000-0000-000051000000}"/>
    <cellStyle name="Accent4 3" xfId="171" xr:uid="{00000000-0005-0000-0000-000052000000}"/>
    <cellStyle name="Accent4 4" xfId="82" xr:uid="{00000000-0005-0000-0000-000053000000}"/>
    <cellStyle name="Accent5 2" xfId="134" xr:uid="{00000000-0005-0000-0000-000054000000}"/>
    <cellStyle name="Accent5 3" xfId="175" xr:uid="{00000000-0005-0000-0000-000055000000}"/>
    <cellStyle name="Accent5 4" xfId="86" xr:uid="{00000000-0005-0000-0000-000056000000}"/>
    <cellStyle name="Accent6 2" xfId="138" xr:uid="{00000000-0005-0000-0000-000057000000}"/>
    <cellStyle name="Accent6 3" xfId="179" xr:uid="{00000000-0005-0000-0000-000058000000}"/>
    <cellStyle name="Accent6 4" xfId="90" xr:uid="{00000000-0005-0000-0000-000059000000}"/>
    <cellStyle name="Akzent1" xfId="20" xr:uid="{00000000-0005-0000-0000-00005A000000}"/>
    <cellStyle name="Akzent2" xfId="21" xr:uid="{00000000-0005-0000-0000-00005B000000}"/>
    <cellStyle name="Akzent3" xfId="22" xr:uid="{00000000-0005-0000-0000-00005C000000}"/>
    <cellStyle name="Akzent4" xfId="23" xr:uid="{00000000-0005-0000-0000-00005D000000}"/>
    <cellStyle name="Akzent5" xfId="24" xr:uid="{00000000-0005-0000-0000-00005E000000}"/>
    <cellStyle name="Akzent6" xfId="25" xr:uid="{00000000-0005-0000-0000-00005F000000}"/>
    <cellStyle name="Ausgabe" xfId="26" xr:uid="{00000000-0005-0000-0000-000060000000}"/>
    <cellStyle name="Berechnung" xfId="27" xr:uid="{00000000-0005-0000-0000-000061000000}"/>
    <cellStyle name="Berekening 2" xfId="111" xr:uid="{00000000-0005-0000-0000-000062000000}"/>
    <cellStyle name="Berekening 3" xfId="152" xr:uid="{00000000-0005-0000-0000-000063000000}"/>
    <cellStyle name="Berekening 4" xfId="64" xr:uid="{00000000-0005-0000-0000-000064000000}"/>
    <cellStyle name="Controlecel 2" xfId="113" xr:uid="{00000000-0005-0000-0000-000065000000}"/>
    <cellStyle name="Controlecel 3" xfId="154" xr:uid="{00000000-0005-0000-0000-000066000000}"/>
    <cellStyle name="Controlecel 4" xfId="66" xr:uid="{00000000-0005-0000-0000-000067000000}"/>
    <cellStyle name="Eingabe" xfId="28" xr:uid="{00000000-0005-0000-0000-000068000000}"/>
    <cellStyle name="Ergebnis" xfId="29" xr:uid="{00000000-0005-0000-0000-000069000000}"/>
    <cellStyle name="Erklärender Text" xfId="30" xr:uid="{00000000-0005-0000-0000-00006A000000}"/>
    <cellStyle name="Gekoppelde cel 2" xfId="112" xr:uid="{00000000-0005-0000-0000-00006B000000}"/>
    <cellStyle name="Gekoppelde cel 3" xfId="153" xr:uid="{00000000-0005-0000-0000-00006C000000}"/>
    <cellStyle name="Gekoppelde cel 4" xfId="65" xr:uid="{00000000-0005-0000-0000-00006D000000}"/>
    <cellStyle name="Goed 2" xfId="106" xr:uid="{00000000-0005-0000-0000-00006E000000}"/>
    <cellStyle name="Goed 3" xfId="147" xr:uid="{00000000-0005-0000-0000-00006F000000}"/>
    <cellStyle name="Goed 4" xfId="60" xr:uid="{00000000-0005-0000-0000-000070000000}"/>
    <cellStyle name="Gut" xfId="31" xr:uid="{00000000-0005-0000-0000-000071000000}"/>
    <cellStyle name="Header" xfId="32" xr:uid="{00000000-0005-0000-0000-000072000000}"/>
    <cellStyle name="Hyperlink" xfId="186" builtinId="8"/>
    <cellStyle name="Hyperlink 2" xfId="34" xr:uid="{00000000-0005-0000-0000-000074000000}"/>
    <cellStyle name="Hyperlink 2 2" xfId="54" xr:uid="{00000000-0005-0000-0000-000075000000}"/>
    <cellStyle name="Hyperlink 3" xfId="185" xr:uid="{00000000-0005-0000-0000-000076000000}"/>
    <cellStyle name="Hyperlink 4" xfId="33" xr:uid="{00000000-0005-0000-0000-000077000000}"/>
    <cellStyle name="Invoer 2" xfId="109" xr:uid="{00000000-0005-0000-0000-000078000000}"/>
    <cellStyle name="Invoer 3" xfId="150" xr:uid="{00000000-0005-0000-0000-000079000000}"/>
    <cellStyle name="Invoer 4" xfId="62" xr:uid="{00000000-0005-0000-0000-00007A000000}"/>
    <cellStyle name="Komma 2" xfId="52" xr:uid="{00000000-0005-0000-0000-00007B000000}"/>
    <cellStyle name="Kop 1 2" xfId="102" xr:uid="{00000000-0005-0000-0000-00007C000000}"/>
    <cellStyle name="Kop 1 3" xfId="143" xr:uid="{00000000-0005-0000-0000-00007D000000}"/>
    <cellStyle name="Kop 1 4" xfId="56" xr:uid="{00000000-0005-0000-0000-00007E000000}"/>
    <cellStyle name="Kop 2 2" xfId="103" xr:uid="{00000000-0005-0000-0000-00007F000000}"/>
    <cellStyle name="Kop 2 3" xfId="144" xr:uid="{00000000-0005-0000-0000-000080000000}"/>
    <cellStyle name="Kop 2 4" xfId="57" xr:uid="{00000000-0005-0000-0000-000081000000}"/>
    <cellStyle name="Kop 3 2" xfId="104" xr:uid="{00000000-0005-0000-0000-000082000000}"/>
    <cellStyle name="Kop 3 3" xfId="145" xr:uid="{00000000-0005-0000-0000-000083000000}"/>
    <cellStyle name="Kop 3 4" xfId="58" xr:uid="{00000000-0005-0000-0000-000084000000}"/>
    <cellStyle name="Kop 4 2" xfId="105" xr:uid="{00000000-0005-0000-0000-000085000000}"/>
    <cellStyle name="Kop 4 3" xfId="146" xr:uid="{00000000-0005-0000-0000-000086000000}"/>
    <cellStyle name="Kop 4 4" xfId="59" xr:uid="{00000000-0005-0000-0000-000087000000}"/>
    <cellStyle name="Neutraal 2" xfId="108" xr:uid="{00000000-0005-0000-0000-000088000000}"/>
    <cellStyle name="Neutraal 3" xfId="149" xr:uid="{00000000-0005-0000-0000-000089000000}"/>
    <cellStyle name="Neutraal 4" xfId="35" xr:uid="{00000000-0005-0000-0000-00008A000000}"/>
    <cellStyle name="Normal 2" xfId="36" xr:uid="{00000000-0005-0000-0000-00008B000000}"/>
    <cellStyle name="Normal 2 2" xfId="53" xr:uid="{00000000-0005-0000-0000-00008C000000}"/>
    <cellStyle name="Notitie 2" xfId="97" xr:uid="{00000000-0005-0000-0000-00008D000000}"/>
    <cellStyle name="Notitie 3" xfId="115" xr:uid="{00000000-0005-0000-0000-00008E000000}"/>
    <cellStyle name="Notitie 4" xfId="156" xr:uid="{00000000-0005-0000-0000-00008F000000}"/>
    <cellStyle name="Notiz" xfId="37" xr:uid="{00000000-0005-0000-0000-000090000000}"/>
    <cellStyle name="Ongeldig 2" xfId="107" xr:uid="{00000000-0005-0000-0000-000091000000}"/>
    <cellStyle name="Ongeldig 3" xfId="148" xr:uid="{00000000-0005-0000-0000-000092000000}"/>
    <cellStyle name="Ongeldig 4" xfId="61" xr:uid="{00000000-0005-0000-0000-000093000000}"/>
    <cellStyle name="Schlecht" xfId="38" xr:uid="{00000000-0005-0000-0000-000094000000}"/>
    <cellStyle name="Standaard" xfId="0" builtinId="0"/>
    <cellStyle name="Standaard 10" xfId="183" xr:uid="{00000000-0005-0000-0000-000096000000}"/>
    <cellStyle name="Standaard 11" xfId="1" xr:uid="{00000000-0005-0000-0000-000097000000}"/>
    <cellStyle name="Standaard 2" xfId="39" xr:uid="{00000000-0005-0000-0000-000098000000}"/>
    <cellStyle name="Standaard 2 2" xfId="184" xr:uid="{00000000-0005-0000-0000-000099000000}"/>
    <cellStyle name="Standaard 3" xfId="55" xr:uid="{00000000-0005-0000-0000-00009A000000}"/>
    <cellStyle name="Standaard 4" xfId="94" xr:uid="{00000000-0005-0000-0000-00009B000000}"/>
    <cellStyle name="Standaard 5" xfId="95" xr:uid="{00000000-0005-0000-0000-00009C000000}"/>
    <cellStyle name="Standaard 6" xfId="98" xr:uid="{00000000-0005-0000-0000-00009D000000}"/>
    <cellStyle name="Standaard 7" xfId="99" xr:uid="{00000000-0005-0000-0000-00009E000000}"/>
    <cellStyle name="Standaard 8" xfId="100" xr:uid="{00000000-0005-0000-0000-00009F000000}"/>
    <cellStyle name="Standaard 9" xfId="142" xr:uid="{00000000-0005-0000-0000-0000A0000000}"/>
    <cellStyle name="Standaard2" xfId="40" xr:uid="{00000000-0005-0000-0000-0000A1000000}"/>
    <cellStyle name="Stijl 1" xfId="41" xr:uid="{00000000-0005-0000-0000-0000A2000000}"/>
    <cellStyle name="Style 1" xfId="42" xr:uid="{00000000-0005-0000-0000-0000A3000000}"/>
    <cellStyle name="Titel 2" xfId="96" xr:uid="{00000000-0005-0000-0000-0000A4000000}"/>
    <cellStyle name="Titel 3" xfId="101" xr:uid="{00000000-0005-0000-0000-0000A5000000}"/>
    <cellStyle name="Titel 4" xfId="43" xr:uid="{00000000-0005-0000-0000-0000A6000000}"/>
    <cellStyle name="Totaal 2" xfId="117" xr:uid="{00000000-0005-0000-0000-0000A7000000}"/>
    <cellStyle name="Totaal 3" xfId="158" xr:uid="{00000000-0005-0000-0000-0000A8000000}"/>
    <cellStyle name="Totaal 4" xfId="69" xr:uid="{00000000-0005-0000-0000-0000A9000000}"/>
    <cellStyle name="Überschrift" xfId="44" xr:uid="{00000000-0005-0000-0000-0000AA000000}"/>
    <cellStyle name="Überschrift 1" xfId="45" xr:uid="{00000000-0005-0000-0000-0000AB000000}"/>
    <cellStyle name="Überschrift 2" xfId="46" xr:uid="{00000000-0005-0000-0000-0000AC000000}"/>
    <cellStyle name="Überschrift 3" xfId="47" xr:uid="{00000000-0005-0000-0000-0000AD000000}"/>
    <cellStyle name="Überschrift 4" xfId="48" xr:uid="{00000000-0005-0000-0000-0000AE000000}"/>
    <cellStyle name="Uitvoer 2" xfId="110" xr:uid="{00000000-0005-0000-0000-0000AF000000}"/>
    <cellStyle name="Uitvoer 3" xfId="151" xr:uid="{00000000-0005-0000-0000-0000B0000000}"/>
    <cellStyle name="Uitvoer 4" xfId="63" xr:uid="{00000000-0005-0000-0000-0000B1000000}"/>
    <cellStyle name="Verklarende tekst 2" xfId="116" xr:uid="{00000000-0005-0000-0000-0000B2000000}"/>
    <cellStyle name="Verklarende tekst 3" xfId="157" xr:uid="{00000000-0005-0000-0000-0000B3000000}"/>
    <cellStyle name="Verklarende tekst 4" xfId="68" xr:uid="{00000000-0005-0000-0000-0000B4000000}"/>
    <cellStyle name="Verknüpfte Zelle" xfId="49" xr:uid="{00000000-0005-0000-0000-0000B5000000}"/>
    <cellStyle name="Waarschuwingstekst 2" xfId="114" xr:uid="{00000000-0005-0000-0000-0000B6000000}"/>
    <cellStyle name="Waarschuwingstekst 3" xfId="155" xr:uid="{00000000-0005-0000-0000-0000B7000000}"/>
    <cellStyle name="Waarschuwingstekst 4" xfId="67" xr:uid="{00000000-0005-0000-0000-0000B8000000}"/>
    <cellStyle name="Warnender Text" xfId="50" xr:uid="{00000000-0005-0000-0000-0000B9000000}"/>
    <cellStyle name="Zelle überprüfen" xfId="51" xr:uid="{00000000-0005-0000-0000-0000BA000000}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1" defaultTableStyle="TableStyleMedium2" defaultPivotStyle="PivotStyleLight16">
    <tableStyle name="Invisible" pivot="0" table="0" count="0" xr9:uid="{B20A5944-E602-49B7-A813-AD46B4C94DD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355932203389831E-2"/>
          <c:y val="4.2187186432440113E-2"/>
          <c:w val="0.9085876390614146"/>
          <c:h val="0.73751662158349363"/>
        </c:manualLayout>
      </c:layout>
      <c:barChart>
        <c:barDir val="col"/>
        <c:grouping val="clustered"/>
        <c:varyColors val="0"/>
        <c:ser>
          <c:idx val="5"/>
          <c:order val="4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Data!$AK$113:$AK$220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2A-420C-A9A2-566494D1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4429024"/>
        <c:axId val="304399488"/>
      </c:barChart>
      <c:lineChart>
        <c:grouping val="standard"/>
        <c:varyColors val="0"/>
        <c:ser>
          <c:idx val="0"/>
          <c:order val="0"/>
          <c:tx>
            <c:strRef>
              <c:f>Data!$F$4</c:f>
              <c:strCache>
                <c:ptCount val="1"/>
                <c:pt idx="0">
                  <c:v>growth rate (q-o-q)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Data!$F$113:$F$220</c:f>
              <c:numCache>
                <c:formatCode>General</c:formatCode>
                <c:ptCount val="108"/>
                <c:pt idx="0">
                  <c:v>0.7052466335855101</c:v>
                </c:pt>
                <c:pt idx="1">
                  <c:v>-0.92339120873621283</c:v>
                </c:pt>
                <c:pt idx="2">
                  <c:v>0.30417159659990034</c:v>
                </c:pt>
                <c:pt idx="3">
                  <c:v>0.37618400659784612</c:v>
                </c:pt>
                <c:pt idx="4">
                  <c:v>0.61418445920065068</c:v>
                </c:pt>
                <c:pt idx="5">
                  <c:v>0.24877772565883305</c:v>
                </c:pt>
                <c:pt idx="6">
                  <c:v>0.81436239513283937</c:v>
                </c:pt>
                <c:pt idx="7">
                  <c:v>-0.62209717245771401</c:v>
                </c:pt>
                <c:pt idx="8">
                  <c:v>1.4849830482566162</c:v>
                </c:pt>
                <c:pt idx="9">
                  <c:v>1.144030675738783</c:v>
                </c:pt>
                <c:pt idx="10">
                  <c:v>0.75518947594979124</c:v>
                </c:pt>
                <c:pt idx="11">
                  <c:v>0.94229814554012137</c:v>
                </c:pt>
                <c:pt idx="12">
                  <c:v>0.67821377465246968</c:v>
                </c:pt>
                <c:pt idx="13">
                  <c:v>0.7817913271821908</c:v>
                </c:pt>
                <c:pt idx="14">
                  <c:v>0.78248257602560045</c:v>
                </c:pt>
                <c:pt idx="15">
                  <c:v>0.70935113982049103</c:v>
                </c:pt>
                <c:pt idx="16">
                  <c:v>0.11564376309749491</c:v>
                </c:pt>
                <c:pt idx="17">
                  <c:v>1.1002805452635656</c:v>
                </c:pt>
                <c:pt idx="18">
                  <c:v>1.3869345834066849</c:v>
                </c:pt>
                <c:pt idx="19">
                  <c:v>0.70497927129355986</c:v>
                </c:pt>
                <c:pt idx="20">
                  <c:v>1.0803414646883169</c:v>
                </c:pt>
                <c:pt idx="21">
                  <c:v>1.0481498055712635</c:v>
                </c:pt>
                <c:pt idx="22">
                  <c:v>1.4388624006782536</c:v>
                </c:pt>
                <c:pt idx="23">
                  <c:v>1.2701669975649921</c:v>
                </c:pt>
                <c:pt idx="24">
                  <c:v>1.3434974340537309</c:v>
                </c:pt>
                <c:pt idx="25">
                  <c:v>0.71048121267747177</c:v>
                </c:pt>
                <c:pt idx="26">
                  <c:v>0.85647816545222355</c:v>
                </c:pt>
                <c:pt idx="27">
                  <c:v>0.91022494608878901</c:v>
                </c:pt>
                <c:pt idx="28">
                  <c:v>1.6482592421123599</c:v>
                </c:pt>
                <c:pt idx="29">
                  <c:v>1.106857225992286</c:v>
                </c:pt>
                <c:pt idx="30">
                  <c:v>1.3756640561380706</c:v>
                </c:pt>
                <c:pt idx="31">
                  <c:v>1.4013505432888707</c:v>
                </c:pt>
                <c:pt idx="32">
                  <c:v>0.62520157756580375</c:v>
                </c:pt>
                <c:pt idx="33">
                  <c:v>1.1019088621020856</c:v>
                </c:pt>
                <c:pt idx="34">
                  <c:v>0.81441866763967141</c:v>
                </c:pt>
                <c:pt idx="35">
                  <c:v>1.276421579047593</c:v>
                </c:pt>
                <c:pt idx="36">
                  <c:v>0.13135179111873896</c:v>
                </c:pt>
                <c:pt idx="37">
                  <c:v>0.50282056068979841</c:v>
                </c:pt>
                <c:pt idx="38">
                  <c:v>0.16547831032909244</c:v>
                </c:pt>
                <c:pt idx="39">
                  <c:v>0.3194183401744155</c:v>
                </c:pt>
                <c:pt idx="40">
                  <c:v>-0.60817423263035408</c:v>
                </c:pt>
                <c:pt idx="41">
                  <c:v>0.3546019494468311</c:v>
                </c:pt>
                <c:pt idx="42">
                  <c:v>0.15369594724639057</c:v>
                </c:pt>
                <c:pt idx="43">
                  <c:v>0.14140624476635111</c:v>
                </c:pt>
                <c:pt idx="44">
                  <c:v>2.0758488454752921E-2</c:v>
                </c:pt>
                <c:pt idx="45">
                  <c:v>-0.35012209539591055</c:v>
                </c:pt>
                <c:pt idx="46">
                  <c:v>9.6707909378501711E-2</c:v>
                </c:pt>
                <c:pt idx="47">
                  <c:v>0.52822505050720281</c:v>
                </c:pt>
                <c:pt idx="48">
                  <c:v>0.91194325546197774</c:v>
                </c:pt>
                <c:pt idx="49">
                  <c:v>0.46077555052672636</c:v>
                </c:pt>
                <c:pt idx="50">
                  <c:v>0.16123144807149714</c:v>
                </c:pt>
                <c:pt idx="51">
                  <c:v>0.23316081246775866</c:v>
                </c:pt>
                <c:pt idx="52">
                  <c:v>0.29739311843837157</c:v>
                </c:pt>
                <c:pt idx="53">
                  <c:v>0.72729963137785347</c:v>
                </c:pt>
                <c:pt idx="54">
                  <c:v>1.3204385973422106</c:v>
                </c:pt>
                <c:pt idx="55">
                  <c:v>0.62349280160507448</c:v>
                </c:pt>
                <c:pt idx="56">
                  <c:v>0.63355234928597071</c:v>
                </c:pt>
                <c:pt idx="57">
                  <c:v>1.4693075280826307</c:v>
                </c:pt>
                <c:pt idx="58">
                  <c:v>0.59623721406119046</c:v>
                </c:pt>
                <c:pt idx="59">
                  <c:v>0.8161395566292029</c:v>
                </c:pt>
                <c:pt idx="60">
                  <c:v>1.1468380148794921</c:v>
                </c:pt>
                <c:pt idx="61">
                  <c:v>0.50746296115935507</c:v>
                </c:pt>
                <c:pt idx="62">
                  <c:v>1.1113831535878305</c:v>
                </c:pt>
                <c:pt idx="63">
                  <c:v>1.3508420830028456</c:v>
                </c:pt>
                <c:pt idx="64">
                  <c:v>0.32693917132036177</c:v>
                </c:pt>
                <c:pt idx="65">
                  <c:v>0.49689907617036511</c:v>
                </c:pt>
                <c:pt idx="66">
                  <c:v>-0.13292929475809956</c:v>
                </c:pt>
                <c:pt idx="67">
                  <c:v>-0.67733887061276477</c:v>
                </c:pt>
                <c:pt idx="68">
                  <c:v>-3.637594739591421</c:v>
                </c:pt>
                <c:pt idx="69">
                  <c:v>-7.3420989869177333E-3</c:v>
                </c:pt>
                <c:pt idx="70">
                  <c:v>0.4024076581162106</c:v>
                </c:pt>
                <c:pt idx="71">
                  <c:v>0.59968281787412536</c:v>
                </c:pt>
                <c:pt idx="72">
                  <c:v>-0.18857004657029108</c:v>
                </c:pt>
                <c:pt idx="73">
                  <c:v>0.43360370246450231</c:v>
                </c:pt>
                <c:pt idx="74">
                  <c:v>0.44015482485004753</c:v>
                </c:pt>
                <c:pt idx="75">
                  <c:v>1.1419603013617774</c:v>
                </c:pt>
                <c:pt idx="76">
                  <c:v>0.5729281187036861</c:v>
                </c:pt>
                <c:pt idx="77">
                  <c:v>-9.230059881488728E-2</c:v>
                </c:pt>
                <c:pt idx="78">
                  <c:v>-9.4715468883066478E-3</c:v>
                </c:pt>
                <c:pt idx="79">
                  <c:v>-0.61043507746418868</c:v>
                </c:pt>
                <c:pt idx="80">
                  <c:v>-0.186007744333061</c:v>
                </c:pt>
                <c:pt idx="81">
                  <c:v>4.3552058821383355E-2</c:v>
                </c:pt>
                <c:pt idx="82">
                  <c:v>-0.44476400433559604</c:v>
                </c:pt>
                <c:pt idx="83">
                  <c:v>-0.70285005568173631</c:v>
                </c:pt>
                <c:pt idx="84">
                  <c:v>0.32047254920932744</c:v>
                </c:pt>
                <c:pt idx="85">
                  <c:v>-0.16733685555490041</c:v>
                </c:pt>
                <c:pt idx="86">
                  <c:v>0.60601696002269279</c:v>
                </c:pt>
                <c:pt idx="87">
                  <c:v>0.62676669272239138</c:v>
                </c:pt>
                <c:pt idx="88">
                  <c:v>-0.11371993378279655</c:v>
                </c:pt>
                <c:pt idx="89">
                  <c:v>0.59574012409147059</c:v>
                </c:pt>
                <c:pt idx="90">
                  <c:v>0.25904451951390683</c:v>
                </c:pt>
                <c:pt idx="91">
                  <c:v>0.90257831103546238</c:v>
                </c:pt>
                <c:pt idx="92">
                  <c:v>0.55454517753279475</c:v>
                </c:pt>
                <c:pt idx="93">
                  <c:v>0.30920729302437167</c:v>
                </c:pt>
                <c:pt idx="94">
                  <c:v>0.37418516568656912</c:v>
                </c:pt>
                <c:pt idx="95">
                  <c:v>6.1265303792445991E-2</c:v>
                </c:pt>
                <c:pt idx="96">
                  <c:v>0.9368302210896573</c:v>
                </c:pt>
                <c:pt idx="97">
                  <c:v>0.19328760685493052</c:v>
                </c:pt>
                <c:pt idx="98">
                  <c:v>1.0711516464441573</c:v>
                </c:pt>
                <c:pt idx="99">
                  <c:v>0.75902547438193579</c:v>
                </c:pt>
                <c:pt idx="100">
                  <c:v>0.49576519729743751</c:v>
                </c:pt>
                <c:pt idx="101">
                  <c:v>0.86808223327761169</c:v>
                </c:pt>
                <c:pt idx="102">
                  <c:v>0.79530623314454374</c:v>
                </c:pt>
                <c:pt idx="103">
                  <c:v>0.88103407547919232</c:v>
                </c:pt>
                <c:pt idx="104">
                  <c:v>0.58758113988996996</c:v>
                </c:pt>
                <c:pt idx="105">
                  <c:v>0.69917349274266627</c:v>
                </c:pt>
                <c:pt idx="106">
                  <c:v>0.15030009163492508</c:v>
                </c:pt>
                <c:pt idx="107">
                  <c:v>0.54401888721429259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A-420C-A9A2-566494D12003}"/>
            </c:ext>
          </c:extLst>
        </c:ser>
        <c:ser>
          <c:idx val="1"/>
          <c:order val="1"/>
          <c:tx>
            <c:strRef>
              <c:f>Data!$AG$4</c:f>
              <c:strCache>
                <c:ptCount val="1"/>
                <c:pt idx="0">
                  <c:v>Crisis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Data!$AG$113:$AG$220</c:f>
              <c:numCache>
                <c:formatCode>0.00</c:formatCode>
                <c:ptCount val="108"/>
                <c:pt idx="0">
                  <c:v>#N/A</c:v>
                </c:pt>
                <c:pt idx="1">
                  <c:v>-0.92339120873621283</c:v>
                </c:pt>
                <c:pt idx="2">
                  <c:v>0.30417159659990034</c:v>
                </c:pt>
                <c:pt idx="3">
                  <c:v>0.37618400659784612</c:v>
                </c:pt>
                <c:pt idx="4">
                  <c:v>0.61418445920065068</c:v>
                </c:pt>
                <c:pt idx="5">
                  <c:v>0.24877772565883305</c:v>
                </c:pt>
                <c:pt idx="6">
                  <c:v>0.81436239513283937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0.49689907617036511</c:v>
                </c:pt>
                <c:pt idx="66">
                  <c:v>-0.13292929475809956</c:v>
                </c:pt>
                <c:pt idx="67">
                  <c:v>-0.67733887061276477</c:v>
                </c:pt>
                <c:pt idx="68">
                  <c:v>-3.637594739591421</c:v>
                </c:pt>
                <c:pt idx="69">
                  <c:v>-7.3420989869177333E-3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-0.61043507746418868</c:v>
                </c:pt>
                <c:pt idx="80">
                  <c:v>-0.186007744333061</c:v>
                </c:pt>
                <c:pt idx="81">
                  <c:v>4.3552058821383355E-2</c:v>
                </c:pt>
                <c:pt idx="82">
                  <c:v>-0.44476400433559604</c:v>
                </c:pt>
                <c:pt idx="83">
                  <c:v>-0.70285005568173631</c:v>
                </c:pt>
                <c:pt idx="84">
                  <c:v>0.32047254920932744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A-420C-A9A2-566494D12003}"/>
            </c:ext>
          </c:extLst>
        </c:ser>
        <c:ser>
          <c:idx val="2"/>
          <c:order val="2"/>
          <c:tx>
            <c:strRef>
              <c:f>Data!$AI$4</c:f>
              <c:strCache>
                <c:ptCount val="1"/>
                <c:pt idx="0">
                  <c:v>Regular growth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Data!$AI$113:$AI$220</c:f>
              <c:numCache>
                <c:formatCode>0.00</c:formatCode>
                <c:ptCount val="108"/>
                <c:pt idx="0">
                  <c:v>0.7052466335855101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-0.62209717245771401</c:v>
                </c:pt>
                <c:pt idx="8">
                  <c:v>1.4849830482566162</c:v>
                </c:pt>
                <c:pt idx="9">
                  <c:v>1.144030675738783</c:v>
                </c:pt>
                <c:pt idx="10">
                  <c:v>0.75518947594979124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0.13135179111873896</c:v>
                </c:pt>
                <c:pt idx="37">
                  <c:v>0.50282056068979841</c:v>
                </c:pt>
                <c:pt idx="38">
                  <c:v>0.16547831032909244</c:v>
                </c:pt>
                <c:pt idx="39">
                  <c:v>0.3194183401744155</c:v>
                </c:pt>
                <c:pt idx="40">
                  <c:v>-0.60817423263035408</c:v>
                </c:pt>
                <c:pt idx="41">
                  <c:v>0.3546019494468311</c:v>
                </c:pt>
                <c:pt idx="42">
                  <c:v>0.15369594724639057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0.50746296115935507</c:v>
                </c:pt>
                <c:pt idx="62">
                  <c:v>1.1113831535878305</c:v>
                </c:pt>
                <c:pt idx="63">
                  <c:v>1.3508420830028456</c:v>
                </c:pt>
                <c:pt idx="64">
                  <c:v>0.32693917132036177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0.4024076581162106</c:v>
                </c:pt>
                <c:pt idx="71">
                  <c:v>0.59968281787412536</c:v>
                </c:pt>
                <c:pt idx="72">
                  <c:v>-0.18857004657029108</c:v>
                </c:pt>
                <c:pt idx="73">
                  <c:v>0.43360370246450231</c:v>
                </c:pt>
                <c:pt idx="74">
                  <c:v>0.44015482485004753</c:v>
                </c:pt>
                <c:pt idx="75">
                  <c:v>1.1419603013617774</c:v>
                </c:pt>
                <c:pt idx="76">
                  <c:v>0.5729281187036861</c:v>
                </c:pt>
                <c:pt idx="77">
                  <c:v>-9.230059881488728E-2</c:v>
                </c:pt>
                <c:pt idx="78">
                  <c:v>-9.4715468883066478E-3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0.86808223327761169</c:v>
                </c:pt>
                <c:pt idx="102">
                  <c:v>0.79530623314454374</c:v>
                </c:pt>
                <c:pt idx="103">
                  <c:v>0.88103407547919232</c:v>
                </c:pt>
                <c:pt idx="104">
                  <c:v>0.58758113988996996</c:v>
                </c:pt>
                <c:pt idx="105">
                  <c:v>0.69917349274266627</c:v>
                </c:pt>
                <c:pt idx="106">
                  <c:v>0.15030009163492508</c:v>
                </c:pt>
                <c:pt idx="107">
                  <c:v>0.54401888721429259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A-420C-A9A2-566494D12003}"/>
            </c:ext>
          </c:extLst>
        </c:ser>
        <c:ser>
          <c:idx val="3"/>
          <c:order val="3"/>
          <c:tx>
            <c:strRef>
              <c:f>Data!$AH$4</c:f>
              <c:strCache>
                <c:ptCount val="1"/>
                <c:pt idx="0">
                  <c:v>Expansion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Data!$AH$113:$AH$220</c:f>
              <c:numCache>
                <c:formatCode>0.00</c:formatCode>
                <c:ptCount val="10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0.94229814554012137</c:v>
                </c:pt>
                <c:pt idx="12">
                  <c:v>0.67821377465246968</c:v>
                </c:pt>
                <c:pt idx="13">
                  <c:v>0.7817913271821908</c:v>
                </c:pt>
                <c:pt idx="14">
                  <c:v>0.78248257602560045</c:v>
                </c:pt>
                <c:pt idx="15">
                  <c:v>0.70935113982049103</c:v>
                </c:pt>
                <c:pt idx="16">
                  <c:v>0.11564376309749491</c:v>
                </c:pt>
                <c:pt idx="17">
                  <c:v>1.1002805452635656</c:v>
                </c:pt>
                <c:pt idx="18">
                  <c:v>1.3869345834066849</c:v>
                </c:pt>
                <c:pt idx="19">
                  <c:v>0.70497927129355986</c:v>
                </c:pt>
                <c:pt idx="20">
                  <c:v>1.0803414646883169</c:v>
                </c:pt>
                <c:pt idx="21">
                  <c:v>1.0481498055712635</c:v>
                </c:pt>
                <c:pt idx="22">
                  <c:v>1.4388624006782536</c:v>
                </c:pt>
                <c:pt idx="23">
                  <c:v>1.2701669975649921</c:v>
                </c:pt>
                <c:pt idx="24">
                  <c:v>1.3434974340537309</c:v>
                </c:pt>
                <c:pt idx="25">
                  <c:v>0.71048121267747177</c:v>
                </c:pt>
                <c:pt idx="26">
                  <c:v>0.85647816545222355</c:v>
                </c:pt>
                <c:pt idx="27">
                  <c:v>0.91022494608878901</c:v>
                </c:pt>
                <c:pt idx="28">
                  <c:v>1.6482592421123599</c:v>
                </c:pt>
                <c:pt idx="29">
                  <c:v>1.106857225992286</c:v>
                </c:pt>
                <c:pt idx="30">
                  <c:v>1.3756640561380706</c:v>
                </c:pt>
                <c:pt idx="31">
                  <c:v>1.4013505432888707</c:v>
                </c:pt>
                <c:pt idx="32">
                  <c:v>0.62520157756580375</c:v>
                </c:pt>
                <c:pt idx="33">
                  <c:v>1.1019088621020856</c:v>
                </c:pt>
                <c:pt idx="34">
                  <c:v>0.81441866763967141</c:v>
                </c:pt>
                <c:pt idx="35">
                  <c:v>1.276421579047593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0.14140624476635111</c:v>
                </c:pt>
                <c:pt idx="44">
                  <c:v>2.0758488454752921E-2</c:v>
                </c:pt>
                <c:pt idx="45">
                  <c:v>-0.35012209539591055</c:v>
                </c:pt>
                <c:pt idx="46">
                  <c:v>9.6707909378501711E-2</c:v>
                </c:pt>
                <c:pt idx="47">
                  <c:v>0.52822505050720281</c:v>
                </c:pt>
                <c:pt idx="48">
                  <c:v>0.91194325546197774</c:v>
                </c:pt>
                <c:pt idx="49">
                  <c:v>0.46077555052672636</c:v>
                </c:pt>
                <c:pt idx="50">
                  <c:v>0.16123144807149714</c:v>
                </c:pt>
                <c:pt idx="51">
                  <c:v>0.23316081246775866</c:v>
                </c:pt>
                <c:pt idx="52">
                  <c:v>0.29739311843837157</c:v>
                </c:pt>
                <c:pt idx="53">
                  <c:v>0.72729963137785347</c:v>
                </c:pt>
                <c:pt idx="54">
                  <c:v>1.3204385973422106</c:v>
                </c:pt>
                <c:pt idx="55">
                  <c:v>0.62349280160507448</c:v>
                </c:pt>
                <c:pt idx="56">
                  <c:v>0.63355234928597071</c:v>
                </c:pt>
                <c:pt idx="57">
                  <c:v>1.4693075280826307</c:v>
                </c:pt>
                <c:pt idx="58">
                  <c:v>0.59623721406119046</c:v>
                </c:pt>
                <c:pt idx="59">
                  <c:v>0.8161395566292029</c:v>
                </c:pt>
                <c:pt idx="60">
                  <c:v>1.1468380148794921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-0.16733685555490041</c:v>
                </c:pt>
                <c:pt idx="86">
                  <c:v>0.60601696002269279</c:v>
                </c:pt>
                <c:pt idx="87">
                  <c:v>0.62676669272239138</c:v>
                </c:pt>
                <c:pt idx="88">
                  <c:v>-0.11371993378279655</c:v>
                </c:pt>
                <c:pt idx="89">
                  <c:v>0.59574012409147059</c:v>
                </c:pt>
                <c:pt idx="90">
                  <c:v>0.25904451951390683</c:v>
                </c:pt>
                <c:pt idx="91">
                  <c:v>0.90257831103546238</c:v>
                </c:pt>
                <c:pt idx="92">
                  <c:v>0.55454517753279475</c:v>
                </c:pt>
                <c:pt idx="93">
                  <c:v>0.30920729302437167</c:v>
                </c:pt>
                <c:pt idx="94">
                  <c:v>0.37418516568656912</c:v>
                </c:pt>
                <c:pt idx="95">
                  <c:v>6.1265303792445991E-2</c:v>
                </c:pt>
                <c:pt idx="96">
                  <c:v>0.9368302210896573</c:v>
                </c:pt>
                <c:pt idx="97">
                  <c:v>0.19328760685493052</c:v>
                </c:pt>
                <c:pt idx="98">
                  <c:v>1.0711516464441573</c:v>
                </c:pt>
                <c:pt idx="99">
                  <c:v>0.75902547438193579</c:v>
                </c:pt>
                <c:pt idx="100">
                  <c:v>0.49576519729743751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2A-420C-A9A2-566494D12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71551"/>
        <c:axId val="902571967"/>
      </c:lineChart>
      <c:dateAx>
        <c:axId val="9025715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967"/>
        <c:crosses val="autoZero"/>
        <c:auto val="1"/>
        <c:lblOffset val="100"/>
        <c:baseTimeUnit val="months"/>
        <c:majorUnit val="60"/>
        <c:majorTimeUnit val="months"/>
        <c:minorUnit val="3"/>
        <c:minorTimeUnit val="months"/>
      </c:dateAx>
      <c:valAx>
        <c:axId val="9025719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551"/>
        <c:crosses val="autoZero"/>
        <c:crossBetween val="between"/>
      </c:valAx>
      <c:valAx>
        <c:axId val="30439948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304429024"/>
        <c:crosses val="max"/>
        <c:crossBetween val="between"/>
      </c:valAx>
      <c:dateAx>
        <c:axId val="304429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439948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8.0641366666313413E-2"/>
          <c:y val="0.57643405343040155"/>
          <c:w val="0.26034117202375273"/>
          <c:h val="0.141472640491848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Palatino Linotype" panose="02040502050505030304" pitchFamily="18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355932203389831E-2"/>
          <c:y val="4.2187186432440113E-2"/>
          <c:w val="0.9085876390614146"/>
          <c:h val="0.73751662158349363"/>
        </c:manualLayout>
      </c:layout>
      <c:barChart>
        <c:barDir val="col"/>
        <c:grouping val="clustered"/>
        <c:varyColors val="0"/>
        <c:ser>
          <c:idx val="5"/>
          <c:order val="4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Data!$W$113:$W$220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A4-4AEB-838D-C581F53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4429024"/>
        <c:axId val="304399488"/>
      </c:barChart>
      <c:lineChart>
        <c:grouping val="standard"/>
        <c:varyColors val="0"/>
        <c:ser>
          <c:idx val="0"/>
          <c:order val="0"/>
          <c:tx>
            <c:strRef>
              <c:f>Data!$F$4</c:f>
              <c:strCache>
                <c:ptCount val="1"/>
                <c:pt idx="0">
                  <c:v>growth rate (q-o-q)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Data!$F$113:$F$220</c:f>
              <c:numCache>
                <c:formatCode>General</c:formatCode>
                <c:ptCount val="108"/>
                <c:pt idx="0">
                  <c:v>0.7052466335855101</c:v>
                </c:pt>
                <c:pt idx="1">
                  <c:v>-0.92339120873621283</c:v>
                </c:pt>
                <c:pt idx="2">
                  <c:v>0.30417159659990034</c:v>
                </c:pt>
                <c:pt idx="3">
                  <c:v>0.37618400659784612</c:v>
                </c:pt>
                <c:pt idx="4">
                  <c:v>0.61418445920065068</c:v>
                </c:pt>
                <c:pt idx="5">
                  <c:v>0.24877772565883305</c:v>
                </c:pt>
                <c:pt idx="6">
                  <c:v>0.81436239513283937</c:v>
                </c:pt>
                <c:pt idx="7">
                  <c:v>-0.62209717245771401</c:v>
                </c:pt>
                <c:pt idx="8">
                  <c:v>1.4849830482566162</c:v>
                </c:pt>
                <c:pt idx="9">
                  <c:v>1.144030675738783</c:v>
                </c:pt>
                <c:pt idx="10">
                  <c:v>0.75518947594979124</c:v>
                </c:pt>
                <c:pt idx="11">
                  <c:v>0.94229814554012137</c:v>
                </c:pt>
                <c:pt idx="12">
                  <c:v>0.67821377465246968</c:v>
                </c:pt>
                <c:pt idx="13">
                  <c:v>0.7817913271821908</c:v>
                </c:pt>
                <c:pt idx="14">
                  <c:v>0.78248257602560045</c:v>
                </c:pt>
                <c:pt idx="15">
                  <c:v>0.70935113982049103</c:v>
                </c:pt>
                <c:pt idx="16">
                  <c:v>0.11564376309749491</c:v>
                </c:pt>
                <c:pt idx="17">
                  <c:v>1.1002805452635656</c:v>
                </c:pt>
                <c:pt idx="18">
                  <c:v>1.3869345834066849</c:v>
                </c:pt>
                <c:pt idx="19">
                  <c:v>0.70497927129355986</c:v>
                </c:pt>
                <c:pt idx="20">
                  <c:v>1.0803414646883169</c:v>
                </c:pt>
                <c:pt idx="21">
                  <c:v>1.0481498055712635</c:v>
                </c:pt>
                <c:pt idx="22">
                  <c:v>1.4388624006782536</c:v>
                </c:pt>
                <c:pt idx="23">
                  <c:v>1.2701669975649921</c:v>
                </c:pt>
                <c:pt idx="24">
                  <c:v>1.3434974340537309</c:v>
                </c:pt>
                <c:pt idx="25">
                  <c:v>0.71048121267747177</c:v>
                </c:pt>
                <c:pt idx="26">
                  <c:v>0.85647816545222355</c:v>
                </c:pt>
                <c:pt idx="27">
                  <c:v>0.91022494608878901</c:v>
                </c:pt>
                <c:pt idx="28">
                  <c:v>1.6482592421123599</c:v>
                </c:pt>
                <c:pt idx="29">
                  <c:v>1.106857225992286</c:v>
                </c:pt>
                <c:pt idx="30">
                  <c:v>1.3756640561380706</c:v>
                </c:pt>
                <c:pt idx="31">
                  <c:v>1.4013505432888707</c:v>
                </c:pt>
                <c:pt idx="32">
                  <c:v>0.62520157756580375</c:v>
                </c:pt>
                <c:pt idx="33">
                  <c:v>1.1019088621020856</c:v>
                </c:pt>
                <c:pt idx="34">
                  <c:v>0.81441866763967141</c:v>
                </c:pt>
                <c:pt idx="35">
                  <c:v>1.276421579047593</c:v>
                </c:pt>
                <c:pt idx="36">
                  <c:v>0.13135179111873896</c:v>
                </c:pt>
                <c:pt idx="37">
                  <c:v>0.50282056068979841</c:v>
                </c:pt>
                <c:pt idx="38">
                  <c:v>0.16547831032909244</c:v>
                </c:pt>
                <c:pt idx="39">
                  <c:v>0.3194183401744155</c:v>
                </c:pt>
                <c:pt idx="40">
                  <c:v>-0.60817423263035408</c:v>
                </c:pt>
                <c:pt idx="41">
                  <c:v>0.3546019494468311</c:v>
                </c:pt>
                <c:pt idx="42">
                  <c:v>0.15369594724639057</c:v>
                </c:pt>
                <c:pt idx="43">
                  <c:v>0.14140624476635111</c:v>
                </c:pt>
                <c:pt idx="44">
                  <c:v>2.0758488454752921E-2</c:v>
                </c:pt>
                <c:pt idx="45">
                  <c:v>-0.35012209539591055</c:v>
                </c:pt>
                <c:pt idx="46">
                  <c:v>9.6707909378501711E-2</c:v>
                </c:pt>
                <c:pt idx="47">
                  <c:v>0.52822505050720281</c:v>
                </c:pt>
                <c:pt idx="48">
                  <c:v>0.91194325546197774</c:v>
                </c:pt>
                <c:pt idx="49">
                  <c:v>0.46077555052672636</c:v>
                </c:pt>
                <c:pt idx="50">
                  <c:v>0.16123144807149714</c:v>
                </c:pt>
                <c:pt idx="51">
                  <c:v>0.23316081246775866</c:v>
                </c:pt>
                <c:pt idx="52">
                  <c:v>0.29739311843837157</c:v>
                </c:pt>
                <c:pt idx="53">
                  <c:v>0.72729963137785347</c:v>
                </c:pt>
                <c:pt idx="54">
                  <c:v>1.3204385973422106</c:v>
                </c:pt>
                <c:pt idx="55">
                  <c:v>0.62349280160507448</c:v>
                </c:pt>
                <c:pt idx="56">
                  <c:v>0.63355234928597071</c:v>
                </c:pt>
                <c:pt idx="57">
                  <c:v>1.4693075280826307</c:v>
                </c:pt>
                <c:pt idx="58">
                  <c:v>0.59623721406119046</c:v>
                </c:pt>
                <c:pt idx="59">
                  <c:v>0.8161395566292029</c:v>
                </c:pt>
                <c:pt idx="60">
                  <c:v>1.1468380148794921</c:v>
                </c:pt>
                <c:pt idx="61">
                  <c:v>0.50746296115935507</c:v>
                </c:pt>
                <c:pt idx="62">
                  <c:v>1.1113831535878305</c:v>
                </c:pt>
                <c:pt idx="63">
                  <c:v>1.3508420830028456</c:v>
                </c:pt>
                <c:pt idx="64">
                  <c:v>0.32693917132036177</c:v>
                </c:pt>
                <c:pt idx="65">
                  <c:v>0.49689907617036511</c:v>
                </c:pt>
                <c:pt idx="66">
                  <c:v>-0.13292929475809956</c:v>
                </c:pt>
                <c:pt idx="67">
                  <c:v>-0.67733887061276477</c:v>
                </c:pt>
                <c:pt idx="68">
                  <c:v>-3.637594739591421</c:v>
                </c:pt>
                <c:pt idx="69">
                  <c:v>-7.3420989869177333E-3</c:v>
                </c:pt>
                <c:pt idx="70">
                  <c:v>0.4024076581162106</c:v>
                </c:pt>
                <c:pt idx="71">
                  <c:v>0.59968281787412536</c:v>
                </c:pt>
                <c:pt idx="72">
                  <c:v>-0.18857004657029108</c:v>
                </c:pt>
                <c:pt idx="73">
                  <c:v>0.43360370246450231</c:v>
                </c:pt>
                <c:pt idx="74">
                  <c:v>0.44015482485004753</c:v>
                </c:pt>
                <c:pt idx="75">
                  <c:v>1.1419603013617774</c:v>
                </c:pt>
                <c:pt idx="76">
                  <c:v>0.5729281187036861</c:v>
                </c:pt>
                <c:pt idx="77">
                  <c:v>-9.230059881488728E-2</c:v>
                </c:pt>
                <c:pt idx="78">
                  <c:v>-9.4715468883066478E-3</c:v>
                </c:pt>
                <c:pt idx="79">
                  <c:v>-0.61043507746418868</c:v>
                </c:pt>
                <c:pt idx="80">
                  <c:v>-0.186007744333061</c:v>
                </c:pt>
                <c:pt idx="81">
                  <c:v>4.3552058821383355E-2</c:v>
                </c:pt>
                <c:pt idx="82">
                  <c:v>-0.44476400433559604</c:v>
                </c:pt>
                <c:pt idx="83">
                  <c:v>-0.70285005568173631</c:v>
                </c:pt>
                <c:pt idx="84">
                  <c:v>0.32047254920932744</c:v>
                </c:pt>
                <c:pt idx="85">
                  <c:v>-0.16733685555490041</c:v>
                </c:pt>
                <c:pt idx="86">
                  <c:v>0.60601696002269279</c:v>
                </c:pt>
                <c:pt idx="87">
                  <c:v>0.62676669272239138</c:v>
                </c:pt>
                <c:pt idx="88">
                  <c:v>-0.11371993378279655</c:v>
                </c:pt>
                <c:pt idx="89">
                  <c:v>0.59574012409147059</c:v>
                </c:pt>
                <c:pt idx="90">
                  <c:v>0.25904451951390683</c:v>
                </c:pt>
                <c:pt idx="91">
                  <c:v>0.90257831103546238</c:v>
                </c:pt>
                <c:pt idx="92">
                  <c:v>0.55454517753279475</c:v>
                </c:pt>
                <c:pt idx="93">
                  <c:v>0.30920729302437167</c:v>
                </c:pt>
                <c:pt idx="94">
                  <c:v>0.37418516568656912</c:v>
                </c:pt>
                <c:pt idx="95">
                  <c:v>6.1265303792445991E-2</c:v>
                </c:pt>
                <c:pt idx="96">
                  <c:v>0.9368302210896573</c:v>
                </c:pt>
                <c:pt idx="97">
                  <c:v>0.19328760685493052</c:v>
                </c:pt>
                <c:pt idx="98">
                  <c:v>1.0711516464441573</c:v>
                </c:pt>
                <c:pt idx="99">
                  <c:v>0.75902547438193579</c:v>
                </c:pt>
                <c:pt idx="100">
                  <c:v>0.49576519729743751</c:v>
                </c:pt>
                <c:pt idx="101">
                  <c:v>0.86808223327761169</c:v>
                </c:pt>
                <c:pt idx="102">
                  <c:v>0.79530623314454374</c:v>
                </c:pt>
                <c:pt idx="103">
                  <c:v>0.88103407547919232</c:v>
                </c:pt>
                <c:pt idx="104">
                  <c:v>0.58758113988996996</c:v>
                </c:pt>
                <c:pt idx="105">
                  <c:v>0.69917349274266627</c:v>
                </c:pt>
                <c:pt idx="106">
                  <c:v>0.15030009163492508</c:v>
                </c:pt>
                <c:pt idx="107">
                  <c:v>0.54401888721429259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A4-4AEB-838D-C581F53F9798}"/>
            </c:ext>
          </c:extLst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contraction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Data!$H$113:$H$220</c:f>
              <c:numCache>
                <c:formatCode>General</c:formatCode>
                <c:ptCount val="108"/>
                <c:pt idx="0">
                  <c:v>#N/A</c:v>
                </c:pt>
                <c:pt idx="1">
                  <c:v>-0.92339120873621283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-0.62209717245771401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-0.60817423263035408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-0.35012209539591055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-0.13292929475809956</c:v>
                </c:pt>
                <c:pt idx="67">
                  <c:v>-0.67733887061276477</c:v>
                </c:pt>
                <c:pt idx="68">
                  <c:v>-3.637594739591421</c:v>
                </c:pt>
                <c:pt idx="69">
                  <c:v>-7.3420989869177333E-3</c:v>
                </c:pt>
                <c:pt idx="70">
                  <c:v>#N/A</c:v>
                </c:pt>
                <c:pt idx="71">
                  <c:v>#N/A</c:v>
                </c:pt>
                <c:pt idx="72">
                  <c:v>-0.18857004657029108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-9.230059881488728E-2</c:v>
                </c:pt>
                <c:pt idx="78">
                  <c:v>-9.4715468883066478E-3</c:v>
                </c:pt>
                <c:pt idx="79">
                  <c:v>-0.61043507746418868</c:v>
                </c:pt>
                <c:pt idx="80">
                  <c:v>-0.186007744333061</c:v>
                </c:pt>
                <c:pt idx="81">
                  <c:v>#N/A</c:v>
                </c:pt>
                <c:pt idx="82">
                  <c:v>-0.44476400433559604</c:v>
                </c:pt>
                <c:pt idx="83">
                  <c:v>-0.70285005568173631</c:v>
                </c:pt>
                <c:pt idx="84">
                  <c:v>#N/A</c:v>
                </c:pt>
                <c:pt idx="85">
                  <c:v>-0.16733685555490041</c:v>
                </c:pt>
                <c:pt idx="86">
                  <c:v>#N/A</c:v>
                </c:pt>
                <c:pt idx="87">
                  <c:v>#N/A</c:v>
                </c:pt>
                <c:pt idx="88">
                  <c:v>-0.11371993378279655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A4-4AEB-838D-C581F53F9798}"/>
            </c:ext>
          </c:extLst>
        </c:ser>
        <c:ser>
          <c:idx val="2"/>
          <c:order val="2"/>
          <c:tx>
            <c:strRef>
              <c:f>Data!$J$4</c:f>
              <c:strCache>
                <c:ptCount val="1"/>
                <c:pt idx="0">
                  <c:v>moderate growth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Data!$J$113:$J$220</c:f>
              <c:numCache>
                <c:formatCode>General</c:formatCode>
                <c:ptCount val="108"/>
                <c:pt idx="0">
                  <c:v>#N/A</c:v>
                </c:pt>
                <c:pt idx="1">
                  <c:v>#N/A</c:v>
                </c:pt>
                <c:pt idx="2">
                  <c:v>0.30417159659990034</c:v>
                </c:pt>
                <c:pt idx="3">
                  <c:v>0.37618400659784612</c:v>
                </c:pt>
                <c:pt idx="4">
                  <c:v>0.61418445920065068</c:v>
                </c:pt>
                <c:pt idx="5">
                  <c:v>0.24877772565883305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0.67821377465246968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0.11564376309749491</c:v>
                </c:pt>
                <c:pt idx="17">
                  <c:v>#N/A</c:v>
                </c:pt>
                <c:pt idx="18">
                  <c:v>#N/A</c:v>
                </c:pt>
                <c:pt idx="19">
                  <c:v>0.70497927129355986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0.71048121267747177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0.62520157756580375</c:v>
                </c:pt>
                <c:pt idx="33">
                  <c:v>#N/A</c:v>
                </c:pt>
                <c:pt idx="34">
                  <c:v>0.81441866763967141</c:v>
                </c:pt>
                <c:pt idx="35">
                  <c:v>#N/A</c:v>
                </c:pt>
                <c:pt idx="36">
                  <c:v>0.13135179111873896</c:v>
                </c:pt>
                <c:pt idx="37">
                  <c:v>0.50282056068979841</c:v>
                </c:pt>
                <c:pt idx="38">
                  <c:v>0.16547831032909244</c:v>
                </c:pt>
                <c:pt idx="39">
                  <c:v>0.3194183401744155</c:v>
                </c:pt>
                <c:pt idx="40">
                  <c:v>#N/A</c:v>
                </c:pt>
                <c:pt idx="41">
                  <c:v>0.3546019494468311</c:v>
                </c:pt>
                <c:pt idx="42">
                  <c:v>0.15369594724639057</c:v>
                </c:pt>
                <c:pt idx="43">
                  <c:v>0.14140624476635111</c:v>
                </c:pt>
                <c:pt idx="44">
                  <c:v>2.0758488454752921E-2</c:v>
                </c:pt>
                <c:pt idx="45">
                  <c:v>#N/A</c:v>
                </c:pt>
                <c:pt idx="46">
                  <c:v>9.6707909378501711E-2</c:v>
                </c:pt>
                <c:pt idx="47">
                  <c:v>0.52822505050720281</c:v>
                </c:pt>
                <c:pt idx="48">
                  <c:v>#N/A</c:v>
                </c:pt>
                <c:pt idx="49">
                  <c:v>0.46077555052672636</c:v>
                </c:pt>
                <c:pt idx="50">
                  <c:v>0.16123144807149714</c:v>
                </c:pt>
                <c:pt idx="51">
                  <c:v>0.23316081246775866</c:v>
                </c:pt>
                <c:pt idx="52">
                  <c:v>0.29739311843837157</c:v>
                </c:pt>
                <c:pt idx="53">
                  <c:v>#N/A</c:v>
                </c:pt>
                <c:pt idx="54">
                  <c:v>#N/A</c:v>
                </c:pt>
                <c:pt idx="55">
                  <c:v>0.62349280160507448</c:v>
                </c:pt>
                <c:pt idx="56">
                  <c:v>0.63355234928597071</c:v>
                </c:pt>
                <c:pt idx="57">
                  <c:v>#N/A</c:v>
                </c:pt>
                <c:pt idx="58">
                  <c:v>0.59623721406119046</c:v>
                </c:pt>
                <c:pt idx="59">
                  <c:v>#N/A</c:v>
                </c:pt>
                <c:pt idx="60">
                  <c:v>#N/A</c:v>
                </c:pt>
                <c:pt idx="61">
                  <c:v>0.50746296115935507</c:v>
                </c:pt>
                <c:pt idx="62">
                  <c:v>#N/A</c:v>
                </c:pt>
                <c:pt idx="63">
                  <c:v>#N/A</c:v>
                </c:pt>
                <c:pt idx="64">
                  <c:v>0.32693917132036177</c:v>
                </c:pt>
                <c:pt idx="65">
                  <c:v>0.49689907617036511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0.4024076581162106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4.3552058821383355E-2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0.25904451951390683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6.1265303792445991E-2</c:v>
                </c:pt>
                <c:pt idx="96">
                  <c:v>#N/A</c:v>
                </c:pt>
                <c:pt idx="97">
                  <c:v>0.19328760685493052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0.15030009163492508</c:v>
                </c:pt>
                <c:pt idx="1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0A4-4AEB-838D-C581F53F9798}"/>
            </c:ext>
          </c:extLst>
        </c:ser>
        <c:ser>
          <c:idx val="3"/>
          <c:order val="3"/>
          <c:tx>
            <c:strRef>
              <c:f>Data!$I$4</c:f>
              <c:strCache>
                <c:ptCount val="1"/>
                <c:pt idx="0">
                  <c:v>above trends growth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Data!$I$113:$I$220</c:f>
              <c:numCache>
                <c:formatCode>General</c:formatCode>
                <c:ptCount val="108"/>
                <c:pt idx="0">
                  <c:v>0.7052466335855101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0.81436239513283937</c:v>
                </c:pt>
                <c:pt idx="7">
                  <c:v>#N/A</c:v>
                </c:pt>
                <c:pt idx="8">
                  <c:v>1.4849830482566162</c:v>
                </c:pt>
                <c:pt idx="9">
                  <c:v>1.144030675738783</c:v>
                </c:pt>
                <c:pt idx="10">
                  <c:v>0.75518947594979124</c:v>
                </c:pt>
                <c:pt idx="11">
                  <c:v>0.94229814554012137</c:v>
                </c:pt>
                <c:pt idx="12">
                  <c:v>#N/A</c:v>
                </c:pt>
                <c:pt idx="13">
                  <c:v>0.7817913271821908</c:v>
                </c:pt>
                <c:pt idx="14">
                  <c:v>0.78248257602560045</c:v>
                </c:pt>
                <c:pt idx="15">
                  <c:v>0.70935113982049103</c:v>
                </c:pt>
                <c:pt idx="16">
                  <c:v>#N/A</c:v>
                </c:pt>
                <c:pt idx="17">
                  <c:v>1.1002805452635656</c:v>
                </c:pt>
                <c:pt idx="18">
                  <c:v>1.3869345834066849</c:v>
                </c:pt>
                <c:pt idx="19">
                  <c:v>#N/A</c:v>
                </c:pt>
                <c:pt idx="20">
                  <c:v>1.0803414646883169</c:v>
                </c:pt>
                <c:pt idx="21">
                  <c:v>1.0481498055712635</c:v>
                </c:pt>
                <c:pt idx="22">
                  <c:v>1.4388624006782536</c:v>
                </c:pt>
                <c:pt idx="23">
                  <c:v>1.2701669975649921</c:v>
                </c:pt>
                <c:pt idx="24">
                  <c:v>1.3434974340537309</c:v>
                </c:pt>
                <c:pt idx="25">
                  <c:v>#N/A</c:v>
                </c:pt>
                <c:pt idx="26">
                  <c:v>0.85647816545222355</c:v>
                </c:pt>
                <c:pt idx="27">
                  <c:v>0.91022494608878901</c:v>
                </c:pt>
                <c:pt idx="28">
                  <c:v>1.6482592421123599</c:v>
                </c:pt>
                <c:pt idx="29">
                  <c:v>1.106857225992286</c:v>
                </c:pt>
                <c:pt idx="30">
                  <c:v>1.3756640561380706</c:v>
                </c:pt>
                <c:pt idx="31">
                  <c:v>1.4013505432888707</c:v>
                </c:pt>
                <c:pt idx="32">
                  <c:v>#N/A</c:v>
                </c:pt>
                <c:pt idx="33">
                  <c:v>1.1019088621020856</c:v>
                </c:pt>
                <c:pt idx="34">
                  <c:v>#N/A</c:v>
                </c:pt>
                <c:pt idx="35">
                  <c:v>1.276421579047593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0.91194325546197774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0.72729963137785347</c:v>
                </c:pt>
                <c:pt idx="54">
                  <c:v>1.3204385973422106</c:v>
                </c:pt>
                <c:pt idx="55">
                  <c:v>#N/A</c:v>
                </c:pt>
                <c:pt idx="56">
                  <c:v>#N/A</c:v>
                </c:pt>
                <c:pt idx="57">
                  <c:v>1.4693075280826307</c:v>
                </c:pt>
                <c:pt idx="58">
                  <c:v>#N/A</c:v>
                </c:pt>
                <c:pt idx="59">
                  <c:v>0.8161395566292029</c:v>
                </c:pt>
                <c:pt idx="60">
                  <c:v>1.1468380148794921</c:v>
                </c:pt>
                <c:pt idx="61">
                  <c:v>#N/A</c:v>
                </c:pt>
                <c:pt idx="62">
                  <c:v>1.1113831535878305</c:v>
                </c:pt>
                <c:pt idx="63">
                  <c:v>1.3508420830028456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0.59968281787412536</c:v>
                </c:pt>
                <c:pt idx="72">
                  <c:v>#N/A</c:v>
                </c:pt>
                <c:pt idx="73">
                  <c:v>0.43360370246450231</c:v>
                </c:pt>
                <c:pt idx="74">
                  <c:v>0.44015482485004753</c:v>
                </c:pt>
                <c:pt idx="75">
                  <c:v>1.1419603013617774</c:v>
                </c:pt>
                <c:pt idx="76">
                  <c:v>0.5729281187036861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0.32047254920932744</c:v>
                </c:pt>
                <c:pt idx="85">
                  <c:v>#N/A</c:v>
                </c:pt>
                <c:pt idx="86">
                  <c:v>0.60601696002269279</c:v>
                </c:pt>
                <c:pt idx="87">
                  <c:v>0.62676669272239138</c:v>
                </c:pt>
                <c:pt idx="88">
                  <c:v>#N/A</c:v>
                </c:pt>
                <c:pt idx="89">
                  <c:v>0.59574012409147059</c:v>
                </c:pt>
                <c:pt idx="90">
                  <c:v>#N/A</c:v>
                </c:pt>
                <c:pt idx="91">
                  <c:v>0.90257831103546238</c:v>
                </c:pt>
                <c:pt idx="92">
                  <c:v>0.55454517753279475</c:v>
                </c:pt>
                <c:pt idx="93">
                  <c:v>0.30920729302437167</c:v>
                </c:pt>
                <c:pt idx="94">
                  <c:v>0.37418516568656912</c:v>
                </c:pt>
                <c:pt idx="95">
                  <c:v>#N/A</c:v>
                </c:pt>
                <c:pt idx="96">
                  <c:v>0.9368302210896573</c:v>
                </c:pt>
                <c:pt idx="97">
                  <c:v>#N/A</c:v>
                </c:pt>
                <c:pt idx="98">
                  <c:v>1.0711516464441573</c:v>
                </c:pt>
                <c:pt idx="99">
                  <c:v>0.75902547438193579</c:v>
                </c:pt>
                <c:pt idx="100">
                  <c:v>0.49576519729743751</c:v>
                </c:pt>
                <c:pt idx="101">
                  <c:v>0.86808223327761169</c:v>
                </c:pt>
                <c:pt idx="102">
                  <c:v>0.79530623314454374</c:v>
                </c:pt>
                <c:pt idx="103">
                  <c:v>0.88103407547919232</c:v>
                </c:pt>
                <c:pt idx="104">
                  <c:v>0.58758113988996996</c:v>
                </c:pt>
                <c:pt idx="105">
                  <c:v>0.69917349274266627</c:v>
                </c:pt>
                <c:pt idx="106">
                  <c:v>#N/A</c:v>
                </c:pt>
                <c:pt idx="107">
                  <c:v>0.54401888721429259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0A4-4AEB-838D-C581F53F9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71551"/>
        <c:axId val="902571967"/>
      </c:lineChart>
      <c:dateAx>
        <c:axId val="9025715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967"/>
        <c:crosses val="autoZero"/>
        <c:auto val="1"/>
        <c:lblOffset val="100"/>
        <c:baseTimeUnit val="months"/>
        <c:majorUnit val="60"/>
        <c:majorTimeUnit val="months"/>
        <c:minorUnit val="3"/>
        <c:minorTimeUnit val="months"/>
      </c:dateAx>
      <c:valAx>
        <c:axId val="9025719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551"/>
        <c:crosses val="autoZero"/>
        <c:crossBetween val="between"/>
      </c:valAx>
      <c:valAx>
        <c:axId val="30439948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304429024"/>
        <c:crosses val="max"/>
        <c:crossBetween val="between"/>
      </c:valAx>
      <c:dateAx>
        <c:axId val="304429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439948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3.4767492394611041E-3"/>
          <c:y val="0.54296125743501289"/>
          <c:w val="0.42364312674735738"/>
          <c:h val="0.174945436487236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Palatino Linotype" panose="02040502050505030304" pitchFamily="18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30477901721658E-2"/>
          <c:y val="3.6374882682659079E-2"/>
          <c:w val="0.93600322483171072"/>
          <c:h val="0.74042275285687575"/>
        </c:manualLayout>
      </c:layout>
      <c:barChart>
        <c:barDir val="col"/>
        <c:grouping val="clustered"/>
        <c:varyColors val="0"/>
        <c:ser>
          <c:idx val="5"/>
          <c:order val="5"/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Data!$W$113:$W$220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2-4972-A0C4-9B74C516D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304429024"/>
        <c:axId val="304399488"/>
      </c:barChart>
      <c:lineChart>
        <c:grouping val="standard"/>
        <c:varyColors val="0"/>
        <c:ser>
          <c:idx val="0"/>
          <c:order val="0"/>
          <c:tx>
            <c:strRef>
              <c:f>Data!$F$4</c:f>
              <c:strCache>
                <c:ptCount val="1"/>
                <c:pt idx="0">
                  <c:v>growth rate (q-o-q)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Data!$F$113:$F$220</c:f>
              <c:numCache>
                <c:formatCode>General</c:formatCode>
                <c:ptCount val="108"/>
                <c:pt idx="0">
                  <c:v>0.7052466335855101</c:v>
                </c:pt>
                <c:pt idx="1">
                  <c:v>-0.92339120873621283</c:v>
                </c:pt>
                <c:pt idx="2">
                  <c:v>0.30417159659990034</c:v>
                </c:pt>
                <c:pt idx="3">
                  <c:v>0.37618400659784612</c:v>
                </c:pt>
                <c:pt idx="4">
                  <c:v>0.61418445920065068</c:v>
                </c:pt>
                <c:pt idx="5">
                  <c:v>0.24877772565883305</c:v>
                </c:pt>
                <c:pt idx="6">
                  <c:v>0.81436239513283937</c:v>
                </c:pt>
                <c:pt idx="7">
                  <c:v>-0.62209717245771401</c:v>
                </c:pt>
                <c:pt idx="8">
                  <c:v>1.4849830482566162</c:v>
                </c:pt>
                <c:pt idx="9">
                  <c:v>1.144030675738783</c:v>
                </c:pt>
                <c:pt idx="10">
                  <c:v>0.75518947594979124</c:v>
                </c:pt>
                <c:pt idx="11">
                  <c:v>0.94229814554012137</c:v>
                </c:pt>
                <c:pt idx="12">
                  <c:v>0.67821377465246968</c:v>
                </c:pt>
                <c:pt idx="13">
                  <c:v>0.7817913271821908</c:v>
                </c:pt>
                <c:pt idx="14">
                  <c:v>0.78248257602560045</c:v>
                </c:pt>
                <c:pt idx="15">
                  <c:v>0.70935113982049103</c:v>
                </c:pt>
                <c:pt idx="16">
                  <c:v>0.11564376309749491</c:v>
                </c:pt>
                <c:pt idx="17">
                  <c:v>1.1002805452635656</c:v>
                </c:pt>
                <c:pt idx="18">
                  <c:v>1.3869345834066849</c:v>
                </c:pt>
                <c:pt idx="19">
                  <c:v>0.70497927129355986</c:v>
                </c:pt>
                <c:pt idx="20">
                  <c:v>1.0803414646883169</c:v>
                </c:pt>
                <c:pt idx="21">
                  <c:v>1.0481498055712635</c:v>
                </c:pt>
                <c:pt idx="22">
                  <c:v>1.4388624006782536</c:v>
                </c:pt>
                <c:pt idx="23">
                  <c:v>1.2701669975649921</c:v>
                </c:pt>
                <c:pt idx="24">
                  <c:v>1.3434974340537309</c:v>
                </c:pt>
                <c:pt idx="25">
                  <c:v>0.71048121267747177</c:v>
                </c:pt>
                <c:pt idx="26">
                  <c:v>0.85647816545222355</c:v>
                </c:pt>
                <c:pt idx="27">
                  <c:v>0.91022494608878901</c:v>
                </c:pt>
                <c:pt idx="28">
                  <c:v>1.6482592421123599</c:v>
                </c:pt>
                <c:pt idx="29">
                  <c:v>1.106857225992286</c:v>
                </c:pt>
                <c:pt idx="30">
                  <c:v>1.3756640561380706</c:v>
                </c:pt>
                <c:pt idx="31">
                  <c:v>1.4013505432888707</c:v>
                </c:pt>
                <c:pt idx="32">
                  <c:v>0.62520157756580375</c:v>
                </c:pt>
                <c:pt idx="33">
                  <c:v>1.1019088621020856</c:v>
                </c:pt>
                <c:pt idx="34">
                  <c:v>0.81441866763967141</c:v>
                </c:pt>
                <c:pt idx="35">
                  <c:v>1.276421579047593</c:v>
                </c:pt>
                <c:pt idx="36">
                  <c:v>0.13135179111873896</c:v>
                </c:pt>
                <c:pt idx="37">
                  <c:v>0.50282056068979841</c:v>
                </c:pt>
                <c:pt idx="38">
                  <c:v>0.16547831032909244</c:v>
                </c:pt>
                <c:pt idx="39">
                  <c:v>0.3194183401744155</c:v>
                </c:pt>
                <c:pt idx="40">
                  <c:v>-0.60817423263035408</c:v>
                </c:pt>
                <c:pt idx="41">
                  <c:v>0.3546019494468311</c:v>
                </c:pt>
                <c:pt idx="42">
                  <c:v>0.15369594724639057</c:v>
                </c:pt>
                <c:pt idx="43">
                  <c:v>0.14140624476635111</c:v>
                </c:pt>
                <c:pt idx="44">
                  <c:v>2.0758488454752921E-2</c:v>
                </c:pt>
                <c:pt idx="45">
                  <c:v>-0.35012209539591055</c:v>
                </c:pt>
                <c:pt idx="46">
                  <c:v>9.6707909378501711E-2</c:v>
                </c:pt>
                <c:pt idx="47">
                  <c:v>0.52822505050720281</c:v>
                </c:pt>
                <c:pt idx="48">
                  <c:v>0.91194325546197774</c:v>
                </c:pt>
                <c:pt idx="49">
                  <c:v>0.46077555052672636</c:v>
                </c:pt>
                <c:pt idx="50">
                  <c:v>0.16123144807149714</c:v>
                </c:pt>
                <c:pt idx="51">
                  <c:v>0.23316081246775866</c:v>
                </c:pt>
                <c:pt idx="52">
                  <c:v>0.29739311843837157</c:v>
                </c:pt>
                <c:pt idx="53">
                  <c:v>0.72729963137785347</c:v>
                </c:pt>
                <c:pt idx="54">
                  <c:v>1.3204385973422106</c:v>
                </c:pt>
                <c:pt idx="55">
                  <c:v>0.62349280160507448</c:v>
                </c:pt>
                <c:pt idx="56">
                  <c:v>0.63355234928597071</c:v>
                </c:pt>
                <c:pt idx="57">
                  <c:v>1.4693075280826307</c:v>
                </c:pt>
                <c:pt idx="58">
                  <c:v>0.59623721406119046</c:v>
                </c:pt>
                <c:pt idx="59">
                  <c:v>0.8161395566292029</c:v>
                </c:pt>
                <c:pt idx="60">
                  <c:v>1.1468380148794921</c:v>
                </c:pt>
                <c:pt idx="61">
                  <c:v>0.50746296115935507</c:v>
                </c:pt>
                <c:pt idx="62">
                  <c:v>1.1113831535878305</c:v>
                </c:pt>
                <c:pt idx="63">
                  <c:v>1.3508420830028456</c:v>
                </c:pt>
                <c:pt idx="64">
                  <c:v>0.32693917132036177</c:v>
                </c:pt>
                <c:pt idx="65">
                  <c:v>0.49689907617036511</c:v>
                </c:pt>
                <c:pt idx="66">
                  <c:v>-0.13292929475809956</c:v>
                </c:pt>
                <c:pt idx="67">
                  <c:v>-0.67733887061276477</c:v>
                </c:pt>
                <c:pt idx="68">
                  <c:v>-3.637594739591421</c:v>
                </c:pt>
                <c:pt idx="69">
                  <c:v>-7.3420989869177333E-3</c:v>
                </c:pt>
                <c:pt idx="70">
                  <c:v>0.4024076581162106</c:v>
                </c:pt>
                <c:pt idx="71">
                  <c:v>0.59968281787412536</c:v>
                </c:pt>
                <c:pt idx="72">
                  <c:v>-0.18857004657029108</c:v>
                </c:pt>
                <c:pt idx="73">
                  <c:v>0.43360370246450231</c:v>
                </c:pt>
                <c:pt idx="74">
                  <c:v>0.44015482485004753</c:v>
                </c:pt>
                <c:pt idx="75">
                  <c:v>1.1419603013617774</c:v>
                </c:pt>
                <c:pt idx="76">
                  <c:v>0.5729281187036861</c:v>
                </c:pt>
                <c:pt idx="77">
                  <c:v>-9.230059881488728E-2</c:v>
                </c:pt>
                <c:pt idx="78">
                  <c:v>-9.4715468883066478E-3</c:v>
                </c:pt>
                <c:pt idx="79">
                  <c:v>-0.61043507746418868</c:v>
                </c:pt>
                <c:pt idx="80">
                  <c:v>-0.186007744333061</c:v>
                </c:pt>
                <c:pt idx="81">
                  <c:v>4.3552058821383355E-2</c:v>
                </c:pt>
                <c:pt idx="82">
                  <c:v>-0.44476400433559604</c:v>
                </c:pt>
                <c:pt idx="83">
                  <c:v>-0.70285005568173631</c:v>
                </c:pt>
                <c:pt idx="84">
                  <c:v>0.32047254920932744</c:v>
                </c:pt>
                <c:pt idx="85">
                  <c:v>-0.16733685555490041</c:v>
                </c:pt>
                <c:pt idx="86">
                  <c:v>0.60601696002269279</c:v>
                </c:pt>
                <c:pt idx="87">
                  <c:v>0.62676669272239138</c:v>
                </c:pt>
                <c:pt idx="88">
                  <c:v>-0.11371993378279655</c:v>
                </c:pt>
                <c:pt idx="89">
                  <c:v>0.59574012409147059</c:v>
                </c:pt>
                <c:pt idx="90">
                  <c:v>0.25904451951390683</c:v>
                </c:pt>
                <c:pt idx="91">
                  <c:v>0.90257831103546238</c:v>
                </c:pt>
                <c:pt idx="92">
                  <c:v>0.55454517753279475</c:v>
                </c:pt>
                <c:pt idx="93">
                  <c:v>0.30920729302437167</c:v>
                </c:pt>
                <c:pt idx="94">
                  <c:v>0.37418516568656912</c:v>
                </c:pt>
                <c:pt idx="95">
                  <c:v>6.1265303792445991E-2</c:v>
                </c:pt>
                <c:pt idx="96">
                  <c:v>0.9368302210896573</c:v>
                </c:pt>
                <c:pt idx="97">
                  <c:v>0.19328760685493052</c:v>
                </c:pt>
                <c:pt idx="98">
                  <c:v>1.0711516464441573</c:v>
                </c:pt>
                <c:pt idx="99">
                  <c:v>0.75902547438193579</c:v>
                </c:pt>
                <c:pt idx="100">
                  <c:v>0.49576519729743751</c:v>
                </c:pt>
                <c:pt idx="101">
                  <c:v>0.86808223327761169</c:v>
                </c:pt>
                <c:pt idx="102">
                  <c:v>0.79530623314454374</c:v>
                </c:pt>
                <c:pt idx="103">
                  <c:v>0.88103407547919232</c:v>
                </c:pt>
                <c:pt idx="104">
                  <c:v>0.58758113988996996</c:v>
                </c:pt>
                <c:pt idx="105">
                  <c:v>0.69917349274266627</c:v>
                </c:pt>
                <c:pt idx="106">
                  <c:v>0.15030009163492508</c:v>
                </c:pt>
                <c:pt idx="107">
                  <c:v>0.54401888721429259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F-4118-BBD1-6EA5B17E5813}"/>
            </c:ext>
          </c:extLst>
        </c:ser>
        <c:ser>
          <c:idx val="1"/>
          <c:order val="1"/>
          <c:tx>
            <c:strRef>
              <c:f>Data!$H$4</c:f>
              <c:strCache>
                <c:ptCount val="1"/>
                <c:pt idx="0">
                  <c:v>contraction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Data!$H$113:$H$220</c:f>
              <c:numCache>
                <c:formatCode>General</c:formatCode>
                <c:ptCount val="108"/>
                <c:pt idx="0">
                  <c:v>#N/A</c:v>
                </c:pt>
                <c:pt idx="1">
                  <c:v>-0.92339120873621283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-0.62209717245771401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-0.60817423263035408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-0.35012209539591055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-0.13292929475809956</c:v>
                </c:pt>
                <c:pt idx="67">
                  <c:v>-0.67733887061276477</c:v>
                </c:pt>
                <c:pt idx="68">
                  <c:v>-3.637594739591421</c:v>
                </c:pt>
                <c:pt idx="69">
                  <c:v>-7.3420989869177333E-3</c:v>
                </c:pt>
                <c:pt idx="70">
                  <c:v>#N/A</c:v>
                </c:pt>
                <c:pt idx="71">
                  <c:v>#N/A</c:v>
                </c:pt>
                <c:pt idx="72">
                  <c:v>-0.18857004657029108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-9.230059881488728E-2</c:v>
                </c:pt>
                <c:pt idx="78">
                  <c:v>-9.4715468883066478E-3</c:v>
                </c:pt>
                <c:pt idx="79">
                  <c:v>-0.61043507746418868</c:v>
                </c:pt>
                <c:pt idx="80">
                  <c:v>-0.186007744333061</c:v>
                </c:pt>
                <c:pt idx="81">
                  <c:v>#N/A</c:v>
                </c:pt>
                <c:pt idx="82">
                  <c:v>-0.44476400433559604</c:v>
                </c:pt>
                <c:pt idx="83">
                  <c:v>-0.70285005568173631</c:v>
                </c:pt>
                <c:pt idx="84">
                  <c:v>#N/A</c:v>
                </c:pt>
                <c:pt idx="85">
                  <c:v>-0.16733685555490041</c:v>
                </c:pt>
                <c:pt idx="86">
                  <c:v>#N/A</c:v>
                </c:pt>
                <c:pt idx="87">
                  <c:v>#N/A</c:v>
                </c:pt>
                <c:pt idx="88">
                  <c:v>-0.11371993378279655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F-4118-BBD1-6EA5B17E5813}"/>
            </c:ext>
          </c:extLst>
        </c:ser>
        <c:ser>
          <c:idx val="2"/>
          <c:order val="2"/>
          <c:tx>
            <c:strRef>
              <c:f>Data!$J$4</c:f>
              <c:strCache>
                <c:ptCount val="1"/>
                <c:pt idx="0">
                  <c:v>moderate growth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Data!$J$113:$J$220</c:f>
              <c:numCache>
                <c:formatCode>General</c:formatCode>
                <c:ptCount val="108"/>
                <c:pt idx="0">
                  <c:v>#N/A</c:v>
                </c:pt>
                <c:pt idx="1">
                  <c:v>#N/A</c:v>
                </c:pt>
                <c:pt idx="2">
                  <c:v>0.30417159659990034</c:v>
                </c:pt>
                <c:pt idx="3">
                  <c:v>0.37618400659784612</c:v>
                </c:pt>
                <c:pt idx="4">
                  <c:v>0.61418445920065068</c:v>
                </c:pt>
                <c:pt idx="5">
                  <c:v>0.24877772565883305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0.67821377465246968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0.11564376309749491</c:v>
                </c:pt>
                <c:pt idx="17">
                  <c:v>#N/A</c:v>
                </c:pt>
                <c:pt idx="18">
                  <c:v>#N/A</c:v>
                </c:pt>
                <c:pt idx="19">
                  <c:v>0.70497927129355986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0.71048121267747177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0.62520157756580375</c:v>
                </c:pt>
                <c:pt idx="33">
                  <c:v>#N/A</c:v>
                </c:pt>
                <c:pt idx="34">
                  <c:v>0.81441866763967141</c:v>
                </c:pt>
                <c:pt idx="35">
                  <c:v>#N/A</c:v>
                </c:pt>
                <c:pt idx="36">
                  <c:v>0.13135179111873896</c:v>
                </c:pt>
                <c:pt idx="37">
                  <c:v>0.50282056068979841</c:v>
                </c:pt>
                <c:pt idx="38">
                  <c:v>0.16547831032909244</c:v>
                </c:pt>
                <c:pt idx="39">
                  <c:v>0.3194183401744155</c:v>
                </c:pt>
                <c:pt idx="40">
                  <c:v>#N/A</c:v>
                </c:pt>
                <c:pt idx="41">
                  <c:v>0.3546019494468311</c:v>
                </c:pt>
                <c:pt idx="42">
                  <c:v>0.15369594724639057</c:v>
                </c:pt>
                <c:pt idx="43">
                  <c:v>0.14140624476635111</c:v>
                </c:pt>
                <c:pt idx="44">
                  <c:v>2.0758488454752921E-2</c:v>
                </c:pt>
                <c:pt idx="45">
                  <c:v>#N/A</c:v>
                </c:pt>
                <c:pt idx="46">
                  <c:v>9.6707909378501711E-2</c:v>
                </c:pt>
                <c:pt idx="47">
                  <c:v>0.52822505050720281</c:v>
                </c:pt>
                <c:pt idx="48">
                  <c:v>#N/A</c:v>
                </c:pt>
                <c:pt idx="49">
                  <c:v>0.46077555052672636</c:v>
                </c:pt>
                <c:pt idx="50">
                  <c:v>0.16123144807149714</c:v>
                </c:pt>
                <c:pt idx="51">
                  <c:v>0.23316081246775866</c:v>
                </c:pt>
                <c:pt idx="52">
                  <c:v>0.29739311843837157</c:v>
                </c:pt>
                <c:pt idx="53">
                  <c:v>#N/A</c:v>
                </c:pt>
                <c:pt idx="54">
                  <c:v>#N/A</c:v>
                </c:pt>
                <c:pt idx="55">
                  <c:v>0.62349280160507448</c:v>
                </c:pt>
                <c:pt idx="56">
                  <c:v>0.63355234928597071</c:v>
                </c:pt>
                <c:pt idx="57">
                  <c:v>#N/A</c:v>
                </c:pt>
                <c:pt idx="58">
                  <c:v>0.59623721406119046</c:v>
                </c:pt>
                <c:pt idx="59">
                  <c:v>#N/A</c:v>
                </c:pt>
                <c:pt idx="60">
                  <c:v>#N/A</c:v>
                </c:pt>
                <c:pt idx="61">
                  <c:v>0.50746296115935507</c:v>
                </c:pt>
                <c:pt idx="62">
                  <c:v>#N/A</c:v>
                </c:pt>
                <c:pt idx="63">
                  <c:v>#N/A</c:v>
                </c:pt>
                <c:pt idx="64">
                  <c:v>0.32693917132036177</c:v>
                </c:pt>
                <c:pt idx="65">
                  <c:v>0.49689907617036511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0.4024076581162106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4.3552058821383355E-2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0.25904451951390683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6.1265303792445991E-2</c:v>
                </c:pt>
                <c:pt idx="96">
                  <c:v>#N/A</c:v>
                </c:pt>
                <c:pt idx="97">
                  <c:v>0.19328760685493052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0.15030009163492508</c:v>
                </c:pt>
                <c:pt idx="1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F-4118-BBD1-6EA5B17E5813}"/>
            </c:ext>
          </c:extLst>
        </c:ser>
        <c:ser>
          <c:idx val="3"/>
          <c:order val="3"/>
          <c:tx>
            <c:strRef>
              <c:f>Data!$I$4</c:f>
              <c:strCache>
                <c:ptCount val="1"/>
                <c:pt idx="0">
                  <c:v>above trends growth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Data!$I$113:$I$220</c:f>
              <c:numCache>
                <c:formatCode>General</c:formatCode>
                <c:ptCount val="108"/>
                <c:pt idx="0">
                  <c:v>0.7052466335855101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0.81436239513283937</c:v>
                </c:pt>
                <c:pt idx="7">
                  <c:v>#N/A</c:v>
                </c:pt>
                <c:pt idx="8">
                  <c:v>1.4849830482566162</c:v>
                </c:pt>
                <c:pt idx="9">
                  <c:v>1.144030675738783</c:v>
                </c:pt>
                <c:pt idx="10">
                  <c:v>0.75518947594979124</c:v>
                </c:pt>
                <c:pt idx="11">
                  <c:v>0.94229814554012137</c:v>
                </c:pt>
                <c:pt idx="12">
                  <c:v>#N/A</c:v>
                </c:pt>
                <c:pt idx="13">
                  <c:v>0.7817913271821908</c:v>
                </c:pt>
                <c:pt idx="14">
                  <c:v>0.78248257602560045</c:v>
                </c:pt>
                <c:pt idx="15">
                  <c:v>0.70935113982049103</c:v>
                </c:pt>
                <c:pt idx="16">
                  <c:v>#N/A</c:v>
                </c:pt>
                <c:pt idx="17">
                  <c:v>1.1002805452635656</c:v>
                </c:pt>
                <c:pt idx="18">
                  <c:v>1.3869345834066849</c:v>
                </c:pt>
                <c:pt idx="19">
                  <c:v>#N/A</c:v>
                </c:pt>
                <c:pt idx="20">
                  <c:v>1.0803414646883169</c:v>
                </c:pt>
                <c:pt idx="21">
                  <c:v>1.0481498055712635</c:v>
                </c:pt>
                <c:pt idx="22">
                  <c:v>1.4388624006782536</c:v>
                </c:pt>
                <c:pt idx="23">
                  <c:v>1.2701669975649921</c:v>
                </c:pt>
                <c:pt idx="24">
                  <c:v>1.3434974340537309</c:v>
                </c:pt>
                <c:pt idx="25">
                  <c:v>#N/A</c:v>
                </c:pt>
                <c:pt idx="26">
                  <c:v>0.85647816545222355</c:v>
                </c:pt>
                <c:pt idx="27">
                  <c:v>0.91022494608878901</c:v>
                </c:pt>
                <c:pt idx="28">
                  <c:v>1.6482592421123599</c:v>
                </c:pt>
                <c:pt idx="29">
                  <c:v>1.106857225992286</c:v>
                </c:pt>
                <c:pt idx="30">
                  <c:v>1.3756640561380706</c:v>
                </c:pt>
                <c:pt idx="31">
                  <c:v>1.4013505432888707</c:v>
                </c:pt>
                <c:pt idx="32">
                  <c:v>#N/A</c:v>
                </c:pt>
                <c:pt idx="33">
                  <c:v>1.1019088621020856</c:v>
                </c:pt>
                <c:pt idx="34">
                  <c:v>#N/A</c:v>
                </c:pt>
                <c:pt idx="35">
                  <c:v>1.276421579047593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0.91194325546197774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0.72729963137785347</c:v>
                </c:pt>
                <c:pt idx="54">
                  <c:v>1.3204385973422106</c:v>
                </c:pt>
                <c:pt idx="55">
                  <c:v>#N/A</c:v>
                </c:pt>
                <c:pt idx="56">
                  <c:v>#N/A</c:v>
                </c:pt>
                <c:pt idx="57">
                  <c:v>1.4693075280826307</c:v>
                </c:pt>
                <c:pt idx="58">
                  <c:v>#N/A</c:v>
                </c:pt>
                <c:pt idx="59">
                  <c:v>0.8161395566292029</c:v>
                </c:pt>
                <c:pt idx="60">
                  <c:v>1.1468380148794921</c:v>
                </c:pt>
                <c:pt idx="61">
                  <c:v>#N/A</c:v>
                </c:pt>
                <c:pt idx="62">
                  <c:v>1.1113831535878305</c:v>
                </c:pt>
                <c:pt idx="63">
                  <c:v>1.3508420830028456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0.59968281787412536</c:v>
                </c:pt>
                <c:pt idx="72">
                  <c:v>#N/A</c:v>
                </c:pt>
                <c:pt idx="73">
                  <c:v>0.43360370246450231</c:v>
                </c:pt>
                <c:pt idx="74">
                  <c:v>0.44015482485004753</c:v>
                </c:pt>
                <c:pt idx="75">
                  <c:v>1.1419603013617774</c:v>
                </c:pt>
                <c:pt idx="76">
                  <c:v>0.5729281187036861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0.32047254920932744</c:v>
                </c:pt>
                <c:pt idx="85">
                  <c:v>#N/A</c:v>
                </c:pt>
                <c:pt idx="86">
                  <c:v>0.60601696002269279</c:v>
                </c:pt>
                <c:pt idx="87">
                  <c:v>0.62676669272239138</c:v>
                </c:pt>
                <c:pt idx="88">
                  <c:v>#N/A</c:v>
                </c:pt>
                <c:pt idx="89">
                  <c:v>0.59574012409147059</c:v>
                </c:pt>
                <c:pt idx="90">
                  <c:v>#N/A</c:v>
                </c:pt>
                <c:pt idx="91">
                  <c:v>0.90257831103546238</c:v>
                </c:pt>
                <c:pt idx="92">
                  <c:v>0.55454517753279475</c:v>
                </c:pt>
                <c:pt idx="93">
                  <c:v>0.30920729302437167</c:v>
                </c:pt>
                <c:pt idx="94">
                  <c:v>0.37418516568656912</c:v>
                </c:pt>
                <c:pt idx="95">
                  <c:v>#N/A</c:v>
                </c:pt>
                <c:pt idx="96">
                  <c:v>0.9368302210896573</c:v>
                </c:pt>
                <c:pt idx="97">
                  <c:v>#N/A</c:v>
                </c:pt>
                <c:pt idx="98">
                  <c:v>1.0711516464441573</c:v>
                </c:pt>
                <c:pt idx="99">
                  <c:v>0.75902547438193579</c:v>
                </c:pt>
                <c:pt idx="100">
                  <c:v>0.49576519729743751</c:v>
                </c:pt>
                <c:pt idx="101">
                  <c:v>0.86808223327761169</c:v>
                </c:pt>
                <c:pt idx="102">
                  <c:v>0.79530623314454374</c:v>
                </c:pt>
                <c:pt idx="103">
                  <c:v>0.88103407547919232</c:v>
                </c:pt>
                <c:pt idx="104">
                  <c:v>0.58758113988996996</c:v>
                </c:pt>
                <c:pt idx="105">
                  <c:v>0.69917349274266627</c:v>
                </c:pt>
                <c:pt idx="106">
                  <c:v>#N/A</c:v>
                </c:pt>
                <c:pt idx="107">
                  <c:v>0.54401888721429259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F-4118-BBD1-6EA5B17E5813}"/>
            </c:ext>
          </c:extLst>
        </c:ser>
        <c:ser>
          <c:idx val="4"/>
          <c:order val="4"/>
          <c:tx>
            <c:v>trend growth</c:v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Data!$C$113:$C$220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Data!$G$113:$G$220</c:f>
              <c:numCache>
                <c:formatCode>General</c:formatCode>
                <c:ptCount val="108"/>
                <c:pt idx="0">
                  <c:v>0.57866364740948306</c:v>
                </c:pt>
                <c:pt idx="1">
                  <c:v>0.61686405223258578</c:v>
                </c:pt>
                <c:pt idx="2">
                  <c:v>0.59620317557258495</c:v>
                </c:pt>
                <c:pt idx="3">
                  <c:v>0.62403198465481391</c:v>
                </c:pt>
                <c:pt idx="4">
                  <c:v>0.63061256584167669</c:v>
                </c:pt>
                <c:pt idx="5">
                  <c:v>0.62383603703528978</c:v>
                </c:pt>
                <c:pt idx="6">
                  <c:v>0.68523789958191916</c:v>
                </c:pt>
                <c:pt idx="7">
                  <c:v>0.67870578248205049</c:v>
                </c:pt>
                <c:pt idx="8">
                  <c:v>0.71217753561366226</c:v>
                </c:pt>
                <c:pt idx="9">
                  <c:v>0.72744164520404309</c:v>
                </c:pt>
                <c:pt idx="10">
                  <c:v>0.69268925096742351</c:v>
                </c:pt>
                <c:pt idx="11">
                  <c:v>0.6765495575513566</c:v>
                </c:pt>
                <c:pt idx="12">
                  <c:v>0.71422001331514873</c:v>
                </c:pt>
                <c:pt idx="13">
                  <c:v>0.69102258394194205</c:v>
                </c:pt>
                <c:pt idx="14">
                  <c:v>0.7108524070212674</c:v>
                </c:pt>
                <c:pt idx="15">
                  <c:v>0.70412128964581944</c:v>
                </c:pt>
                <c:pt idx="16">
                  <c:v>0.71590414295446603</c:v>
                </c:pt>
                <c:pt idx="17">
                  <c:v>0.71011378212776066</c:v>
                </c:pt>
                <c:pt idx="18">
                  <c:v>0.69073150493223034</c:v>
                </c:pt>
                <c:pt idx="19">
                  <c:v>0.74414550059796314</c:v>
                </c:pt>
                <c:pt idx="20">
                  <c:v>0.70549934064671416</c:v>
                </c:pt>
                <c:pt idx="21">
                  <c:v>0.72645935003180606</c:v>
                </c:pt>
                <c:pt idx="22">
                  <c:v>0.71053391961551415</c:v>
                </c:pt>
                <c:pt idx="23">
                  <c:v>0.73751858778530799</c:v>
                </c:pt>
                <c:pt idx="24">
                  <c:v>0.79583755099998532</c:v>
                </c:pt>
                <c:pt idx="25">
                  <c:v>0.82096794432433962</c:v>
                </c:pt>
                <c:pt idx="26">
                  <c:v>0.80025699957952545</c:v>
                </c:pt>
                <c:pt idx="27">
                  <c:v>0.79344528449302276</c:v>
                </c:pt>
                <c:pt idx="28">
                  <c:v>0.79550941915096374</c:v>
                </c:pt>
                <c:pt idx="29">
                  <c:v>0.81487923183629019</c:v>
                </c:pt>
                <c:pt idx="30">
                  <c:v>0.82277227430007649</c:v>
                </c:pt>
                <c:pt idx="31">
                  <c:v>0.83477216590829795</c:v>
                </c:pt>
                <c:pt idx="32">
                  <c:v>0.84556751368062388</c:v>
                </c:pt>
                <c:pt idx="33">
                  <c:v>0.8255494219432008</c:v>
                </c:pt>
                <c:pt idx="34">
                  <c:v>0.82244362873754284</c:v>
                </c:pt>
                <c:pt idx="35">
                  <c:v>0.82110269321242768</c:v>
                </c:pt>
                <c:pt idx="36">
                  <c:v>0.83187649863759094</c:v>
                </c:pt>
                <c:pt idx="37">
                  <c:v>0.80655119126442021</c:v>
                </c:pt>
                <c:pt idx="38">
                  <c:v>0.79904552420406927</c:v>
                </c:pt>
                <c:pt idx="39">
                  <c:v>0.77204756772782024</c:v>
                </c:pt>
                <c:pt idx="40">
                  <c:v>0.76135613156608317</c:v>
                </c:pt>
                <c:pt idx="41">
                  <c:v>0.75679093944328091</c:v>
                </c:pt>
                <c:pt idx="42">
                  <c:v>0.7383742873860526</c:v>
                </c:pt>
                <c:pt idx="43">
                  <c:v>0.73259118452051264</c:v>
                </c:pt>
                <c:pt idx="44">
                  <c:v>0.71073863303663787</c:v>
                </c:pt>
                <c:pt idx="45">
                  <c:v>0.69518208428366612</c:v>
                </c:pt>
                <c:pt idx="46">
                  <c:v>0.708210927768673</c:v>
                </c:pt>
                <c:pt idx="47">
                  <c:v>0.70349584396818665</c:v>
                </c:pt>
                <c:pt idx="48">
                  <c:v>0.70695132223885393</c:v>
                </c:pt>
                <c:pt idx="49">
                  <c:v>0.71371856760842955</c:v>
                </c:pt>
                <c:pt idx="50">
                  <c:v>0.71853669999179071</c:v>
                </c:pt>
                <c:pt idx="51">
                  <c:v>0.70369281483130564</c:v>
                </c:pt>
                <c:pt idx="52">
                  <c:v>0.72313049630688464</c:v>
                </c:pt>
                <c:pt idx="53">
                  <c:v>0.69613981608374265</c:v>
                </c:pt>
                <c:pt idx="54">
                  <c:v>0.68666865598463067</c:v>
                </c:pt>
                <c:pt idx="55">
                  <c:v>0.69951522692536738</c:v>
                </c:pt>
                <c:pt idx="56">
                  <c:v>0.69226965092684367</c:v>
                </c:pt>
                <c:pt idx="57">
                  <c:v>0.69125461853215053</c:v>
                </c:pt>
                <c:pt idx="58">
                  <c:v>0.7068799867344332</c:v>
                </c:pt>
                <c:pt idx="59">
                  <c:v>0.70264713759887842</c:v>
                </c:pt>
                <c:pt idx="60">
                  <c:v>0.70507414707180371</c:v>
                </c:pt>
                <c:pt idx="61">
                  <c:v>0.72851038006684909</c:v>
                </c:pt>
                <c:pt idx="62">
                  <c:v>0.7150372531553898</c:v>
                </c:pt>
                <c:pt idx="63">
                  <c:v>0.70877472065950675</c:v>
                </c:pt>
                <c:pt idx="64">
                  <c:v>0.72345342092562681</c:v>
                </c:pt>
                <c:pt idx="65">
                  <c:v>0.70633064153090064</c:v>
                </c:pt>
                <c:pt idx="66">
                  <c:v>0.6938022158626983</c:v>
                </c:pt>
                <c:pt idx="67">
                  <c:v>0.65807967733005401</c:v>
                </c:pt>
                <c:pt idx="68">
                  <c:v>0.61381818032601398</c:v>
                </c:pt>
                <c:pt idx="69">
                  <c:v>0.50061154001589692</c:v>
                </c:pt>
                <c:pt idx="70">
                  <c:v>0.48429737384170629</c:v>
                </c:pt>
                <c:pt idx="71">
                  <c:v>0.4739775895840696</c:v>
                </c:pt>
                <c:pt idx="72">
                  <c:v>0.46691981394282728</c:v>
                </c:pt>
                <c:pt idx="73">
                  <c:v>0.4251736937454943</c:v>
                </c:pt>
                <c:pt idx="74">
                  <c:v>0.40987247730168103</c:v>
                </c:pt>
                <c:pt idx="75">
                  <c:v>0.38861090386331687</c:v>
                </c:pt>
                <c:pt idx="76">
                  <c:v>0.38271567109224658</c:v>
                </c:pt>
                <c:pt idx="77">
                  <c:v>0.38152763793628935</c:v>
                </c:pt>
                <c:pt idx="78">
                  <c:v>0.35438651382453995</c:v>
                </c:pt>
                <c:pt idx="79">
                  <c:v>0.33566173622163137</c:v>
                </c:pt>
                <c:pt idx="80">
                  <c:v>0.29277863039181812</c:v>
                </c:pt>
                <c:pt idx="81">
                  <c:v>0.28556591367700451</c:v>
                </c:pt>
                <c:pt idx="82">
                  <c:v>0.27512799317999509</c:v>
                </c:pt>
                <c:pt idx="83">
                  <c:v>0.26125884966488849</c:v>
                </c:pt>
                <c:pt idx="84">
                  <c:v>0.23802547703179416</c:v>
                </c:pt>
                <c:pt idx="85">
                  <c:v>0.25913108570996873</c:v>
                </c:pt>
                <c:pt idx="86">
                  <c:v>0.24726884014174758</c:v>
                </c:pt>
                <c:pt idx="87">
                  <c:v>0.2575488631593908</c:v>
                </c:pt>
                <c:pt idx="88">
                  <c:v>0.26857978243111896</c:v>
                </c:pt>
                <c:pt idx="89">
                  <c:v>0.26552345465299287</c:v>
                </c:pt>
                <c:pt idx="90">
                  <c:v>0.28702032327770605</c:v>
                </c:pt>
                <c:pt idx="91">
                  <c:v>0.29070979168987438</c:v>
                </c:pt>
                <c:pt idx="92">
                  <c:v>0.2992178203382439</c:v>
                </c:pt>
                <c:pt idx="93">
                  <c:v>0.29109513674894427</c:v>
                </c:pt>
                <c:pt idx="94">
                  <c:v>0.28765040362389077</c:v>
                </c:pt>
                <c:pt idx="95">
                  <c:v>0.29249026084241514</c:v>
                </c:pt>
                <c:pt idx="96">
                  <c:v>0.28858354473615805</c:v>
                </c:pt>
                <c:pt idx="97">
                  <c:v>0.30311620616005092</c:v>
                </c:pt>
                <c:pt idx="98">
                  <c:v>0.29097956923907536</c:v>
                </c:pt>
                <c:pt idx="99">
                  <c:v>0.28531395671866505</c:v>
                </c:pt>
                <c:pt idx="100">
                  <c:v>0.28839424473632103</c:v>
                </c:pt>
                <c:pt idx="101">
                  <c:v>0.28526271855476343</c:v>
                </c:pt>
                <c:pt idx="102">
                  <c:v>0.27159850730919483</c:v>
                </c:pt>
                <c:pt idx="103">
                  <c:v>0.27612280319745286</c:v>
                </c:pt>
                <c:pt idx="104">
                  <c:v>0.27759767862586171</c:v>
                </c:pt>
                <c:pt idx="105">
                  <c:v>0.26488729510337256</c:v>
                </c:pt>
                <c:pt idx="106">
                  <c:v>0.26924435263935692</c:v>
                </c:pt>
                <c:pt idx="107">
                  <c:v>0.24740155577679088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AF-4118-BBD1-6EA5B17E5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71551"/>
        <c:axId val="902571967"/>
      </c:lineChart>
      <c:dateAx>
        <c:axId val="9025715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967"/>
        <c:crosses val="autoZero"/>
        <c:auto val="1"/>
        <c:lblOffset val="100"/>
        <c:baseTimeUnit val="months"/>
        <c:majorUnit val="60"/>
        <c:majorTimeUnit val="months"/>
        <c:minorUnit val="3"/>
        <c:minorTimeUnit val="months"/>
      </c:dateAx>
      <c:valAx>
        <c:axId val="9025719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551"/>
        <c:crosses val="autoZero"/>
        <c:crossBetween val="between"/>
      </c:valAx>
      <c:valAx>
        <c:axId val="30439948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304429024"/>
        <c:crosses val="max"/>
        <c:crossBetween val="between"/>
      </c:valAx>
      <c:dateAx>
        <c:axId val="304429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439948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3.4767492394611041E-3"/>
          <c:y val="0.46636336114447569"/>
          <c:w val="0.42364312674735738"/>
          <c:h val="0.213763575008277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 Linotype" panose="02040502050505030304" pitchFamily="18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30477901721658E-2"/>
          <c:y val="3.6374882682659079E-2"/>
          <c:w val="0.93600322483171072"/>
          <c:h val="0.7491411614137731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Data!$U$113:$U$220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Data!$W$113:$W$220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BA-4013-91C4-59961606F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75936"/>
        <c:axId val="30378592"/>
      </c:barChar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Data!$U$113:$U$220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Data!$V$113:$V$220</c:f>
              <c:numCache>
                <c:formatCode>General</c:formatCode>
                <c:ptCount val="108"/>
                <c:pt idx="0">
                  <c:v>2.2163176169724963</c:v>
                </c:pt>
                <c:pt idx="1">
                  <c:v>0.88477393490613565</c:v>
                </c:pt>
                <c:pt idx="2">
                  <c:v>8.6027021449197605E-2</c:v>
                </c:pt>
                <c:pt idx="3">
                  <c:v>-0.24303560553846637</c:v>
                </c:pt>
                <c:pt idx="4">
                  <c:v>1.2945400623983971</c:v>
                </c:pt>
                <c:pt idx="5">
                  <c:v>1.2391461914573298</c:v>
                </c:pt>
                <c:pt idx="6">
                  <c:v>1.6773245799923231</c:v>
                </c:pt>
                <c:pt idx="7">
                  <c:v>0.44104294833395841</c:v>
                </c:pt>
                <c:pt idx="8">
                  <c:v>1.6772482709317416</c:v>
                </c:pt>
                <c:pt idx="9">
                  <c:v>2.0069165515376852</c:v>
                </c:pt>
                <c:pt idx="10">
                  <c:v>3.3842031999451905</c:v>
                </c:pt>
                <c:pt idx="11">
                  <c:v>2.8415182972286956</c:v>
                </c:pt>
                <c:pt idx="12">
                  <c:v>2.3757013961423823</c:v>
                </c:pt>
                <c:pt idx="13">
                  <c:v>2.4023032473747818</c:v>
                </c:pt>
                <c:pt idx="14">
                  <c:v>2.2424876778602609</c:v>
                </c:pt>
                <c:pt idx="15">
                  <c:v>2.2736250430282823</c:v>
                </c:pt>
                <c:pt idx="16">
                  <c:v>1.6074774789435864</c:v>
                </c:pt>
                <c:pt idx="17">
                  <c:v>1.9252754481815515</c:v>
                </c:pt>
                <c:pt idx="18">
                  <c:v>2.6028588917677453</c:v>
                </c:pt>
                <c:pt idx="19">
                  <c:v>3.1921943999638103</c:v>
                </c:pt>
                <c:pt idx="20">
                  <c:v>3.1722553193885616</c:v>
                </c:pt>
                <c:pt idx="21">
                  <c:v>2.8334705415531403</c:v>
                </c:pt>
                <c:pt idx="22">
                  <c:v>3.567353670937834</c:v>
                </c:pt>
                <c:pt idx="23">
                  <c:v>3.7571792038145091</c:v>
                </c:pt>
                <c:pt idx="24">
                  <c:v>4.0525268322969765</c:v>
                </c:pt>
                <c:pt idx="25">
                  <c:v>3.3241456442961947</c:v>
                </c:pt>
                <c:pt idx="26">
                  <c:v>2.9104568121834262</c:v>
                </c:pt>
                <c:pt idx="27">
                  <c:v>2.4771843242184843</c:v>
                </c:pt>
                <c:pt idx="28">
                  <c:v>3.4149623536533724</c:v>
                </c:pt>
                <c:pt idx="29">
                  <c:v>3.6653414141934348</c:v>
                </c:pt>
                <c:pt idx="30">
                  <c:v>4.1307805242427165</c:v>
                </c:pt>
                <c:pt idx="31">
                  <c:v>3.8838718254192273</c:v>
                </c:pt>
                <c:pt idx="32">
                  <c:v>3.402216176992745</c:v>
                </c:pt>
                <c:pt idx="33">
                  <c:v>3.12846098295676</c:v>
                </c:pt>
                <c:pt idx="34">
                  <c:v>2.5415291073075608</c:v>
                </c:pt>
                <c:pt idx="35">
                  <c:v>3.19274910878935</c:v>
                </c:pt>
                <c:pt idx="36">
                  <c:v>2.2221920378060034</c:v>
                </c:pt>
                <c:pt idx="37">
                  <c:v>1.9105939308561304</c:v>
                </c:pt>
                <c:pt idx="38">
                  <c:v>0.79965066213762981</c:v>
                </c:pt>
                <c:pt idx="39">
                  <c:v>0.98771721119330635</c:v>
                </c:pt>
                <c:pt idx="40">
                  <c:v>-0.12327758212684614</c:v>
                </c:pt>
                <c:pt idx="41">
                  <c:v>6.5846056990892521E-2</c:v>
                </c:pt>
                <c:pt idx="42">
                  <c:v>-9.987633593713241E-2</c:v>
                </c:pt>
                <c:pt idx="43">
                  <c:v>0.64970414145957278</c:v>
                </c:pt>
                <c:pt idx="44">
                  <c:v>0.3158606804674946</c:v>
                </c:pt>
                <c:pt idx="45">
                  <c:v>-0.18795736217480652</c:v>
                </c:pt>
                <c:pt idx="46">
                  <c:v>-0.23265569756265592</c:v>
                </c:pt>
                <c:pt idx="47">
                  <c:v>0.27481086448979397</c:v>
                </c:pt>
                <c:pt idx="48">
                  <c:v>1.5368762153476823</c:v>
                </c:pt>
                <c:pt idx="49">
                  <c:v>1.9009438564959069</c:v>
                </c:pt>
                <c:pt idx="50">
                  <c:v>1.5339502540602012</c:v>
                </c:pt>
                <c:pt idx="51">
                  <c:v>0.85516781106598216</c:v>
                </c:pt>
                <c:pt idx="52">
                  <c:v>0.69178537897762737</c:v>
                </c:pt>
                <c:pt idx="53">
                  <c:v>1.2578535622839837</c:v>
                </c:pt>
                <c:pt idx="54">
                  <c:v>2.3451313471584356</c:v>
                </c:pt>
                <c:pt idx="55">
                  <c:v>2.6712310303251385</c:v>
                </c:pt>
                <c:pt idx="56">
                  <c:v>2.5774837482332558</c:v>
                </c:pt>
                <c:pt idx="57">
                  <c:v>2.7263526789736758</c:v>
                </c:pt>
                <c:pt idx="58">
                  <c:v>2.6990970914297918</c:v>
                </c:pt>
                <c:pt idx="59">
                  <c:v>2.881684298773024</c:v>
                </c:pt>
                <c:pt idx="60">
                  <c:v>2.5592147855698855</c:v>
                </c:pt>
                <c:pt idx="61">
                  <c:v>2.4704405326680501</c:v>
                </c:pt>
                <c:pt idx="62">
                  <c:v>2.7656841296266776</c:v>
                </c:pt>
                <c:pt idx="63">
                  <c:v>2.9696881977500311</c:v>
                </c:pt>
                <c:pt idx="64">
                  <c:v>2.7891644079110378</c:v>
                </c:pt>
                <c:pt idx="65">
                  <c:v>2.1746803304935725</c:v>
                </c:pt>
                <c:pt idx="66">
                  <c:v>0.69090895273262731</c:v>
                </c:pt>
                <c:pt idx="67">
                  <c:v>-0.31336908920049922</c:v>
                </c:pt>
                <c:pt idx="68">
                  <c:v>-4.4478629049622853</c:v>
                </c:pt>
                <c:pt idx="69">
                  <c:v>-4.3222757091911035</c:v>
                </c:pt>
                <c:pt idx="70">
                  <c:v>-3.2425291804621281</c:v>
                </c:pt>
                <c:pt idx="71">
                  <c:v>0.99474837700341823</c:v>
                </c:pt>
                <c:pt idx="72">
                  <c:v>0.81352042942004488</c:v>
                </c:pt>
                <c:pt idx="73">
                  <c:v>0.84471647376833658</c:v>
                </c:pt>
                <c:pt idx="74">
                  <c:v>0.68518848074425875</c:v>
                </c:pt>
                <c:pt idx="75">
                  <c:v>2.0157188286763272</c:v>
                </c:pt>
                <c:pt idx="76">
                  <c:v>2.155043244915511</c:v>
                </c:pt>
                <c:pt idx="77">
                  <c:v>1.6225878212505762</c:v>
                </c:pt>
                <c:pt idx="78">
                  <c:v>0.47115597300049217</c:v>
                </c:pt>
                <c:pt idx="79">
                  <c:v>-0.71220722316738261</c:v>
                </c:pt>
                <c:pt idx="80">
                  <c:v>-0.80591436868555633</c:v>
                </c:pt>
                <c:pt idx="81">
                  <c:v>-0.75289076297586632</c:v>
                </c:pt>
                <c:pt idx="82">
                  <c:v>-0.58721968984727368</c:v>
                </c:pt>
                <c:pt idx="83">
                  <c:v>-1.104062001195949</c:v>
                </c:pt>
                <c:pt idx="84">
                  <c:v>-0.82714151080800491</c:v>
                </c:pt>
                <c:pt idx="85">
                  <c:v>-0.54971436202730928</c:v>
                </c:pt>
                <c:pt idx="86">
                  <c:v>0.75915265367711982</c:v>
                </c:pt>
                <c:pt idx="87">
                  <c:v>1.0654467971901838</c:v>
                </c:pt>
                <c:pt idx="88">
                  <c:v>1.1190637189622876</c:v>
                </c:pt>
                <c:pt idx="89">
                  <c:v>1.1087868830310654</c:v>
                </c:pt>
                <c:pt idx="90">
                  <c:v>0.74106470982258088</c:v>
                </c:pt>
                <c:pt idx="91">
                  <c:v>1.7573629546408398</c:v>
                </c:pt>
                <c:pt idx="92">
                  <c:v>1.716168008082164</c:v>
                </c:pt>
                <c:pt idx="93">
                  <c:v>1.7663307815926288</c:v>
                </c:pt>
                <c:pt idx="94">
                  <c:v>1.2379376362437355</c:v>
                </c:pt>
                <c:pt idx="95">
                  <c:v>0.74465776250338678</c:v>
                </c:pt>
                <c:pt idx="96">
                  <c:v>1.3722806905686724</c:v>
                </c:pt>
                <c:pt idx="97">
                  <c:v>1.1913831317370338</c:v>
                </c:pt>
                <c:pt idx="98">
                  <c:v>2.2012694743887451</c:v>
                </c:pt>
                <c:pt idx="99">
                  <c:v>2.0234647276810236</c:v>
                </c:pt>
                <c:pt idx="100">
                  <c:v>2.3259423181235306</c:v>
                </c:pt>
                <c:pt idx="101">
                  <c:v>2.122872904956985</c:v>
                </c:pt>
                <c:pt idx="102">
                  <c:v>2.1591536637195929</c:v>
                </c:pt>
                <c:pt idx="103">
                  <c:v>2.5444225419013478</c:v>
                </c:pt>
                <c:pt idx="104">
                  <c:v>2.263921448513706</c:v>
                </c:pt>
                <c:pt idx="105">
                  <c:v>2.1677887081118286</c:v>
                </c:pt>
                <c:pt idx="106">
                  <c:v>1.4370547242675613</c:v>
                </c:pt>
                <c:pt idx="107">
                  <c:v>1.3934924715918839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B1-423D-A214-DED94AFDE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71551"/>
        <c:axId val="902571967"/>
      </c:lineChart>
      <c:dateAx>
        <c:axId val="902571551"/>
        <c:scaling>
          <c:orientation val="minMax"/>
          <c:min val="3366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967"/>
        <c:crosses val="autoZero"/>
        <c:auto val="1"/>
        <c:lblOffset val="100"/>
        <c:baseTimeUnit val="months"/>
        <c:majorUnit val="60"/>
        <c:majorTimeUnit val="months"/>
        <c:minorUnit val="3"/>
        <c:minorTimeUnit val="months"/>
      </c:dateAx>
      <c:valAx>
        <c:axId val="90257196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551"/>
        <c:crosses val="autoZero"/>
        <c:crossBetween val="between"/>
      </c:valAx>
      <c:valAx>
        <c:axId val="3037859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28375936"/>
        <c:crosses val="max"/>
        <c:crossBetween val="between"/>
      </c:valAx>
      <c:dateAx>
        <c:axId val="28375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378592"/>
        <c:crosses val="autoZero"/>
        <c:auto val="1"/>
        <c:lblOffset val="100"/>
        <c:baseTimeUnit val="months"/>
      </c:date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5.837106085337769E-2"/>
          <c:y val="0.61166988179754189"/>
          <c:w val="0.10635089844538663"/>
          <c:h val="6.57945982558631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 Linotype" panose="02040502050505030304" pitchFamily="18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30477901721658E-2"/>
          <c:y val="3.6374882682659079E-2"/>
          <c:w val="0.93600322483171072"/>
          <c:h val="0.7491411614137731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Data!$U$113:$U$220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Data!$W$113:$W$220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D-472D-A767-FF0D797F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8375936"/>
        <c:axId val="30378592"/>
      </c:barChar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Data!$U$113:$U$220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Data!$V$113:$V$220</c:f>
              <c:numCache>
                <c:formatCode>General</c:formatCode>
                <c:ptCount val="108"/>
                <c:pt idx="0">
                  <c:v>2.2163176169724963</c:v>
                </c:pt>
                <c:pt idx="1">
                  <c:v>0.88477393490613565</c:v>
                </c:pt>
                <c:pt idx="2">
                  <c:v>8.6027021449197605E-2</c:v>
                </c:pt>
                <c:pt idx="3">
                  <c:v>-0.24303560553846637</c:v>
                </c:pt>
                <c:pt idx="4">
                  <c:v>1.2945400623983971</c:v>
                </c:pt>
                <c:pt idx="5">
                  <c:v>1.2391461914573298</c:v>
                </c:pt>
                <c:pt idx="6">
                  <c:v>1.6773245799923231</c:v>
                </c:pt>
                <c:pt idx="7">
                  <c:v>0.44104294833395841</c:v>
                </c:pt>
                <c:pt idx="8">
                  <c:v>1.6772482709317416</c:v>
                </c:pt>
                <c:pt idx="9">
                  <c:v>2.0069165515376852</c:v>
                </c:pt>
                <c:pt idx="10">
                  <c:v>3.3842031999451905</c:v>
                </c:pt>
                <c:pt idx="11">
                  <c:v>2.8415182972286956</c:v>
                </c:pt>
                <c:pt idx="12">
                  <c:v>2.3757013961423823</c:v>
                </c:pt>
                <c:pt idx="13">
                  <c:v>2.4023032473747818</c:v>
                </c:pt>
                <c:pt idx="14">
                  <c:v>2.2424876778602609</c:v>
                </c:pt>
                <c:pt idx="15">
                  <c:v>2.2736250430282823</c:v>
                </c:pt>
                <c:pt idx="16">
                  <c:v>1.6074774789435864</c:v>
                </c:pt>
                <c:pt idx="17">
                  <c:v>1.9252754481815515</c:v>
                </c:pt>
                <c:pt idx="18">
                  <c:v>2.6028588917677453</c:v>
                </c:pt>
                <c:pt idx="19">
                  <c:v>3.1921943999638103</c:v>
                </c:pt>
                <c:pt idx="20">
                  <c:v>3.1722553193885616</c:v>
                </c:pt>
                <c:pt idx="21">
                  <c:v>2.8334705415531403</c:v>
                </c:pt>
                <c:pt idx="22">
                  <c:v>3.567353670937834</c:v>
                </c:pt>
                <c:pt idx="23">
                  <c:v>3.7571792038145091</c:v>
                </c:pt>
                <c:pt idx="24">
                  <c:v>4.0525268322969765</c:v>
                </c:pt>
                <c:pt idx="25">
                  <c:v>3.3241456442961947</c:v>
                </c:pt>
                <c:pt idx="26">
                  <c:v>2.9104568121834262</c:v>
                </c:pt>
                <c:pt idx="27">
                  <c:v>2.4771843242184843</c:v>
                </c:pt>
                <c:pt idx="28">
                  <c:v>3.4149623536533724</c:v>
                </c:pt>
                <c:pt idx="29">
                  <c:v>3.6653414141934348</c:v>
                </c:pt>
                <c:pt idx="30">
                  <c:v>4.1307805242427165</c:v>
                </c:pt>
                <c:pt idx="31">
                  <c:v>3.8838718254192273</c:v>
                </c:pt>
                <c:pt idx="32">
                  <c:v>3.402216176992745</c:v>
                </c:pt>
                <c:pt idx="33">
                  <c:v>3.12846098295676</c:v>
                </c:pt>
                <c:pt idx="34">
                  <c:v>2.5415291073075608</c:v>
                </c:pt>
                <c:pt idx="35">
                  <c:v>3.19274910878935</c:v>
                </c:pt>
                <c:pt idx="36">
                  <c:v>2.2221920378060034</c:v>
                </c:pt>
                <c:pt idx="37">
                  <c:v>1.9105939308561304</c:v>
                </c:pt>
                <c:pt idx="38">
                  <c:v>0.79965066213762981</c:v>
                </c:pt>
                <c:pt idx="39">
                  <c:v>0.98771721119330635</c:v>
                </c:pt>
                <c:pt idx="40">
                  <c:v>-0.12327758212684614</c:v>
                </c:pt>
                <c:pt idx="41">
                  <c:v>6.5846056990892521E-2</c:v>
                </c:pt>
                <c:pt idx="42">
                  <c:v>-9.987633593713241E-2</c:v>
                </c:pt>
                <c:pt idx="43">
                  <c:v>0.64970414145957278</c:v>
                </c:pt>
                <c:pt idx="44">
                  <c:v>0.3158606804674946</c:v>
                </c:pt>
                <c:pt idx="45">
                  <c:v>-0.18795736217480652</c:v>
                </c:pt>
                <c:pt idx="46">
                  <c:v>-0.23265569756265592</c:v>
                </c:pt>
                <c:pt idx="47">
                  <c:v>0.27481086448979397</c:v>
                </c:pt>
                <c:pt idx="48">
                  <c:v>1.5368762153476823</c:v>
                </c:pt>
                <c:pt idx="49">
                  <c:v>1.9009438564959069</c:v>
                </c:pt>
                <c:pt idx="50">
                  <c:v>1.5339502540602012</c:v>
                </c:pt>
                <c:pt idx="51">
                  <c:v>0.85516781106598216</c:v>
                </c:pt>
                <c:pt idx="52">
                  <c:v>0.69178537897762737</c:v>
                </c:pt>
                <c:pt idx="53">
                  <c:v>1.2578535622839837</c:v>
                </c:pt>
                <c:pt idx="54">
                  <c:v>2.3451313471584356</c:v>
                </c:pt>
                <c:pt idx="55">
                  <c:v>2.6712310303251385</c:v>
                </c:pt>
                <c:pt idx="56">
                  <c:v>2.5774837482332558</c:v>
                </c:pt>
                <c:pt idx="57">
                  <c:v>2.7263526789736758</c:v>
                </c:pt>
                <c:pt idx="58">
                  <c:v>2.6990970914297918</c:v>
                </c:pt>
                <c:pt idx="59">
                  <c:v>2.881684298773024</c:v>
                </c:pt>
                <c:pt idx="60">
                  <c:v>2.5592147855698855</c:v>
                </c:pt>
                <c:pt idx="61">
                  <c:v>2.4704405326680501</c:v>
                </c:pt>
                <c:pt idx="62">
                  <c:v>2.7656841296266776</c:v>
                </c:pt>
                <c:pt idx="63">
                  <c:v>2.9696881977500311</c:v>
                </c:pt>
                <c:pt idx="64">
                  <c:v>2.7891644079110378</c:v>
                </c:pt>
                <c:pt idx="65">
                  <c:v>2.1746803304935725</c:v>
                </c:pt>
                <c:pt idx="66">
                  <c:v>0.69090895273262731</c:v>
                </c:pt>
                <c:pt idx="67">
                  <c:v>-0.31336908920049922</c:v>
                </c:pt>
                <c:pt idx="68">
                  <c:v>-4.4478629049622853</c:v>
                </c:pt>
                <c:pt idx="69">
                  <c:v>-4.3222757091911035</c:v>
                </c:pt>
                <c:pt idx="70">
                  <c:v>-3.2425291804621281</c:v>
                </c:pt>
                <c:pt idx="71">
                  <c:v>0.99474837700341823</c:v>
                </c:pt>
                <c:pt idx="72">
                  <c:v>0.81352042942004488</c:v>
                </c:pt>
                <c:pt idx="73">
                  <c:v>0.84471647376833658</c:v>
                </c:pt>
                <c:pt idx="74">
                  <c:v>0.68518848074425875</c:v>
                </c:pt>
                <c:pt idx="75">
                  <c:v>2.0157188286763272</c:v>
                </c:pt>
                <c:pt idx="76">
                  <c:v>2.155043244915511</c:v>
                </c:pt>
                <c:pt idx="77">
                  <c:v>1.6225878212505762</c:v>
                </c:pt>
                <c:pt idx="78">
                  <c:v>0.47115597300049217</c:v>
                </c:pt>
                <c:pt idx="79">
                  <c:v>-0.71220722316738261</c:v>
                </c:pt>
                <c:pt idx="80">
                  <c:v>-0.80591436868555633</c:v>
                </c:pt>
                <c:pt idx="81">
                  <c:v>-0.75289076297586632</c:v>
                </c:pt>
                <c:pt idx="82">
                  <c:v>-0.58721968984727368</c:v>
                </c:pt>
                <c:pt idx="83">
                  <c:v>-1.104062001195949</c:v>
                </c:pt>
                <c:pt idx="84">
                  <c:v>-0.82714151080800491</c:v>
                </c:pt>
                <c:pt idx="85">
                  <c:v>-0.54971436202730928</c:v>
                </c:pt>
                <c:pt idx="86">
                  <c:v>0.75915265367711982</c:v>
                </c:pt>
                <c:pt idx="87">
                  <c:v>1.0654467971901838</c:v>
                </c:pt>
                <c:pt idx="88">
                  <c:v>1.1190637189622876</c:v>
                </c:pt>
                <c:pt idx="89">
                  <c:v>1.1087868830310654</c:v>
                </c:pt>
                <c:pt idx="90">
                  <c:v>0.74106470982258088</c:v>
                </c:pt>
                <c:pt idx="91">
                  <c:v>1.7573629546408398</c:v>
                </c:pt>
                <c:pt idx="92">
                  <c:v>1.716168008082164</c:v>
                </c:pt>
                <c:pt idx="93">
                  <c:v>1.7663307815926288</c:v>
                </c:pt>
                <c:pt idx="94">
                  <c:v>1.2379376362437355</c:v>
                </c:pt>
                <c:pt idx="95">
                  <c:v>0.74465776250338678</c:v>
                </c:pt>
                <c:pt idx="96">
                  <c:v>1.3722806905686724</c:v>
                </c:pt>
                <c:pt idx="97">
                  <c:v>1.1913831317370338</c:v>
                </c:pt>
                <c:pt idx="98">
                  <c:v>2.2012694743887451</c:v>
                </c:pt>
                <c:pt idx="99">
                  <c:v>2.0234647276810236</c:v>
                </c:pt>
                <c:pt idx="100">
                  <c:v>2.3259423181235306</c:v>
                </c:pt>
                <c:pt idx="101">
                  <c:v>2.122872904956985</c:v>
                </c:pt>
                <c:pt idx="102">
                  <c:v>2.1591536637195929</c:v>
                </c:pt>
                <c:pt idx="103">
                  <c:v>2.5444225419013478</c:v>
                </c:pt>
                <c:pt idx="104">
                  <c:v>2.263921448513706</c:v>
                </c:pt>
                <c:pt idx="105">
                  <c:v>2.1677887081118286</c:v>
                </c:pt>
                <c:pt idx="106">
                  <c:v>1.4370547242675613</c:v>
                </c:pt>
                <c:pt idx="107">
                  <c:v>1.3934924715918839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BD-472D-A767-FF0D797F7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71551"/>
        <c:axId val="902571967"/>
      </c:lineChart>
      <c:dateAx>
        <c:axId val="902571551"/>
        <c:scaling>
          <c:orientation val="minMax"/>
          <c:min val="3366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967"/>
        <c:crosses val="autoZero"/>
        <c:auto val="1"/>
        <c:lblOffset val="100"/>
        <c:baseTimeUnit val="months"/>
        <c:majorUnit val="60"/>
        <c:majorTimeUnit val="months"/>
        <c:minorUnit val="3"/>
        <c:minorTimeUnit val="months"/>
      </c:dateAx>
      <c:valAx>
        <c:axId val="90257196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551"/>
        <c:crosses val="autoZero"/>
        <c:crossBetween val="between"/>
      </c:valAx>
      <c:valAx>
        <c:axId val="3037859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28375936"/>
        <c:crosses val="max"/>
        <c:crossBetween val="between"/>
      </c:valAx>
      <c:dateAx>
        <c:axId val="28375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378592"/>
        <c:crosses val="autoZero"/>
        <c:auto val="1"/>
        <c:lblOffset val="100"/>
        <c:baseTimeUnit val="months"/>
      </c:date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 Linotype" panose="02040502050505030304" pitchFamily="18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30477901721658E-2"/>
          <c:y val="3.6374882682659079E-2"/>
          <c:w val="0.93600322483171072"/>
          <c:h val="0.74914116141377318"/>
        </c:manualLayout>
      </c:layout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Data!$U$113:$U$220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Data!$AK$113:$AK$220</c:f>
              <c:numCache>
                <c:formatCode>General</c:formatCode>
                <c:ptCount val="10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29-4A2C-AA61-8F1FE5E3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375936"/>
        <c:axId val="30378592"/>
      </c:barChar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Data!$U$113:$U$220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Data!$V$113:$V$220</c:f>
              <c:numCache>
                <c:formatCode>General</c:formatCode>
                <c:ptCount val="108"/>
                <c:pt idx="0">
                  <c:v>2.2163176169724963</c:v>
                </c:pt>
                <c:pt idx="1">
                  <c:v>0.88477393490613565</c:v>
                </c:pt>
                <c:pt idx="2">
                  <c:v>8.6027021449197605E-2</c:v>
                </c:pt>
                <c:pt idx="3">
                  <c:v>-0.24303560553846637</c:v>
                </c:pt>
                <c:pt idx="4">
                  <c:v>1.2945400623983971</c:v>
                </c:pt>
                <c:pt idx="5">
                  <c:v>1.2391461914573298</c:v>
                </c:pt>
                <c:pt idx="6">
                  <c:v>1.6773245799923231</c:v>
                </c:pt>
                <c:pt idx="7">
                  <c:v>0.44104294833395841</c:v>
                </c:pt>
                <c:pt idx="8">
                  <c:v>1.6772482709317416</c:v>
                </c:pt>
                <c:pt idx="9">
                  <c:v>2.0069165515376852</c:v>
                </c:pt>
                <c:pt idx="10">
                  <c:v>3.3842031999451905</c:v>
                </c:pt>
                <c:pt idx="11">
                  <c:v>2.8415182972286956</c:v>
                </c:pt>
                <c:pt idx="12">
                  <c:v>2.3757013961423823</c:v>
                </c:pt>
                <c:pt idx="13">
                  <c:v>2.4023032473747818</c:v>
                </c:pt>
                <c:pt idx="14">
                  <c:v>2.2424876778602609</c:v>
                </c:pt>
                <c:pt idx="15">
                  <c:v>2.2736250430282823</c:v>
                </c:pt>
                <c:pt idx="16">
                  <c:v>1.6074774789435864</c:v>
                </c:pt>
                <c:pt idx="17">
                  <c:v>1.9252754481815515</c:v>
                </c:pt>
                <c:pt idx="18">
                  <c:v>2.6028588917677453</c:v>
                </c:pt>
                <c:pt idx="19">
                  <c:v>3.1921943999638103</c:v>
                </c:pt>
                <c:pt idx="20">
                  <c:v>3.1722553193885616</c:v>
                </c:pt>
                <c:pt idx="21">
                  <c:v>2.8334705415531403</c:v>
                </c:pt>
                <c:pt idx="22">
                  <c:v>3.567353670937834</c:v>
                </c:pt>
                <c:pt idx="23">
                  <c:v>3.7571792038145091</c:v>
                </c:pt>
                <c:pt idx="24">
                  <c:v>4.0525268322969765</c:v>
                </c:pt>
                <c:pt idx="25">
                  <c:v>3.3241456442961947</c:v>
                </c:pt>
                <c:pt idx="26">
                  <c:v>2.9104568121834262</c:v>
                </c:pt>
                <c:pt idx="27">
                  <c:v>2.4771843242184843</c:v>
                </c:pt>
                <c:pt idx="28">
                  <c:v>3.4149623536533724</c:v>
                </c:pt>
                <c:pt idx="29">
                  <c:v>3.6653414141934348</c:v>
                </c:pt>
                <c:pt idx="30">
                  <c:v>4.1307805242427165</c:v>
                </c:pt>
                <c:pt idx="31">
                  <c:v>3.8838718254192273</c:v>
                </c:pt>
                <c:pt idx="32">
                  <c:v>3.402216176992745</c:v>
                </c:pt>
                <c:pt idx="33">
                  <c:v>3.12846098295676</c:v>
                </c:pt>
                <c:pt idx="34">
                  <c:v>2.5415291073075608</c:v>
                </c:pt>
                <c:pt idx="35">
                  <c:v>3.19274910878935</c:v>
                </c:pt>
                <c:pt idx="36">
                  <c:v>2.2221920378060034</c:v>
                </c:pt>
                <c:pt idx="37">
                  <c:v>1.9105939308561304</c:v>
                </c:pt>
                <c:pt idx="38">
                  <c:v>0.79965066213762981</c:v>
                </c:pt>
                <c:pt idx="39">
                  <c:v>0.98771721119330635</c:v>
                </c:pt>
                <c:pt idx="40">
                  <c:v>-0.12327758212684614</c:v>
                </c:pt>
                <c:pt idx="41">
                  <c:v>6.5846056990892521E-2</c:v>
                </c:pt>
                <c:pt idx="42">
                  <c:v>-9.987633593713241E-2</c:v>
                </c:pt>
                <c:pt idx="43">
                  <c:v>0.64970414145957278</c:v>
                </c:pt>
                <c:pt idx="44">
                  <c:v>0.3158606804674946</c:v>
                </c:pt>
                <c:pt idx="45">
                  <c:v>-0.18795736217480652</c:v>
                </c:pt>
                <c:pt idx="46">
                  <c:v>-0.23265569756265592</c:v>
                </c:pt>
                <c:pt idx="47">
                  <c:v>0.27481086448979397</c:v>
                </c:pt>
                <c:pt idx="48">
                  <c:v>1.5368762153476823</c:v>
                </c:pt>
                <c:pt idx="49">
                  <c:v>1.9009438564959069</c:v>
                </c:pt>
                <c:pt idx="50">
                  <c:v>1.5339502540602012</c:v>
                </c:pt>
                <c:pt idx="51">
                  <c:v>0.85516781106598216</c:v>
                </c:pt>
                <c:pt idx="52">
                  <c:v>0.69178537897762737</c:v>
                </c:pt>
                <c:pt idx="53">
                  <c:v>1.2578535622839837</c:v>
                </c:pt>
                <c:pt idx="54">
                  <c:v>2.3451313471584356</c:v>
                </c:pt>
                <c:pt idx="55">
                  <c:v>2.6712310303251385</c:v>
                </c:pt>
                <c:pt idx="56">
                  <c:v>2.5774837482332558</c:v>
                </c:pt>
                <c:pt idx="57">
                  <c:v>2.7263526789736758</c:v>
                </c:pt>
                <c:pt idx="58">
                  <c:v>2.6990970914297918</c:v>
                </c:pt>
                <c:pt idx="59">
                  <c:v>2.881684298773024</c:v>
                </c:pt>
                <c:pt idx="60">
                  <c:v>2.5592147855698855</c:v>
                </c:pt>
                <c:pt idx="61">
                  <c:v>2.4704405326680501</c:v>
                </c:pt>
                <c:pt idx="62">
                  <c:v>2.7656841296266776</c:v>
                </c:pt>
                <c:pt idx="63">
                  <c:v>2.9696881977500311</c:v>
                </c:pt>
                <c:pt idx="64">
                  <c:v>2.7891644079110378</c:v>
                </c:pt>
                <c:pt idx="65">
                  <c:v>2.1746803304935725</c:v>
                </c:pt>
                <c:pt idx="66">
                  <c:v>0.69090895273262731</c:v>
                </c:pt>
                <c:pt idx="67">
                  <c:v>-0.31336908920049922</c:v>
                </c:pt>
                <c:pt idx="68">
                  <c:v>-4.4478629049622853</c:v>
                </c:pt>
                <c:pt idx="69">
                  <c:v>-4.3222757091911035</c:v>
                </c:pt>
                <c:pt idx="70">
                  <c:v>-3.2425291804621281</c:v>
                </c:pt>
                <c:pt idx="71">
                  <c:v>0.99474837700341823</c:v>
                </c:pt>
                <c:pt idx="72">
                  <c:v>0.81352042942004488</c:v>
                </c:pt>
                <c:pt idx="73">
                  <c:v>0.84471647376833658</c:v>
                </c:pt>
                <c:pt idx="74">
                  <c:v>0.68518848074425875</c:v>
                </c:pt>
                <c:pt idx="75">
                  <c:v>2.0157188286763272</c:v>
                </c:pt>
                <c:pt idx="76">
                  <c:v>2.155043244915511</c:v>
                </c:pt>
                <c:pt idx="77">
                  <c:v>1.6225878212505762</c:v>
                </c:pt>
                <c:pt idx="78">
                  <c:v>0.47115597300049217</c:v>
                </c:pt>
                <c:pt idx="79">
                  <c:v>-0.71220722316738261</c:v>
                </c:pt>
                <c:pt idx="80">
                  <c:v>-0.80591436868555633</c:v>
                </c:pt>
                <c:pt idx="81">
                  <c:v>-0.75289076297586632</c:v>
                </c:pt>
                <c:pt idx="82">
                  <c:v>-0.58721968984727368</c:v>
                </c:pt>
                <c:pt idx="83">
                  <c:v>-1.104062001195949</c:v>
                </c:pt>
                <c:pt idx="84">
                  <c:v>-0.82714151080800491</c:v>
                </c:pt>
                <c:pt idx="85">
                  <c:v>-0.54971436202730928</c:v>
                </c:pt>
                <c:pt idx="86">
                  <c:v>0.75915265367711982</c:v>
                </c:pt>
                <c:pt idx="87">
                  <c:v>1.0654467971901838</c:v>
                </c:pt>
                <c:pt idx="88">
                  <c:v>1.1190637189622876</c:v>
                </c:pt>
                <c:pt idx="89">
                  <c:v>1.1087868830310654</c:v>
                </c:pt>
                <c:pt idx="90">
                  <c:v>0.74106470982258088</c:v>
                </c:pt>
                <c:pt idx="91">
                  <c:v>1.7573629546408398</c:v>
                </c:pt>
                <c:pt idx="92">
                  <c:v>1.716168008082164</c:v>
                </c:pt>
                <c:pt idx="93">
                  <c:v>1.7663307815926288</c:v>
                </c:pt>
                <c:pt idx="94">
                  <c:v>1.2379376362437355</c:v>
                </c:pt>
                <c:pt idx="95">
                  <c:v>0.74465776250338678</c:v>
                </c:pt>
                <c:pt idx="96">
                  <c:v>1.3722806905686724</c:v>
                </c:pt>
                <c:pt idx="97">
                  <c:v>1.1913831317370338</c:v>
                </c:pt>
                <c:pt idx="98">
                  <c:v>2.2012694743887451</c:v>
                </c:pt>
                <c:pt idx="99">
                  <c:v>2.0234647276810236</c:v>
                </c:pt>
                <c:pt idx="100">
                  <c:v>2.3259423181235306</c:v>
                </c:pt>
                <c:pt idx="101">
                  <c:v>2.122872904956985</c:v>
                </c:pt>
                <c:pt idx="102">
                  <c:v>2.1591536637195929</c:v>
                </c:pt>
                <c:pt idx="103">
                  <c:v>2.5444225419013478</c:v>
                </c:pt>
                <c:pt idx="104">
                  <c:v>2.263921448513706</c:v>
                </c:pt>
                <c:pt idx="105">
                  <c:v>2.1677887081118286</c:v>
                </c:pt>
                <c:pt idx="106">
                  <c:v>1.4370547242675613</c:v>
                </c:pt>
                <c:pt idx="107">
                  <c:v>1.3934924715918839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9-4A2C-AA61-8F1FE5E3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71551"/>
        <c:axId val="902571967"/>
      </c:lineChart>
      <c:dateAx>
        <c:axId val="902571551"/>
        <c:scaling>
          <c:orientation val="minMax"/>
          <c:min val="33664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967"/>
        <c:crosses val="autoZero"/>
        <c:auto val="1"/>
        <c:lblOffset val="100"/>
        <c:baseTimeUnit val="months"/>
        <c:majorUnit val="60"/>
        <c:majorTimeUnit val="months"/>
        <c:minorUnit val="3"/>
        <c:minorTimeUnit val="months"/>
      </c:dateAx>
      <c:valAx>
        <c:axId val="90257196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551"/>
        <c:crosses val="autoZero"/>
        <c:crossBetween val="between"/>
      </c:valAx>
      <c:valAx>
        <c:axId val="3037859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28375936"/>
        <c:crosses val="max"/>
        <c:crossBetween val="between"/>
      </c:valAx>
      <c:dateAx>
        <c:axId val="28375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378592"/>
        <c:crosses val="autoZero"/>
        <c:auto val="1"/>
        <c:lblOffset val="100"/>
        <c:baseTimeUnit val="months"/>
      </c:date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 Linotype" panose="02040502050505030304" pitchFamily="18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355932203389831E-2"/>
          <c:y val="4.2187186432440113E-2"/>
          <c:w val="0.9085876390614146"/>
          <c:h val="0.73751662158349363"/>
        </c:manualLayout>
      </c:layout>
      <c:barChart>
        <c:barDir val="col"/>
        <c:grouping val="clustered"/>
        <c:varyColors val="0"/>
        <c:ser>
          <c:idx val="5"/>
          <c:order val="4"/>
          <c:tx>
            <c:strRef>
              <c:f>Data!$BD$4</c:f>
              <c:strCache>
                <c:ptCount val="1"/>
                <c:pt idx="0">
                  <c:v>CRIS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#REF!</c:f>
            </c:multiLvlStrRef>
          </c:cat>
          <c:val>
            <c:numRef>
              <c:f>Data!$BD$113:$BD$220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60-43A2-A2C6-88176810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304429024"/>
        <c:axId val="304399488"/>
      </c:barChart>
      <c:lineChart>
        <c:grouping val="standard"/>
        <c:varyColors val="0"/>
        <c:ser>
          <c:idx val="0"/>
          <c:order val="0"/>
          <c:tx>
            <c:strRef>
              <c:f>Data!$F$4</c:f>
              <c:strCache>
                <c:ptCount val="1"/>
                <c:pt idx="0">
                  <c:v>growth rate (q-o-q)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Data!$AU$113:$AU$220</c:f>
              <c:numCache>
                <c:formatCode>m/d/yyyy</c:formatCode>
                <c:ptCount val="108"/>
                <c:pt idx="0" formatCode="0">
                  <c:v>1992</c:v>
                </c:pt>
                <c:pt idx="4" formatCode="0">
                  <c:v>1993</c:v>
                </c:pt>
                <c:pt idx="8" formatCode="0">
                  <c:v>1994</c:v>
                </c:pt>
                <c:pt idx="12" formatCode="0">
                  <c:v>1995</c:v>
                </c:pt>
                <c:pt idx="16" formatCode="0">
                  <c:v>1996</c:v>
                </c:pt>
                <c:pt idx="20" formatCode="0">
                  <c:v>1997</c:v>
                </c:pt>
                <c:pt idx="24" formatCode="0">
                  <c:v>1998</c:v>
                </c:pt>
                <c:pt idx="28" formatCode="0">
                  <c:v>1999</c:v>
                </c:pt>
                <c:pt idx="32" formatCode="0">
                  <c:v>2000</c:v>
                </c:pt>
                <c:pt idx="36" formatCode="0">
                  <c:v>2001</c:v>
                </c:pt>
                <c:pt idx="40" formatCode="0">
                  <c:v>2002</c:v>
                </c:pt>
                <c:pt idx="44" formatCode="0">
                  <c:v>2003</c:v>
                </c:pt>
                <c:pt idx="48" formatCode="0">
                  <c:v>2004</c:v>
                </c:pt>
                <c:pt idx="52" formatCode="0">
                  <c:v>2005</c:v>
                </c:pt>
                <c:pt idx="56" formatCode="0">
                  <c:v>2006</c:v>
                </c:pt>
                <c:pt idx="60" formatCode="0">
                  <c:v>2007</c:v>
                </c:pt>
                <c:pt idx="64" formatCode="0">
                  <c:v>2008</c:v>
                </c:pt>
                <c:pt idx="68" formatCode="0">
                  <c:v>2009</c:v>
                </c:pt>
                <c:pt idx="72" formatCode="0">
                  <c:v>2010</c:v>
                </c:pt>
                <c:pt idx="76" formatCode="0">
                  <c:v>2011</c:v>
                </c:pt>
                <c:pt idx="80" formatCode="0">
                  <c:v>2012</c:v>
                </c:pt>
                <c:pt idx="84" formatCode="0">
                  <c:v>2013</c:v>
                </c:pt>
                <c:pt idx="88" formatCode="0">
                  <c:v>2014</c:v>
                </c:pt>
                <c:pt idx="92" formatCode="0">
                  <c:v>2015</c:v>
                </c:pt>
                <c:pt idx="96" formatCode="0">
                  <c:v>2016</c:v>
                </c:pt>
                <c:pt idx="100" formatCode="0">
                  <c:v>2017</c:v>
                </c:pt>
                <c:pt idx="104" formatCode="0">
                  <c:v>2018</c:v>
                </c:pt>
                <c:pt idx="105" formatCode="0">
                  <c:v>2018</c:v>
                </c:pt>
                <c:pt idx="106" formatCode="0">
                  <c:v>2018</c:v>
                </c:pt>
                <c:pt idx="107" formatCode="0">
                  <c:v>2018</c:v>
                </c:pt>
              </c:numCache>
            </c:numRef>
          </c:cat>
          <c:val>
            <c:numRef>
              <c:f>Data!$F$113:$F$220</c:f>
              <c:numCache>
                <c:formatCode>General</c:formatCode>
                <c:ptCount val="108"/>
                <c:pt idx="0">
                  <c:v>0.7052466335855101</c:v>
                </c:pt>
                <c:pt idx="1">
                  <c:v>-0.92339120873621283</c:v>
                </c:pt>
                <c:pt idx="2">
                  <c:v>0.30417159659990034</c:v>
                </c:pt>
                <c:pt idx="3">
                  <c:v>0.37618400659784612</c:v>
                </c:pt>
                <c:pt idx="4">
                  <c:v>0.61418445920065068</c:v>
                </c:pt>
                <c:pt idx="5">
                  <c:v>0.24877772565883305</c:v>
                </c:pt>
                <c:pt idx="6">
                  <c:v>0.81436239513283937</c:v>
                </c:pt>
                <c:pt idx="7">
                  <c:v>-0.62209717245771401</c:v>
                </c:pt>
                <c:pt idx="8">
                  <c:v>1.4849830482566162</c:v>
                </c:pt>
                <c:pt idx="9">
                  <c:v>1.144030675738783</c:v>
                </c:pt>
                <c:pt idx="10">
                  <c:v>0.75518947594979124</c:v>
                </c:pt>
                <c:pt idx="11">
                  <c:v>0.94229814554012137</c:v>
                </c:pt>
                <c:pt idx="12">
                  <c:v>0.67821377465246968</c:v>
                </c:pt>
                <c:pt idx="13">
                  <c:v>0.7817913271821908</c:v>
                </c:pt>
                <c:pt idx="14">
                  <c:v>0.78248257602560045</c:v>
                </c:pt>
                <c:pt idx="15">
                  <c:v>0.70935113982049103</c:v>
                </c:pt>
                <c:pt idx="16">
                  <c:v>0.11564376309749491</c:v>
                </c:pt>
                <c:pt idx="17">
                  <c:v>1.1002805452635656</c:v>
                </c:pt>
                <c:pt idx="18">
                  <c:v>1.3869345834066849</c:v>
                </c:pt>
                <c:pt idx="19">
                  <c:v>0.70497927129355986</c:v>
                </c:pt>
                <c:pt idx="20">
                  <c:v>1.0803414646883169</c:v>
                </c:pt>
                <c:pt idx="21">
                  <c:v>1.0481498055712635</c:v>
                </c:pt>
                <c:pt idx="22">
                  <c:v>1.4388624006782536</c:v>
                </c:pt>
                <c:pt idx="23">
                  <c:v>1.2701669975649921</c:v>
                </c:pt>
                <c:pt idx="24">
                  <c:v>1.3434974340537309</c:v>
                </c:pt>
                <c:pt idx="25">
                  <c:v>0.71048121267747177</c:v>
                </c:pt>
                <c:pt idx="26">
                  <c:v>0.85647816545222355</c:v>
                </c:pt>
                <c:pt idx="27">
                  <c:v>0.91022494608878901</c:v>
                </c:pt>
                <c:pt idx="28">
                  <c:v>1.6482592421123599</c:v>
                </c:pt>
                <c:pt idx="29">
                  <c:v>1.106857225992286</c:v>
                </c:pt>
                <c:pt idx="30">
                  <c:v>1.3756640561380706</c:v>
                </c:pt>
                <c:pt idx="31">
                  <c:v>1.4013505432888707</c:v>
                </c:pt>
                <c:pt idx="32">
                  <c:v>0.62520157756580375</c:v>
                </c:pt>
                <c:pt idx="33">
                  <c:v>1.1019088621020856</c:v>
                </c:pt>
                <c:pt idx="34">
                  <c:v>0.81441866763967141</c:v>
                </c:pt>
                <c:pt idx="35">
                  <c:v>1.276421579047593</c:v>
                </c:pt>
                <c:pt idx="36">
                  <c:v>0.13135179111873896</c:v>
                </c:pt>
                <c:pt idx="37">
                  <c:v>0.50282056068979841</c:v>
                </c:pt>
                <c:pt idx="38">
                  <c:v>0.16547831032909244</c:v>
                </c:pt>
                <c:pt idx="39">
                  <c:v>0.3194183401744155</c:v>
                </c:pt>
                <c:pt idx="40">
                  <c:v>-0.60817423263035408</c:v>
                </c:pt>
                <c:pt idx="41">
                  <c:v>0.3546019494468311</c:v>
                </c:pt>
                <c:pt idx="42">
                  <c:v>0.15369594724639057</c:v>
                </c:pt>
                <c:pt idx="43">
                  <c:v>0.14140624476635111</c:v>
                </c:pt>
                <c:pt idx="44">
                  <c:v>2.0758488454752921E-2</c:v>
                </c:pt>
                <c:pt idx="45">
                  <c:v>-0.35012209539591055</c:v>
                </c:pt>
                <c:pt idx="46">
                  <c:v>9.6707909378501711E-2</c:v>
                </c:pt>
                <c:pt idx="47">
                  <c:v>0.52822505050720281</c:v>
                </c:pt>
                <c:pt idx="48">
                  <c:v>0.91194325546197774</c:v>
                </c:pt>
                <c:pt idx="49">
                  <c:v>0.46077555052672636</c:v>
                </c:pt>
                <c:pt idx="50">
                  <c:v>0.16123144807149714</c:v>
                </c:pt>
                <c:pt idx="51">
                  <c:v>0.23316081246775866</c:v>
                </c:pt>
                <c:pt idx="52">
                  <c:v>0.29739311843837157</c:v>
                </c:pt>
                <c:pt idx="53">
                  <c:v>0.72729963137785347</c:v>
                </c:pt>
                <c:pt idx="54">
                  <c:v>1.3204385973422106</c:v>
                </c:pt>
                <c:pt idx="55">
                  <c:v>0.62349280160507448</c:v>
                </c:pt>
                <c:pt idx="56">
                  <c:v>0.63355234928597071</c:v>
                </c:pt>
                <c:pt idx="57">
                  <c:v>1.4693075280826307</c:v>
                </c:pt>
                <c:pt idx="58">
                  <c:v>0.59623721406119046</c:v>
                </c:pt>
                <c:pt idx="59">
                  <c:v>0.8161395566292029</c:v>
                </c:pt>
                <c:pt idx="60">
                  <c:v>1.1468380148794921</c:v>
                </c:pt>
                <c:pt idx="61">
                  <c:v>0.50746296115935507</c:v>
                </c:pt>
                <c:pt idx="62">
                  <c:v>1.1113831535878305</c:v>
                </c:pt>
                <c:pt idx="63">
                  <c:v>1.3508420830028456</c:v>
                </c:pt>
                <c:pt idx="64">
                  <c:v>0.32693917132036177</c:v>
                </c:pt>
                <c:pt idx="65">
                  <c:v>0.49689907617036511</c:v>
                </c:pt>
                <c:pt idx="66">
                  <c:v>-0.13292929475809956</c:v>
                </c:pt>
                <c:pt idx="67">
                  <c:v>-0.67733887061276477</c:v>
                </c:pt>
                <c:pt idx="68">
                  <c:v>-3.637594739591421</c:v>
                </c:pt>
                <c:pt idx="69">
                  <c:v>-7.3420989869177333E-3</c:v>
                </c:pt>
                <c:pt idx="70">
                  <c:v>0.4024076581162106</c:v>
                </c:pt>
                <c:pt idx="71">
                  <c:v>0.59968281787412536</c:v>
                </c:pt>
                <c:pt idx="72">
                  <c:v>-0.18857004657029108</c:v>
                </c:pt>
                <c:pt idx="73">
                  <c:v>0.43360370246450231</c:v>
                </c:pt>
                <c:pt idx="74">
                  <c:v>0.44015482485004753</c:v>
                </c:pt>
                <c:pt idx="75">
                  <c:v>1.1419603013617774</c:v>
                </c:pt>
                <c:pt idx="76">
                  <c:v>0.5729281187036861</c:v>
                </c:pt>
                <c:pt idx="77">
                  <c:v>-9.230059881488728E-2</c:v>
                </c:pt>
                <c:pt idx="78">
                  <c:v>-9.4715468883066478E-3</c:v>
                </c:pt>
                <c:pt idx="79">
                  <c:v>-0.61043507746418868</c:v>
                </c:pt>
                <c:pt idx="80">
                  <c:v>-0.186007744333061</c:v>
                </c:pt>
                <c:pt idx="81">
                  <c:v>4.3552058821383355E-2</c:v>
                </c:pt>
                <c:pt idx="82">
                  <c:v>-0.44476400433559604</c:v>
                </c:pt>
                <c:pt idx="83">
                  <c:v>-0.70285005568173631</c:v>
                </c:pt>
                <c:pt idx="84">
                  <c:v>0.32047254920932744</c:v>
                </c:pt>
                <c:pt idx="85">
                  <c:v>-0.16733685555490041</c:v>
                </c:pt>
                <c:pt idx="86">
                  <c:v>0.60601696002269279</c:v>
                </c:pt>
                <c:pt idx="87">
                  <c:v>0.62676669272239138</c:v>
                </c:pt>
                <c:pt idx="88">
                  <c:v>-0.11371993378279655</c:v>
                </c:pt>
                <c:pt idx="89">
                  <c:v>0.59574012409147059</c:v>
                </c:pt>
                <c:pt idx="90">
                  <c:v>0.25904451951390683</c:v>
                </c:pt>
                <c:pt idx="91">
                  <c:v>0.90257831103546238</c:v>
                </c:pt>
                <c:pt idx="92">
                  <c:v>0.55454517753279475</c:v>
                </c:pt>
                <c:pt idx="93">
                  <c:v>0.30920729302437167</c:v>
                </c:pt>
                <c:pt idx="94">
                  <c:v>0.37418516568656912</c:v>
                </c:pt>
                <c:pt idx="95">
                  <c:v>6.1265303792445991E-2</c:v>
                </c:pt>
                <c:pt idx="96">
                  <c:v>0.9368302210896573</c:v>
                </c:pt>
                <c:pt idx="97">
                  <c:v>0.19328760685493052</c:v>
                </c:pt>
                <c:pt idx="98">
                  <c:v>1.0711516464441573</c:v>
                </c:pt>
                <c:pt idx="99">
                  <c:v>0.75902547438193579</c:v>
                </c:pt>
                <c:pt idx="100">
                  <c:v>0.49576519729743751</c:v>
                </c:pt>
                <c:pt idx="101">
                  <c:v>0.86808223327761169</c:v>
                </c:pt>
                <c:pt idx="102">
                  <c:v>0.79530623314454374</c:v>
                </c:pt>
                <c:pt idx="103">
                  <c:v>0.88103407547919232</c:v>
                </c:pt>
                <c:pt idx="104">
                  <c:v>0.58758113988996996</c:v>
                </c:pt>
                <c:pt idx="105">
                  <c:v>0.69917349274266627</c:v>
                </c:pt>
                <c:pt idx="106">
                  <c:v>0.15030009163492508</c:v>
                </c:pt>
                <c:pt idx="107">
                  <c:v>0.54401888721429259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60-43A2-A2C6-88176810107B}"/>
            </c:ext>
          </c:extLst>
        </c:ser>
        <c:ser>
          <c:idx val="1"/>
          <c:order val="1"/>
          <c:tx>
            <c:strRef>
              <c:f>Data!$AZ$4</c:f>
              <c:strCache>
                <c:ptCount val="1"/>
                <c:pt idx="0">
                  <c:v>recession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Data!$AU$113:$AU$220</c:f>
              <c:numCache>
                <c:formatCode>m/d/yyyy</c:formatCode>
                <c:ptCount val="108"/>
                <c:pt idx="0" formatCode="0">
                  <c:v>1992</c:v>
                </c:pt>
                <c:pt idx="4" formatCode="0">
                  <c:v>1993</c:v>
                </c:pt>
                <c:pt idx="8" formatCode="0">
                  <c:v>1994</c:v>
                </c:pt>
                <c:pt idx="12" formatCode="0">
                  <c:v>1995</c:v>
                </c:pt>
                <c:pt idx="16" formatCode="0">
                  <c:v>1996</c:v>
                </c:pt>
                <c:pt idx="20" formatCode="0">
                  <c:v>1997</c:v>
                </c:pt>
                <c:pt idx="24" formatCode="0">
                  <c:v>1998</c:v>
                </c:pt>
                <c:pt idx="28" formatCode="0">
                  <c:v>1999</c:v>
                </c:pt>
                <c:pt idx="32" formatCode="0">
                  <c:v>2000</c:v>
                </c:pt>
                <c:pt idx="36" formatCode="0">
                  <c:v>2001</c:v>
                </c:pt>
                <c:pt idx="40" formatCode="0">
                  <c:v>2002</c:v>
                </c:pt>
                <c:pt idx="44" formatCode="0">
                  <c:v>2003</c:v>
                </c:pt>
                <c:pt idx="48" formatCode="0">
                  <c:v>2004</c:v>
                </c:pt>
                <c:pt idx="52" formatCode="0">
                  <c:v>2005</c:v>
                </c:pt>
                <c:pt idx="56" formatCode="0">
                  <c:v>2006</c:v>
                </c:pt>
                <c:pt idx="60" formatCode="0">
                  <c:v>2007</c:v>
                </c:pt>
                <c:pt idx="64" formatCode="0">
                  <c:v>2008</c:v>
                </c:pt>
                <c:pt idx="68" formatCode="0">
                  <c:v>2009</c:v>
                </c:pt>
                <c:pt idx="72" formatCode="0">
                  <c:v>2010</c:v>
                </c:pt>
                <c:pt idx="76" formatCode="0">
                  <c:v>2011</c:v>
                </c:pt>
                <c:pt idx="80" formatCode="0">
                  <c:v>2012</c:v>
                </c:pt>
                <c:pt idx="84" formatCode="0">
                  <c:v>2013</c:v>
                </c:pt>
                <c:pt idx="88" formatCode="0">
                  <c:v>2014</c:v>
                </c:pt>
                <c:pt idx="92" formatCode="0">
                  <c:v>2015</c:v>
                </c:pt>
                <c:pt idx="96" formatCode="0">
                  <c:v>2016</c:v>
                </c:pt>
                <c:pt idx="100" formatCode="0">
                  <c:v>2017</c:v>
                </c:pt>
                <c:pt idx="104" formatCode="0">
                  <c:v>2018</c:v>
                </c:pt>
                <c:pt idx="105" formatCode="0">
                  <c:v>2018</c:v>
                </c:pt>
                <c:pt idx="106" formatCode="0">
                  <c:v>2018</c:v>
                </c:pt>
                <c:pt idx="107" formatCode="0">
                  <c:v>2018</c:v>
                </c:pt>
              </c:numCache>
            </c:numRef>
          </c:cat>
          <c:val>
            <c:numRef>
              <c:f>Data!$AZ$113:$AZ$220</c:f>
              <c:numCache>
                <c:formatCode>0.00</c:formatCode>
                <c:ptCount val="108"/>
                <c:pt idx="0">
                  <c:v>0.7052466335855101</c:v>
                </c:pt>
                <c:pt idx="1">
                  <c:v>-0.92339120873621283</c:v>
                </c:pt>
                <c:pt idx="2">
                  <c:v>0.30417159659990034</c:v>
                </c:pt>
                <c:pt idx="3">
                  <c:v>0.37618400659784612</c:v>
                </c:pt>
                <c:pt idx="4">
                  <c:v>0.61418445920065068</c:v>
                </c:pt>
                <c:pt idx="5">
                  <c:v>0.24877772565883305</c:v>
                </c:pt>
                <c:pt idx="6">
                  <c:v>0.81436239513283937</c:v>
                </c:pt>
                <c:pt idx="7">
                  <c:v>-0.62209717245771401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0.49689907617036511</c:v>
                </c:pt>
                <c:pt idx="66">
                  <c:v>-0.13292929475809956</c:v>
                </c:pt>
                <c:pt idx="67">
                  <c:v>-0.67733887061276477</c:v>
                </c:pt>
                <c:pt idx="68">
                  <c:v>-3.637594739591421</c:v>
                </c:pt>
                <c:pt idx="69">
                  <c:v>-7.3420989869177333E-3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-9.230059881488728E-2</c:v>
                </c:pt>
                <c:pt idx="78">
                  <c:v>-9.4715468883066478E-3</c:v>
                </c:pt>
                <c:pt idx="79">
                  <c:v>-0.61043507746418868</c:v>
                </c:pt>
                <c:pt idx="80">
                  <c:v>-0.186007744333061</c:v>
                </c:pt>
                <c:pt idx="81">
                  <c:v>4.3552058821383355E-2</c:v>
                </c:pt>
                <c:pt idx="82">
                  <c:v>-0.44476400433559604</c:v>
                </c:pt>
                <c:pt idx="83">
                  <c:v>-0.70285005568173631</c:v>
                </c:pt>
                <c:pt idx="84">
                  <c:v>0.32047254920932744</c:v>
                </c:pt>
                <c:pt idx="85">
                  <c:v>-0.16733685555490041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60-43A2-A2C6-88176810107B}"/>
            </c:ext>
          </c:extLst>
        </c:ser>
        <c:ser>
          <c:idx val="2"/>
          <c:order val="2"/>
          <c:tx>
            <c:strRef>
              <c:f>Data!$BB$4</c:f>
              <c:strCache>
                <c:ptCount val="1"/>
                <c:pt idx="0">
                  <c:v>moderate growth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Data!$AU$113:$AU$220</c:f>
              <c:numCache>
                <c:formatCode>m/d/yyyy</c:formatCode>
                <c:ptCount val="108"/>
                <c:pt idx="0" formatCode="0">
                  <c:v>1992</c:v>
                </c:pt>
                <c:pt idx="4" formatCode="0">
                  <c:v>1993</c:v>
                </c:pt>
                <c:pt idx="8" formatCode="0">
                  <c:v>1994</c:v>
                </c:pt>
                <c:pt idx="12" formatCode="0">
                  <c:v>1995</c:v>
                </c:pt>
                <c:pt idx="16" formatCode="0">
                  <c:v>1996</c:v>
                </c:pt>
                <c:pt idx="20" formatCode="0">
                  <c:v>1997</c:v>
                </c:pt>
                <c:pt idx="24" formatCode="0">
                  <c:v>1998</c:v>
                </c:pt>
                <c:pt idx="28" formatCode="0">
                  <c:v>1999</c:v>
                </c:pt>
                <c:pt idx="32" formatCode="0">
                  <c:v>2000</c:v>
                </c:pt>
                <c:pt idx="36" formatCode="0">
                  <c:v>2001</c:v>
                </c:pt>
                <c:pt idx="40" formatCode="0">
                  <c:v>2002</c:v>
                </c:pt>
                <c:pt idx="44" formatCode="0">
                  <c:v>2003</c:v>
                </c:pt>
                <c:pt idx="48" formatCode="0">
                  <c:v>2004</c:v>
                </c:pt>
                <c:pt idx="52" formatCode="0">
                  <c:v>2005</c:v>
                </c:pt>
                <c:pt idx="56" formatCode="0">
                  <c:v>2006</c:v>
                </c:pt>
                <c:pt idx="60" formatCode="0">
                  <c:v>2007</c:v>
                </c:pt>
                <c:pt idx="64" formatCode="0">
                  <c:v>2008</c:v>
                </c:pt>
                <c:pt idx="68" formatCode="0">
                  <c:v>2009</c:v>
                </c:pt>
                <c:pt idx="72" formatCode="0">
                  <c:v>2010</c:v>
                </c:pt>
                <c:pt idx="76" formatCode="0">
                  <c:v>2011</c:v>
                </c:pt>
                <c:pt idx="80" formatCode="0">
                  <c:v>2012</c:v>
                </c:pt>
                <c:pt idx="84" formatCode="0">
                  <c:v>2013</c:v>
                </c:pt>
                <c:pt idx="88" formatCode="0">
                  <c:v>2014</c:v>
                </c:pt>
                <c:pt idx="92" formatCode="0">
                  <c:v>2015</c:v>
                </c:pt>
                <c:pt idx="96" formatCode="0">
                  <c:v>2016</c:v>
                </c:pt>
                <c:pt idx="100" formatCode="0">
                  <c:v>2017</c:v>
                </c:pt>
                <c:pt idx="104" formatCode="0">
                  <c:v>2018</c:v>
                </c:pt>
                <c:pt idx="105" formatCode="0">
                  <c:v>2018</c:v>
                </c:pt>
                <c:pt idx="106" formatCode="0">
                  <c:v>2018</c:v>
                </c:pt>
                <c:pt idx="107" formatCode="0">
                  <c:v>2018</c:v>
                </c:pt>
              </c:numCache>
            </c:numRef>
          </c:cat>
          <c:val>
            <c:numRef>
              <c:f>Data!$BB$113:$BB$220</c:f>
              <c:numCache>
                <c:formatCode>0.00</c:formatCode>
                <c:ptCount val="10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1.276421579047593</c:v>
                </c:pt>
                <c:pt idx="36">
                  <c:v>0.13135179111873896</c:v>
                </c:pt>
                <c:pt idx="37">
                  <c:v>0.50282056068979841</c:v>
                </c:pt>
                <c:pt idx="38">
                  <c:v>0.16547831032909244</c:v>
                </c:pt>
                <c:pt idx="39">
                  <c:v>0.3194183401744155</c:v>
                </c:pt>
                <c:pt idx="40">
                  <c:v>-0.60817423263035408</c:v>
                </c:pt>
                <c:pt idx="41">
                  <c:v>0.3546019494468311</c:v>
                </c:pt>
                <c:pt idx="42">
                  <c:v>0.15369594724639057</c:v>
                </c:pt>
                <c:pt idx="43">
                  <c:v>0.14140624476635111</c:v>
                </c:pt>
                <c:pt idx="44">
                  <c:v>2.0758488454752921E-2</c:v>
                </c:pt>
                <c:pt idx="45">
                  <c:v>-0.35012209539591055</c:v>
                </c:pt>
                <c:pt idx="46">
                  <c:v>9.6707909378501711E-2</c:v>
                </c:pt>
                <c:pt idx="47">
                  <c:v>0.52822505050720281</c:v>
                </c:pt>
                <c:pt idx="48">
                  <c:v>0.91194325546197774</c:v>
                </c:pt>
                <c:pt idx="49">
                  <c:v>0.46077555052672636</c:v>
                </c:pt>
                <c:pt idx="50">
                  <c:v>0.16123144807149714</c:v>
                </c:pt>
                <c:pt idx="51">
                  <c:v>0.23316081246775866</c:v>
                </c:pt>
                <c:pt idx="52">
                  <c:v>0.29739311843837157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0.4024076581162106</c:v>
                </c:pt>
                <c:pt idx="71">
                  <c:v>0.59968281787412536</c:v>
                </c:pt>
                <c:pt idx="72">
                  <c:v>-0.18857004657029108</c:v>
                </c:pt>
                <c:pt idx="73">
                  <c:v>0.43360370246450231</c:v>
                </c:pt>
                <c:pt idx="74">
                  <c:v>0.44015482485004753</c:v>
                </c:pt>
                <c:pt idx="75">
                  <c:v>1.1419603013617774</c:v>
                </c:pt>
                <c:pt idx="76">
                  <c:v>0.5729281187036861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0.58758113988996996</c:v>
                </c:pt>
                <c:pt idx="105">
                  <c:v>0.69917349274266627</c:v>
                </c:pt>
                <c:pt idx="106">
                  <c:v>0.15030009163492508</c:v>
                </c:pt>
                <c:pt idx="107">
                  <c:v>0.54401888721429259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60-43A2-A2C6-88176810107B}"/>
            </c:ext>
          </c:extLst>
        </c:ser>
        <c:ser>
          <c:idx val="3"/>
          <c:order val="3"/>
          <c:tx>
            <c:strRef>
              <c:f>Data!$BA$4</c:f>
              <c:strCache>
                <c:ptCount val="1"/>
                <c:pt idx="0">
                  <c:v>expansionary growth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9"/>
            <c:spPr>
              <a:solidFill>
                <a:srgbClr val="00B050"/>
              </a:solidFill>
              <a:ln w="9525">
                <a:noFill/>
              </a:ln>
              <a:effectLst/>
            </c:spPr>
          </c:marker>
          <c:cat>
            <c:numRef>
              <c:f>Data!$AU$113:$AU$220</c:f>
              <c:numCache>
                <c:formatCode>m/d/yyyy</c:formatCode>
                <c:ptCount val="108"/>
                <c:pt idx="0" formatCode="0">
                  <c:v>1992</c:v>
                </c:pt>
                <c:pt idx="4" formatCode="0">
                  <c:v>1993</c:v>
                </c:pt>
                <c:pt idx="8" formatCode="0">
                  <c:v>1994</c:v>
                </c:pt>
                <c:pt idx="12" formatCode="0">
                  <c:v>1995</c:v>
                </c:pt>
                <c:pt idx="16" formatCode="0">
                  <c:v>1996</c:v>
                </c:pt>
                <c:pt idx="20" formatCode="0">
                  <c:v>1997</c:v>
                </c:pt>
                <c:pt idx="24" formatCode="0">
                  <c:v>1998</c:v>
                </c:pt>
                <c:pt idx="28" formatCode="0">
                  <c:v>1999</c:v>
                </c:pt>
                <c:pt idx="32" formatCode="0">
                  <c:v>2000</c:v>
                </c:pt>
                <c:pt idx="36" formatCode="0">
                  <c:v>2001</c:v>
                </c:pt>
                <c:pt idx="40" formatCode="0">
                  <c:v>2002</c:v>
                </c:pt>
                <c:pt idx="44" formatCode="0">
                  <c:v>2003</c:v>
                </c:pt>
                <c:pt idx="48" formatCode="0">
                  <c:v>2004</c:v>
                </c:pt>
                <c:pt idx="52" formatCode="0">
                  <c:v>2005</c:v>
                </c:pt>
                <c:pt idx="56" formatCode="0">
                  <c:v>2006</c:v>
                </c:pt>
                <c:pt idx="60" formatCode="0">
                  <c:v>2007</c:v>
                </c:pt>
                <c:pt idx="64" formatCode="0">
                  <c:v>2008</c:v>
                </c:pt>
                <c:pt idx="68" formatCode="0">
                  <c:v>2009</c:v>
                </c:pt>
                <c:pt idx="72" formatCode="0">
                  <c:v>2010</c:v>
                </c:pt>
                <c:pt idx="76" formatCode="0">
                  <c:v>2011</c:v>
                </c:pt>
                <c:pt idx="80" formatCode="0">
                  <c:v>2012</c:v>
                </c:pt>
                <c:pt idx="84" formatCode="0">
                  <c:v>2013</c:v>
                </c:pt>
                <c:pt idx="88" formatCode="0">
                  <c:v>2014</c:v>
                </c:pt>
                <c:pt idx="92" formatCode="0">
                  <c:v>2015</c:v>
                </c:pt>
                <c:pt idx="96" formatCode="0">
                  <c:v>2016</c:v>
                </c:pt>
                <c:pt idx="100" formatCode="0">
                  <c:v>2017</c:v>
                </c:pt>
                <c:pt idx="104" formatCode="0">
                  <c:v>2018</c:v>
                </c:pt>
                <c:pt idx="105" formatCode="0">
                  <c:v>2018</c:v>
                </c:pt>
                <c:pt idx="106" formatCode="0">
                  <c:v>2018</c:v>
                </c:pt>
                <c:pt idx="107" formatCode="0">
                  <c:v>2018</c:v>
                </c:pt>
              </c:numCache>
            </c:numRef>
          </c:cat>
          <c:val>
            <c:numRef>
              <c:f>Data!$BA$113:$BA$220</c:f>
              <c:numCache>
                <c:formatCode>0.00</c:formatCode>
                <c:ptCount val="10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1.4849830482566162</c:v>
                </c:pt>
                <c:pt idx="9">
                  <c:v>1.144030675738783</c:v>
                </c:pt>
                <c:pt idx="10">
                  <c:v>0.75518947594979124</c:v>
                </c:pt>
                <c:pt idx="11">
                  <c:v>0.94229814554012137</c:v>
                </c:pt>
                <c:pt idx="12">
                  <c:v>0.67821377465246968</c:v>
                </c:pt>
                <c:pt idx="13">
                  <c:v>0.7817913271821908</c:v>
                </c:pt>
                <c:pt idx="14">
                  <c:v>0.78248257602560045</c:v>
                </c:pt>
                <c:pt idx="15">
                  <c:v>0.70935113982049103</c:v>
                </c:pt>
                <c:pt idx="16">
                  <c:v>0.11564376309749491</c:v>
                </c:pt>
                <c:pt idx="17">
                  <c:v>1.1002805452635656</c:v>
                </c:pt>
                <c:pt idx="18">
                  <c:v>1.3869345834066849</c:v>
                </c:pt>
                <c:pt idx="19">
                  <c:v>0.70497927129355986</c:v>
                </c:pt>
                <c:pt idx="20">
                  <c:v>1.0803414646883169</c:v>
                </c:pt>
                <c:pt idx="21">
                  <c:v>1.0481498055712635</c:v>
                </c:pt>
                <c:pt idx="22">
                  <c:v>1.4388624006782536</c:v>
                </c:pt>
                <c:pt idx="23">
                  <c:v>1.2701669975649921</c:v>
                </c:pt>
                <c:pt idx="24">
                  <c:v>1.3434974340537309</c:v>
                </c:pt>
                <c:pt idx="25">
                  <c:v>0.71048121267747177</c:v>
                </c:pt>
                <c:pt idx="26">
                  <c:v>0.85647816545222355</c:v>
                </c:pt>
                <c:pt idx="27">
                  <c:v>0.91022494608878901</c:v>
                </c:pt>
                <c:pt idx="28">
                  <c:v>1.6482592421123599</c:v>
                </c:pt>
                <c:pt idx="29">
                  <c:v>1.106857225992286</c:v>
                </c:pt>
                <c:pt idx="30">
                  <c:v>1.3756640561380706</c:v>
                </c:pt>
                <c:pt idx="31">
                  <c:v>1.4013505432888707</c:v>
                </c:pt>
                <c:pt idx="32">
                  <c:v>0.62520157756580375</c:v>
                </c:pt>
                <c:pt idx="33">
                  <c:v>1.1019088621020856</c:v>
                </c:pt>
                <c:pt idx="34">
                  <c:v>0.81441866763967141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0.72729963137785347</c:v>
                </c:pt>
                <c:pt idx="54">
                  <c:v>1.3204385973422106</c:v>
                </c:pt>
                <c:pt idx="55">
                  <c:v>0.62349280160507448</c:v>
                </c:pt>
                <c:pt idx="56">
                  <c:v>0.63355234928597071</c:v>
                </c:pt>
                <c:pt idx="57">
                  <c:v>1.4693075280826307</c:v>
                </c:pt>
                <c:pt idx="58">
                  <c:v>0.59623721406119046</c:v>
                </c:pt>
                <c:pt idx="59">
                  <c:v>0.8161395566292029</c:v>
                </c:pt>
                <c:pt idx="60">
                  <c:v>1.1468380148794921</c:v>
                </c:pt>
                <c:pt idx="61">
                  <c:v>0.50746296115935507</c:v>
                </c:pt>
                <c:pt idx="62">
                  <c:v>1.1113831535878305</c:v>
                </c:pt>
                <c:pt idx="63">
                  <c:v>1.3508420830028456</c:v>
                </c:pt>
                <c:pt idx="64">
                  <c:v>0.32693917132036177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0.60601696002269279</c:v>
                </c:pt>
                <c:pt idx="87">
                  <c:v>0.62676669272239138</c:v>
                </c:pt>
                <c:pt idx="88">
                  <c:v>-0.11371993378279655</c:v>
                </c:pt>
                <c:pt idx="89">
                  <c:v>0.59574012409147059</c:v>
                </c:pt>
                <c:pt idx="90">
                  <c:v>0.25904451951390683</c:v>
                </c:pt>
                <c:pt idx="91">
                  <c:v>0.90257831103546238</c:v>
                </c:pt>
                <c:pt idx="92">
                  <c:v>0.55454517753279475</c:v>
                </c:pt>
                <c:pt idx="93">
                  <c:v>0.30920729302437167</c:v>
                </c:pt>
                <c:pt idx="94">
                  <c:v>0.37418516568656912</c:v>
                </c:pt>
                <c:pt idx="95">
                  <c:v>6.1265303792445991E-2</c:v>
                </c:pt>
                <c:pt idx="96">
                  <c:v>0.9368302210896573</c:v>
                </c:pt>
                <c:pt idx="97">
                  <c:v>0.19328760685493052</c:v>
                </c:pt>
                <c:pt idx="98">
                  <c:v>1.0711516464441573</c:v>
                </c:pt>
                <c:pt idx="99">
                  <c:v>0.75902547438193579</c:v>
                </c:pt>
                <c:pt idx="100">
                  <c:v>0.49576519729743751</c:v>
                </c:pt>
                <c:pt idx="101">
                  <c:v>0.86808223327761169</c:v>
                </c:pt>
                <c:pt idx="102">
                  <c:v>0.79530623314454374</c:v>
                </c:pt>
                <c:pt idx="103">
                  <c:v>0.88103407547919232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A60-43A2-A2C6-881768101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71551"/>
        <c:axId val="902571967"/>
      </c:lineChart>
      <c:dateAx>
        <c:axId val="902571551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967"/>
        <c:crosses val="autoZero"/>
        <c:auto val="1"/>
        <c:lblOffset val="100"/>
        <c:baseTimeUnit val="months"/>
        <c:majorUnit val="12"/>
        <c:majorTimeUnit val="months"/>
        <c:minorUnit val="24"/>
        <c:minorTimeUnit val="months"/>
      </c:dateAx>
      <c:valAx>
        <c:axId val="902571967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551"/>
        <c:crossesAt val="1"/>
        <c:crossBetween val="between"/>
      </c:valAx>
      <c:valAx>
        <c:axId val="30439948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304429024"/>
        <c:crosses val="max"/>
        <c:crossBetween val="between"/>
      </c:valAx>
      <c:catAx>
        <c:axId val="3044290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4399488"/>
        <c:crosses val="autoZero"/>
        <c:auto val="1"/>
        <c:lblAlgn val="ctr"/>
        <c:lblOffset val="100"/>
        <c:tickLblSkip val="1"/>
        <c:tickMarkSkip val="1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7.5250546511874697E-2"/>
          <c:y val="0.62943264708976665"/>
          <c:w val="0.3034678212393262"/>
          <c:h val="0.13310444149300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Palatino Linotype" panose="02040502050505030304" pitchFamily="18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30477901721658E-2"/>
          <c:y val="3.6374882682659079E-2"/>
          <c:w val="0.93600322483171072"/>
          <c:h val="0.81225080298697605"/>
        </c:manualLayout>
      </c:layout>
      <c:barChart>
        <c:barDir val="col"/>
        <c:grouping val="clustered"/>
        <c:varyColors val="0"/>
        <c:ser>
          <c:idx val="1"/>
          <c:order val="1"/>
          <c:tx>
            <c:v>recession Netherlands (OECD dating)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Data!$U$113:$U$220</c:f>
              <c:numCache>
                <c:formatCode>m/d/yyyy</c:formatCode>
                <c:ptCount val="108"/>
                <c:pt idx="0">
                  <c:v>33664</c:v>
                </c:pt>
                <c:pt idx="1">
                  <c:v>33756</c:v>
                </c:pt>
                <c:pt idx="2">
                  <c:v>33848</c:v>
                </c:pt>
                <c:pt idx="3">
                  <c:v>33939</c:v>
                </c:pt>
                <c:pt idx="4">
                  <c:v>34029</c:v>
                </c:pt>
                <c:pt idx="5">
                  <c:v>34121</c:v>
                </c:pt>
                <c:pt idx="6">
                  <c:v>34213</c:v>
                </c:pt>
                <c:pt idx="7">
                  <c:v>34304</c:v>
                </c:pt>
                <c:pt idx="8">
                  <c:v>34394</c:v>
                </c:pt>
                <c:pt idx="9">
                  <c:v>34486</c:v>
                </c:pt>
                <c:pt idx="10">
                  <c:v>34578</c:v>
                </c:pt>
                <c:pt idx="11">
                  <c:v>34669</c:v>
                </c:pt>
                <c:pt idx="12">
                  <c:v>34759</c:v>
                </c:pt>
                <c:pt idx="13">
                  <c:v>34851</c:v>
                </c:pt>
                <c:pt idx="14">
                  <c:v>34943</c:v>
                </c:pt>
                <c:pt idx="15">
                  <c:v>35034</c:v>
                </c:pt>
                <c:pt idx="16">
                  <c:v>35125</c:v>
                </c:pt>
                <c:pt idx="17">
                  <c:v>35217</c:v>
                </c:pt>
                <c:pt idx="18">
                  <c:v>35309</c:v>
                </c:pt>
                <c:pt idx="19">
                  <c:v>35400</c:v>
                </c:pt>
                <c:pt idx="20">
                  <c:v>35490</c:v>
                </c:pt>
                <c:pt idx="21">
                  <c:v>35582</c:v>
                </c:pt>
                <c:pt idx="22">
                  <c:v>35674</c:v>
                </c:pt>
                <c:pt idx="23">
                  <c:v>35765</c:v>
                </c:pt>
                <c:pt idx="24">
                  <c:v>35855</c:v>
                </c:pt>
                <c:pt idx="25">
                  <c:v>35947</c:v>
                </c:pt>
                <c:pt idx="26">
                  <c:v>36039</c:v>
                </c:pt>
                <c:pt idx="27">
                  <c:v>36130</c:v>
                </c:pt>
                <c:pt idx="28">
                  <c:v>36220</c:v>
                </c:pt>
                <c:pt idx="29">
                  <c:v>36312</c:v>
                </c:pt>
                <c:pt idx="30">
                  <c:v>36404</c:v>
                </c:pt>
                <c:pt idx="31">
                  <c:v>36495</c:v>
                </c:pt>
                <c:pt idx="32">
                  <c:v>36586</c:v>
                </c:pt>
                <c:pt idx="33">
                  <c:v>36678</c:v>
                </c:pt>
                <c:pt idx="34">
                  <c:v>36770</c:v>
                </c:pt>
                <c:pt idx="35">
                  <c:v>36861</c:v>
                </c:pt>
                <c:pt idx="36">
                  <c:v>36951</c:v>
                </c:pt>
                <c:pt idx="37">
                  <c:v>37043</c:v>
                </c:pt>
                <c:pt idx="38">
                  <c:v>37135</c:v>
                </c:pt>
                <c:pt idx="39">
                  <c:v>37226</c:v>
                </c:pt>
                <c:pt idx="40">
                  <c:v>37316</c:v>
                </c:pt>
                <c:pt idx="41">
                  <c:v>37408</c:v>
                </c:pt>
                <c:pt idx="42">
                  <c:v>37500</c:v>
                </c:pt>
                <c:pt idx="43">
                  <c:v>37591</c:v>
                </c:pt>
                <c:pt idx="44">
                  <c:v>37681</c:v>
                </c:pt>
                <c:pt idx="45">
                  <c:v>37773</c:v>
                </c:pt>
                <c:pt idx="46">
                  <c:v>37865</c:v>
                </c:pt>
                <c:pt idx="47">
                  <c:v>37956</c:v>
                </c:pt>
                <c:pt idx="48">
                  <c:v>38047</c:v>
                </c:pt>
                <c:pt idx="49">
                  <c:v>38139</c:v>
                </c:pt>
                <c:pt idx="50">
                  <c:v>38231</c:v>
                </c:pt>
                <c:pt idx="51">
                  <c:v>38322</c:v>
                </c:pt>
                <c:pt idx="52">
                  <c:v>38412</c:v>
                </c:pt>
                <c:pt idx="53">
                  <c:v>38504</c:v>
                </c:pt>
                <c:pt idx="54">
                  <c:v>38596</c:v>
                </c:pt>
                <c:pt idx="55">
                  <c:v>38687</c:v>
                </c:pt>
                <c:pt idx="56">
                  <c:v>38777</c:v>
                </c:pt>
                <c:pt idx="57">
                  <c:v>38869</c:v>
                </c:pt>
                <c:pt idx="58">
                  <c:v>38961</c:v>
                </c:pt>
                <c:pt idx="59">
                  <c:v>39052</c:v>
                </c:pt>
                <c:pt idx="60">
                  <c:v>39142</c:v>
                </c:pt>
                <c:pt idx="61">
                  <c:v>39234</c:v>
                </c:pt>
                <c:pt idx="62">
                  <c:v>39326</c:v>
                </c:pt>
                <c:pt idx="63">
                  <c:v>39417</c:v>
                </c:pt>
                <c:pt idx="64">
                  <c:v>39508</c:v>
                </c:pt>
                <c:pt idx="65">
                  <c:v>39600</c:v>
                </c:pt>
                <c:pt idx="66">
                  <c:v>39692</c:v>
                </c:pt>
                <c:pt idx="67">
                  <c:v>39783</c:v>
                </c:pt>
                <c:pt idx="68">
                  <c:v>39873</c:v>
                </c:pt>
                <c:pt idx="69">
                  <c:v>39965</c:v>
                </c:pt>
                <c:pt idx="70">
                  <c:v>40057</c:v>
                </c:pt>
                <c:pt idx="71">
                  <c:v>40148</c:v>
                </c:pt>
                <c:pt idx="72">
                  <c:v>40238</c:v>
                </c:pt>
                <c:pt idx="73">
                  <c:v>40330</c:v>
                </c:pt>
                <c:pt idx="74">
                  <c:v>40422</c:v>
                </c:pt>
                <c:pt idx="75">
                  <c:v>40513</c:v>
                </c:pt>
                <c:pt idx="76">
                  <c:v>40603</c:v>
                </c:pt>
                <c:pt idx="77">
                  <c:v>40695</c:v>
                </c:pt>
                <c:pt idx="78">
                  <c:v>40787</c:v>
                </c:pt>
                <c:pt idx="79">
                  <c:v>40878</c:v>
                </c:pt>
                <c:pt idx="80">
                  <c:v>40969</c:v>
                </c:pt>
                <c:pt idx="81">
                  <c:v>41061</c:v>
                </c:pt>
                <c:pt idx="82">
                  <c:v>41153</c:v>
                </c:pt>
                <c:pt idx="83">
                  <c:v>41244</c:v>
                </c:pt>
                <c:pt idx="84">
                  <c:v>41334</c:v>
                </c:pt>
                <c:pt idx="85">
                  <c:v>41426</c:v>
                </c:pt>
                <c:pt idx="86">
                  <c:v>41518</c:v>
                </c:pt>
                <c:pt idx="87">
                  <c:v>41609</c:v>
                </c:pt>
                <c:pt idx="88">
                  <c:v>41699</c:v>
                </c:pt>
                <c:pt idx="89">
                  <c:v>41791</c:v>
                </c:pt>
                <c:pt idx="90">
                  <c:v>41883</c:v>
                </c:pt>
                <c:pt idx="91">
                  <c:v>41974</c:v>
                </c:pt>
                <c:pt idx="92">
                  <c:v>42064</c:v>
                </c:pt>
                <c:pt idx="93">
                  <c:v>42156</c:v>
                </c:pt>
                <c:pt idx="94">
                  <c:v>42248</c:v>
                </c:pt>
                <c:pt idx="95">
                  <c:v>42339</c:v>
                </c:pt>
                <c:pt idx="96">
                  <c:v>42430</c:v>
                </c:pt>
                <c:pt idx="97">
                  <c:v>42522</c:v>
                </c:pt>
                <c:pt idx="98">
                  <c:v>42614</c:v>
                </c:pt>
                <c:pt idx="99">
                  <c:v>42705</c:v>
                </c:pt>
                <c:pt idx="100">
                  <c:v>42795</c:v>
                </c:pt>
                <c:pt idx="101">
                  <c:v>42887</c:v>
                </c:pt>
                <c:pt idx="102">
                  <c:v>42979</c:v>
                </c:pt>
                <c:pt idx="103">
                  <c:v>43070</c:v>
                </c:pt>
                <c:pt idx="104">
                  <c:v>43160</c:v>
                </c:pt>
                <c:pt idx="105">
                  <c:v>43252</c:v>
                </c:pt>
                <c:pt idx="106">
                  <c:v>43344</c:v>
                </c:pt>
                <c:pt idx="107">
                  <c:v>43435</c:v>
                </c:pt>
              </c:numCache>
            </c:numRef>
          </c:cat>
          <c:val>
            <c:numRef>
              <c:f>Data!$AW$113:$AW$220</c:f>
              <c:numCache>
                <c:formatCode>General</c:formatCode>
                <c:ptCount val="10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9-4849-AC0D-37F83776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8375936"/>
        <c:axId val="30378592"/>
      </c:barChart>
      <c:lineChart>
        <c:grouping val="standard"/>
        <c:varyColors val="0"/>
        <c:ser>
          <c:idx val="0"/>
          <c:order val="0"/>
          <c:tx>
            <c:v>y-o-y GDP growth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Data!$AU$113:$AU$220</c:f>
              <c:numCache>
                <c:formatCode>m/d/yyyy</c:formatCode>
                <c:ptCount val="108"/>
                <c:pt idx="0" formatCode="0">
                  <c:v>1992</c:v>
                </c:pt>
                <c:pt idx="4" formatCode="0">
                  <c:v>1993</c:v>
                </c:pt>
                <c:pt idx="8" formatCode="0">
                  <c:v>1994</c:v>
                </c:pt>
                <c:pt idx="12" formatCode="0">
                  <c:v>1995</c:v>
                </c:pt>
                <c:pt idx="16" formatCode="0">
                  <c:v>1996</c:v>
                </c:pt>
                <c:pt idx="20" formatCode="0">
                  <c:v>1997</c:v>
                </c:pt>
                <c:pt idx="24" formatCode="0">
                  <c:v>1998</c:v>
                </c:pt>
                <c:pt idx="28" formatCode="0">
                  <c:v>1999</c:v>
                </c:pt>
                <c:pt idx="32" formatCode="0">
                  <c:v>2000</c:v>
                </c:pt>
                <c:pt idx="36" formatCode="0">
                  <c:v>2001</c:v>
                </c:pt>
                <c:pt idx="40" formatCode="0">
                  <c:v>2002</c:v>
                </c:pt>
                <c:pt idx="44" formatCode="0">
                  <c:v>2003</c:v>
                </c:pt>
                <c:pt idx="48" formatCode="0">
                  <c:v>2004</c:v>
                </c:pt>
                <c:pt idx="52" formatCode="0">
                  <c:v>2005</c:v>
                </c:pt>
                <c:pt idx="56" formatCode="0">
                  <c:v>2006</c:v>
                </c:pt>
                <c:pt idx="60" formatCode="0">
                  <c:v>2007</c:v>
                </c:pt>
                <c:pt idx="64" formatCode="0">
                  <c:v>2008</c:v>
                </c:pt>
                <c:pt idx="68" formatCode="0">
                  <c:v>2009</c:v>
                </c:pt>
                <c:pt idx="72" formatCode="0">
                  <c:v>2010</c:v>
                </c:pt>
                <c:pt idx="76" formatCode="0">
                  <c:v>2011</c:v>
                </c:pt>
                <c:pt idx="80" formatCode="0">
                  <c:v>2012</c:v>
                </c:pt>
                <c:pt idx="84" formatCode="0">
                  <c:v>2013</c:v>
                </c:pt>
                <c:pt idx="88" formatCode="0">
                  <c:v>2014</c:v>
                </c:pt>
                <c:pt idx="92" formatCode="0">
                  <c:v>2015</c:v>
                </c:pt>
                <c:pt idx="96" formatCode="0">
                  <c:v>2016</c:v>
                </c:pt>
                <c:pt idx="100" formatCode="0">
                  <c:v>2017</c:v>
                </c:pt>
                <c:pt idx="104" formatCode="0">
                  <c:v>2018</c:v>
                </c:pt>
                <c:pt idx="105" formatCode="0">
                  <c:v>2018</c:v>
                </c:pt>
                <c:pt idx="106" formatCode="0">
                  <c:v>2018</c:v>
                </c:pt>
                <c:pt idx="107" formatCode="0">
                  <c:v>2018</c:v>
                </c:pt>
              </c:numCache>
            </c:numRef>
          </c:cat>
          <c:val>
            <c:numRef>
              <c:f>Data!$V$113:$V$220</c:f>
              <c:numCache>
                <c:formatCode>General</c:formatCode>
                <c:ptCount val="108"/>
                <c:pt idx="0">
                  <c:v>2.2163176169724963</c:v>
                </c:pt>
                <c:pt idx="1">
                  <c:v>0.88477393490613565</c:v>
                </c:pt>
                <c:pt idx="2">
                  <c:v>8.6027021449197605E-2</c:v>
                </c:pt>
                <c:pt idx="3">
                  <c:v>-0.24303560553846637</c:v>
                </c:pt>
                <c:pt idx="4">
                  <c:v>1.2945400623983971</c:v>
                </c:pt>
                <c:pt idx="5">
                  <c:v>1.2391461914573298</c:v>
                </c:pt>
                <c:pt idx="6">
                  <c:v>1.6773245799923231</c:v>
                </c:pt>
                <c:pt idx="7">
                  <c:v>0.44104294833395841</c:v>
                </c:pt>
                <c:pt idx="8">
                  <c:v>1.6772482709317416</c:v>
                </c:pt>
                <c:pt idx="9">
                  <c:v>2.0069165515376852</c:v>
                </c:pt>
                <c:pt idx="10">
                  <c:v>3.3842031999451905</c:v>
                </c:pt>
                <c:pt idx="11">
                  <c:v>2.8415182972286956</c:v>
                </c:pt>
                <c:pt idx="12">
                  <c:v>2.3757013961423823</c:v>
                </c:pt>
                <c:pt idx="13">
                  <c:v>2.4023032473747818</c:v>
                </c:pt>
                <c:pt idx="14">
                  <c:v>2.2424876778602609</c:v>
                </c:pt>
                <c:pt idx="15">
                  <c:v>2.2736250430282823</c:v>
                </c:pt>
                <c:pt idx="16">
                  <c:v>1.6074774789435864</c:v>
                </c:pt>
                <c:pt idx="17">
                  <c:v>1.9252754481815515</c:v>
                </c:pt>
                <c:pt idx="18">
                  <c:v>2.6028588917677453</c:v>
                </c:pt>
                <c:pt idx="19">
                  <c:v>3.1921943999638103</c:v>
                </c:pt>
                <c:pt idx="20">
                  <c:v>3.1722553193885616</c:v>
                </c:pt>
                <c:pt idx="21">
                  <c:v>2.8334705415531403</c:v>
                </c:pt>
                <c:pt idx="22">
                  <c:v>3.567353670937834</c:v>
                </c:pt>
                <c:pt idx="23">
                  <c:v>3.7571792038145091</c:v>
                </c:pt>
                <c:pt idx="24">
                  <c:v>4.0525268322969765</c:v>
                </c:pt>
                <c:pt idx="25">
                  <c:v>3.3241456442961947</c:v>
                </c:pt>
                <c:pt idx="26">
                  <c:v>2.9104568121834262</c:v>
                </c:pt>
                <c:pt idx="27">
                  <c:v>2.4771843242184843</c:v>
                </c:pt>
                <c:pt idx="28">
                  <c:v>3.4149623536533724</c:v>
                </c:pt>
                <c:pt idx="29">
                  <c:v>3.6653414141934348</c:v>
                </c:pt>
                <c:pt idx="30">
                  <c:v>4.1307805242427165</c:v>
                </c:pt>
                <c:pt idx="31">
                  <c:v>3.8838718254192273</c:v>
                </c:pt>
                <c:pt idx="32">
                  <c:v>3.402216176992745</c:v>
                </c:pt>
                <c:pt idx="33">
                  <c:v>3.12846098295676</c:v>
                </c:pt>
                <c:pt idx="34">
                  <c:v>2.5415291073075608</c:v>
                </c:pt>
                <c:pt idx="35">
                  <c:v>3.19274910878935</c:v>
                </c:pt>
                <c:pt idx="36">
                  <c:v>2.2221920378060034</c:v>
                </c:pt>
                <c:pt idx="37">
                  <c:v>1.9105939308561304</c:v>
                </c:pt>
                <c:pt idx="38">
                  <c:v>0.79965066213762981</c:v>
                </c:pt>
                <c:pt idx="39">
                  <c:v>0.98771721119330635</c:v>
                </c:pt>
                <c:pt idx="40">
                  <c:v>-0.12327758212684614</c:v>
                </c:pt>
                <c:pt idx="41">
                  <c:v>6.5846056990892521E-2</c:v>
                </c:pt>
                <c:pt idx="42">
                  <c:v>-9.987633593713241E-2</c:v>
                </c:pt>
                <c:pt idx="43">
                  <c:v>0.64970414145957278</c:v>
                </c:pt>
                <c:pt idx="44">
                  <c:v>0.3158606804674946</c:v>
                </c:pt>
                <c:pt idx="45">
                  <c:v>-0.18795736217480652</c:v>
                </c:pt>
                <c:pt idx="46">
                  <c:v>-0.23265569756265592</c:v>
                </c:pt>
                <c:pt idx="47">
                  <c:v>0.27481086448979397</c:v>
                </c:pt>
                <c:pt idx="48">
                  <c:v>1.5368762153476823</c:v>
                </c:pt>
                <c:pt idx="49">
                  <c:v>1.9009438564959069</c:v>
                </c:pt>
                <c:pt idx="50">
                  <c:v>1.5339502540602012</c:v>
                </c:pt>
                <c:pt idx="51">
                  <c:v>0.85516781106598216</c:v>
                </c:pt>
                <c:pt idx="52">
                  <c:v>0.69178537897762737</c:v>
                </c:pt>
                <c:pt idx="53">
                  <c:v>1.2578535622839837</c:v>
                </c:pt>
                <c:pt idx="54">
                  <c:v>2.3451313471584356</c:v>
                </c:pt>
                <c:pt idx="55">
                  <c:v>2.6712310303251385</c:v>
                </c:pt>
                <c:pt idx="56">
                  <c:v>2.5774837482332558</c:v>
                </c:pt>
                <c:pt idx="57">
                  <c:v>2.7263526789736758</c:v>
                </c:pt>
                <c:pt idx="58">
                  <c:v>2.6990970914297918</c:v>
                </c:pt>
                <c:pt idx="59">
                  <c:v>2.881684298773024</c:v>
                </c:pt>
                <c:pt idx="60">
                  <c:v>2.5592147855698855</c:v>
                </c:pt>
                <c:pt idx="61">
                  <c:v>2.4704405326680501</c:v>
                </c:pt>
                <c:pt idx="62">
                  <c:v>2.7656841296266776</c:v>
                </c:pt>
                <c:pt idx="63">
                  <c:v>2.9696881977500311</c:v>
                </c:pt>
                <c:pt idx="64">
                  <c:v>2.7891644079110378</c:v>
                </c:pt>
                <c:pt idx="65">
                  <c:v>2.1746803304935725</c:v>
                </c:pt>
                <c:pt idx="66">
                  <c:v>0.69090895273262731</c:v>
                </c:pt>
                <c:pt idx="67">
                  <c:v>-0.31336908920049922</c:v>
                </c:pt>
                <c:pt idx="68">
                  <c:v>-4.4478629049622853</c:v>
                </c:pt>
                <c:pt idx="69">
                  <c:v>-4.3222757091911035</c:v>
                </c:pt>
                <c:pt idx="70">
                  <c:v>-3.2425291804621281</c:v>
                </c:pt>
                <c:pt idx="71">
                  <c:v>0.99474837700341823</c:v>
                </c:pt>
                <c:pt idx="72">
                  <c:v>0.81352042942004488</c:v>
                </c:pt>
                <c:pt idx="73">
                  <c:v>0.84471647376833658</c:v>
                </c:pt>
                <c:pt idx="74">
                  <c:v>0.68518848074425875</c:v>
                </c:pt>
                <c:pt idx="75">
                  <c:v>2.0157188286763272</c:v>
                </c:pt>
                <c:pt idx="76">
                  <c:v>2.155043244915511</c:v>
                </c:pt>
                <c:pt idx="77">
                  <c:v>1.6225878212505762</c:v>
                </c:pt>
                <c:pt idx="78">
                  <c:v>0.47115597300049217</c:v>
                </c:pt>
                <c:pt idx="79">
                  <c:v>-0.71220722316738261</c:v>
                </c:pt>
                <c:pt idx="80">
                  <c:v>-0.80591436868555633</c:v>
                </c:pt>
                <c:pt idx="81">
                  <c:v>-0.75289076297586632</c:v>
                </c:pt>
                <c:pt idx="82">
                  <c:v>-0.58721968984727368</c:v>
                </c:pt>
                <c:pt idx="83">
                  <c:v>-1.104062001195949</c:v>
                </c:pt>
                <c:pt idx="84">
                  <c:v>-0.82714151080800491</c:v>
                </c:pt>
                <c:pt idx="85">
                  <c:v>-0.54971436202730928</c:v>
                </c:pt>
                <c:pt idx="86">
                  <c:v>0.75915265367711982</c:v>
                </c:pt>
                <c:pt idx="87">
                  <c:v>1.0654467971901838</c:v>
                </c:pt>
                <c:pt idx="88">
                  <c:v>1.1190637189622876</c:v>
                </c:pt>
                <c:pt idx="89">
                  <c:v>1.1087868830310654</c:v>
                </c:pt>
                <c:pt idx="90">
                  <c:v>0.74106470982258088</c:v>
                </c:pt>
                <c:pt idx="91">
                  <c:v>1.7573629546408398</c:v>
                </c:pt>
                <c:pt idx="92">
                  <c:v>1.716168008082164</c:v>
                </c:pt>
                <c:pt idx="93">
                  <c:v>1.7663307815926288</c:v>
                </c:pt>
                <c:pt idx="94">
                  <c:v>1.2379376362437355</c:v>
                </c:pt>
                <c:pt idx="95">
                  <c:v>0.74465776250338678</c:v>
                </c:pt>
                <c:pt idx="96">
                  <c:v>1.3722806905686724</c:v>
                </c:pt>
                <c:pt idx="97">
                  <c:v>1.1913831317370338</c:v>
                </c:pt>
                <c:pt idx="98">
                  <c:v>2.2012694743887451</c:v>
                </c:pt>
                <c:pt idx="99">
                  <c:v>2.0234647276810236</c:v>
                </c:pt>
                <c:pt idx="100">
                  <c:v>2.3259423181235306</c:v>
                </c:pt>
                <c:pt idx="101">
                  <c:v>2.122872904956985</c:v>
                </c:pt>
                <c:pt idx="102">
                  <c:v>2.1591536637195929</c:v>
                </c:pt>
                <c:pt idx="103">
                  <c:v>2.5444225419013478</c:v>
                </c:pt>
                <c:pt idx="104">
                  <c:v>2.263921448513706</c:v>
                </c:pt>
                <c:pt idx="105">
                  <c:v>2.1677887081118286</c:v>
                </c:pt>
                <c:pt idx="106">
                  <c:v>1.4370547242675613</c:v>
                </c:pt>
                <c:pt idx="107">
                  <c:v>1.3934924715918839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19-4849-AC0D-37F83776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02571551"/>
        <c:axId val="902571967"/>
      </c:lineChart>
      <c:dateAx>
        <c:axId val="902571551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967"/>
        <c:crosses val="autoZero"/>
        <c:auto val="1"/>
        <c:lblOffset val="100"/>
        <c:baseTimeUnit val="months"/>
        <c:majorUnit val="12"/>
        <c:majorTimeUnit val="months"/>
        <c:minorUnit val="12"/>
        <c:minorTimeUnit val="months"/>
      </c:dateAx>
      <c:valAx>
        <c:axId val="902571967"/>
        <c:scaling>
          <c:orientation val="minMax"/>
          <c:max val="6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902571551"/>
        <c:crosses val="autoZero"/>
        <c:crossBetween val="between"/>
      </c:valAx>
      <c:valAx>
        <c:axId val="30378592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Palatino Linotype" panose="02040502050505030304" pitchFamily="18" charset="0"/>
                <a:ea typeface="Verdana" panose="020B0604030504040204" pitchFamily="34" charset="0"/>
                <a:cs typeface="+mn-cs"/>
              </a:defRPr>
            </a:pPr>
            <a:endParaRPr lang="nl-NL"/>
          </a:p>
        </c:txPr>
        <c:crossAx val="28375936"/>
        <c:crosses val="max"/>
        <c:crossBetween val="between"/>
      </c:valAx>
      <c:dateAx>
        <c:axId val="283759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0378592"/>
        <c:crosses val="autoZero"/>
        <c:auto val="1"/>
        <c:lblOffset val="100"/>
        <c:baseTimeUnit val="months"/>
      </c:date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7.76539795796303E-2"/>
          <c:y val="0.92820415520349098"/>
          <c:w val="0.74460253460274572"/>
          <c:h val="6.31899928171629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Palatino Linotype" panose="02040502050505030304" pitchFamily="18" charset="0"/>
              <a:ea typeface="Verdana" panose="020B0604030504040204" pitchFamily="34" charset="0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Palatino Linotype" panose="02040502050505030304" pitchFamily="18" charset="0"/>
          <a:ea typeface="Verdana" panose="020B0604030504040204" pitchFamily="34" charset="0"/>
        </a:defRPr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19050</xdr:colOff>
      <xdr:row>2</xdr:row>
      <xdr:rowOff>26669</xdr:rowOff>
    </xdr:from>
    <xdr:to>
      <xdr:col>40</xdr:col>
      <xdr:colOff>0</xdr:colOff>
      <xdr:row>26</xdr:row>
      <xdr:rowOff>7620</xdr:rowOff>
    </xdr:to>
    <xdr:graphicFrame macro="">
      <xdr:nvGraphicFramePr>
        <xdr:cNvPr id="36" name="Grafiek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19050</xdr:colOff>
      <xdr:row>2</xdr:row>
      <xdr:rowOff>26669</xdr:rowOff>
    </xdr:from>
    <xdr:to>
      <xdr:col>27</xdr:col>
      <xdr:colOff>9525</xdr:colOff>
      <xdr:row>26</xdr:row>
      <xdr:rowOff>7620</xdr:rowOff>
    </xdr:to>
    <xdr:graphicFrame macro="">
      <xdr:nvGraphicFramePr>
        <xdr:cNvPr id="10" name="Grafiek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590550</xdr:colOff>
      <xdr:row>0</xdr:row>
      <xdr:rowOff>171449</xdr:rowOff>
    </xdr:from>
    <xdr:to>
      <xdr:col>12</xdr:col>
      <xdr:colOff>581025</xdr:colOff>
      <xdr:row>25</xdr:row>
      <xdr:rowOff>152400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13335</xdr:colOff>
      <xdr:row>2</xdr:row>
      <xdr:rowOff>137160</xdr:rowOff>
    </xdr:from>
    <xdr:to>
      <xdr:col>8</xdr:col>
      <xdr:colOff>41910</xdr:colOff>
      <xdr:row>20</xdr:row>
      <xdr:rowOff>118110</xdr:rowOff>
    </xdr:to>
    <xdr:cxnSp macro="">
      <xdr:nvCxnSpPr>
        <xdr:cNvPr id="5" name="Rechte verbindingslijn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CxnSpPr/>
      </xdr:nvCxnSpPr>
      <xdr:spPr>
        <a:xfrm flipH="1">
          <a:off x="4890135" y="320040"/>
          <a:ext cx="28575" cy="327279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3810</xdr:colOff>
      <xdr:row>2</xdr:row>
      <xdr:rowOff>152400</xdr:rowOff>
    </xdr:from>
    <xdr:to>
      <xdr:col>10</xdr:col>
      <xdr:colOff>32385</xdr:colOff>
      <xdr:row>20</xdr:row>
      <xdr:rowOff>133350</xdr:rowOff>
    </xdr:to>
    <xdr:cxnSp macro="">
      <xdr:nvCxnSpPr>
        <xdr:cNvPr id="8" name="Rechte verbindingslijn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6099810" y="335280"/>
          <a:ext cx="28575" cy="3272790"/>
        </a:xfrm>
        <a:prstGeom prst="line">
          <a:avLst/>
        </a:prstGeom>
        <a:ln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40005</xdr:colOff>
      <xdr:row>22</xdr:row>
      <xdr:rowOff>28575</xdr:rowOff>
    </xdr:from>
    <xdr:to>
      <xdr:col>6</xdr:col>
      <xdr:colOff>335280</xdr:colOff>
      <xdr:row>23</xdr:row>
      <xdr:rowOff>135255</xdr:rowOff>
    </xdr:to>
    <xdr:sp macro="" textlink="">
      <xdr:nvSpPr>
        <xdr:cNvPr id="11" name="Tekstvak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 txBox="1"/>
      </xdr:nvSpPr>
      <xdr:spPr>
        <a:xfrm>
          <a:off x="2478405" y="3869055"/>
          <a:ext cx="1514475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GM</a:t>
          </a:r>
        </a:p>
      </xdr:txBody>
    </xdr:sp>
    <xdr:clientData/>
  </xdr:twoCellAnchor>
  <xdr:twoCellAnchor>
    <xdr:from>
      <xdr:col>8</xdr:col>
      <xdr:colOff>335280</xdr:colOff>
      <xdr:row>22</xdr:row>
      <xdr:rowOff>22860</xdr:rowOff>
    </xdr:from>
    <xdr:to>
      <xdr:col>11</xdr:col>
      <xdr:colOff>20955</xdr:colOff>
      <xdr:row>23</xdr:row>
      <xdr:rowOff>129540</xdr:rowOff>
    </xdr:to>
    <xdr:sp macro="" textlink="">
      <xdr:nvSpPr>
        <xdr:cNvPr id="13" name="Tekstvak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5212080" y="3863340"/>
          <a:ext cx="1514475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FC</a:t>
          </a:r>
        </a:p>
      </xdr:txBody>
    </xdr:sp>
    <xdr:clientData/>
  </xdr:twoCellAnchor>
  <xdr:twoCellAnchor>
    <xdr:from>
      <xdr:col>10</xdr:col>
      <xdr:colOff>554355</xdr:colOff>
      <xdr:row>22</xdr:row>
      <xdr:rowOff>20955</xdr:rowOff>
    </xdr:from>
    <xdr:to>
      <xdr:col>13</xdr:col>
      <xdr:colOff>240030</xdr:colOff>
      <xdr:row>23</xdr:row>
      <xdr:rowOff>127635</xdr:rowOff>
    </xdr:to>
    <xdr:sp macro="" textlink="">
      <xdr:nvSpPr>
        <xdr:cNvPr id="14" name="Tekstvak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 txBox="1"/>
      </xdr:nvSpPr>
      <xdr:spPr>
        <a:xfrm>
          <a:off x="6650355" y="3861435"/>
          <a:ext cx="1514475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PFC</a:t>
          </a:r>
        </a:p>
      </xdr:txBody>
    </xdr:sp>
    <xdr:clientData/>
  </xdr:twoCellAnchor>
  <xdr:twoCellAnchor>
    <xdr:from>
      <xdr:col>0</xdr:col>
      <xdr:colOff>571500</xdr:colOff>
      <xdr:row>24</xdr:row>
      <xdr:rowOff>106680</xdr:rowOff>
    </xdr:from>
    <xdr:to>
      <xdr:col>13</xdr:col>
      <xdr:colOff>76200</xdr:colOff>
      <xdr:row>47</xdr:row>
      <xdr:rowOff>152400</xdr:rowOff>
    </xdr:to>
    <xdr:graphicFrame macro="">
      <xdr:nvGraphicFramePr>
        <xdr:cNvPr id="9" name="Grafiek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51436</xdr:colOff>
      <xdr:row>3</xdr:row>
      <xdr:rowOff>34290</xdr:rowOff>
    </xdr:from>
    <xdr:to>
      <xdr:col>22</xdr:col>
      <xdr:colOff>53340</xdr:colOff>
      <xdr:row>20</xdr:row>
      <xdr:rowOff>137160</xdr:rowOff>
    </xdr:to>
    <xdr:cxnSp macro="">
      <xdr:nvCxnSpPr>
        <xdr:cNvPr id="12" name="Rechte verbindingslijn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CxnSpPr/>
      </xdr:nvCxnSpPr>
      <xdr:spPr>
        <a:xfrm flipH="1">
          <a:off x="13043536" y="415290"/>
          <a:ext cx="1904" cy="3341370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575311</xdr:colOff>
      <xdr:row>3</xdr:row>
      <xdr:rowOff>22860</xdr:rowOff>
    </xdr:from>
    <xdr:to>
      <xdr:col>24</xdr:col>
      <xdr:colOff>0</xdr:colOff>
      <xdr:row>20</xdr:row>
      <xdr:rowOff>142875</xdr:rowOff>
    </xdr:to>
    <xdr:cxnSp macro="">
      <xdr:nvCxnSpPr>
        <xdr:cNvPr id="15" name="Rechte verbindingslijn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CxnSpPr/>
      </xdr:nvCxnSpPr>
      <xdr:spPr>
        <a:xfrm>
          <a:off x="14157961" y="403860"/>
          <a:ext cx="15239" cy="3358515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40005</xdr:colOff>
      <xdr:row>22</xdr:row>
      <xdr:rowOff>28575</xdr:rowOff>
    </xdr:from>
    <xdr:to>
      <xdr:col>20</xdr:col>
      <xdr:colOff>335280</xdr:colOff>
      <xdr:row>23</xdr:row>
      <xdr:rowOff>135255</xdr:rowOff>
    </xdr:to>
    <xdr:sp macro="" textlink="">
      <xdr:nvSpPr>
        <xdr:cNvPr id="16" name="Tekstvak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2478405" y="3869055"/>
          <a:ext cx="1514475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GM</a:t>
          </a:r>
        </a:p>
      </xdr:txBody>
    </xdr:sp>
    <xdr:clientData/>
  </xdr:twoCellAnchor>
  <xdr:twoCellAnchor>
    <xdr:from>
      <xdr:col>22</xdr:col>
      <xdr:colOff>220980</xdr:colOff>
      <xdr:row>22</xdr:row>
      <xdr:rowOff>45720</xdr:rowOff>
    </xdr:from>
    <xdr:to>
      <xdr:col>24</xdr:col>
      <xdr:colOff>516255</xdr:colOff>
      <xdr:row>23</xdr:row>
      <xdr:rowOff>152400</xdr:rowOff>
    </xdr:to>
    <xdr:sp macro="" textlink="">
      <xdr:nvSpPr>
        <xdr:cNvPr id="17" name="Tekstvak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13632180" y="3886200"/>
          <a:ext cx="1514475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FC</a:t>
          </a:r>
        </a:p>
      </xdr:txBody>
    </xdr:sp>
    <xdr:clientData/>
  </xdr:twoCellAnchor>
  <xdr:twoCellAnchor>
    <xdr:from>
      <xdr:col>24</xdr:col>
      <xdr:colOff>379095</xdr:colOff>
      <xdr:row>22</xdr:row>
      <xdr:rowOff>28575</xdr:rowOff>
    </xdr:from>
    <xdr:to>
      <xdr:col>27</xdr:col>
      <xdr:colOff>64770</xdr:colOff>
      <xdr:row>23</xdr:row>
      <xdr:rowOff>135255</xdr:rowOff>
    </xdr:to>
    <xdr:sp macro="" textlink="">
      <xdr:nvSpPr>
        <xdr:cNvPr id="18" name="Tekstvak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15009495" y="3869055"/>
          <a:ext cx="1514475" cy="28956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PFC</a:t>
          </a:r>
        </a:p>
      </xdr:txBody>
    </xdr:sp>
    <xdr:clientData/>
  </xdr:twoCellAnchor>
  <xdr:twoCellAnchor>
    <xdr:from>
      <xdr:col>14</xdr:col>
      <xdr:colOff>571500</xdr:colOff>
      <xdr:row>24</xdr:row>
      <xdr:rowOff>106680</xdr:rowOff>
    </xdr:from>
    <xdr:to>
      <xdr:col>27</xdr:col>
      <xdr:colOff>76200</xdr:colOff>
      <xdr:row>47</xdr:row>
      <xdr:rowOff>152400</xdr:rowOff>
    </xdr:to>
    <xdr:graphicFrame macro="">
      <xdr:nvGraphicFramePr>
        <xdr:cNvPr id="19" name="Grafiek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13336</xdr:colOff>
      <xdr:row>3</xdr:row>
      <xdr:rowOff>43815</xdr:rowOff>
    </xdr:from>
    <xdr:to>
      <xdr:col>35</xdr:col>
      <xdr:colOff>15240</xdr:colOff>
      <xdr:row>20</xdr:row>
      <xdr:rowOff>146685</xdr:rowOff>
    </xdr:to>
    <xdr:cxnSp macro="">
      <xdr:nvCxnSpPr>
        <xdr:cNvPr id="24" name="Rechte verbindingslijn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CxnSpPr/>
      </xdr:nvCxnSpPr>
      <xdr:spPr>
        <a:xfrm flipH="1">
          <a:off x="20682586" y="424815"/>
          <a:ext cx="1904" cy="3341370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278130</xdr:colOff>
      <xdr:row>3</xdr:row>
      <xdr:rowOff>38100</xdr:rowOff>
    </xdr:from>
    <xdr:to>
      <xdr:col>36</xdr:col>
      <xdr:colOff>295275</xdr:colOff>
      <xdr:row>20</xdr:row>
      <xdr:rowOff>137160</xdr:rowOff>
    </xdr:to>
    <xdr:cxnSp macro="">
      <xdr:nvCxnSpPr>
        <xdr:cNvPr id="25" name="Rechte verbindingslijn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CxnSpPr/>
      </xdr:nvCxnSpPr>
      <xdr:spPr>
        <a:xfrm flipH="1">
          <a:off x="21537930" y="419100"/>
          <a:ext cx="17145" cy="3337560"/>
        </a:xfrm>
        <a:prstGeom prst="line">
          <a:avLst/>
        </a:prstGeom>
        <a:ln w="2540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40005</xdr:colOff>
      <xdr:row>22</xdr:row>
      <xdr:rowOff>104775</xdr:rowOff>
    </xdr:from>
    <xdr:to>
      <xdr:col>33</xdr:col>
      <xdr:colOff>335280</xdr:colOff>
      <xdr:row>24</xdr:row>
      <xdr:rowOff>20955</xdr:rowOff>
    </xdr:to>
    <xdr:sp macro="" textlink="">
      <xdr:nvSpPr>
        <xdr:cNvPr id="26" name="Tekstvak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18347055" y="4105275"/>
          <a:ext cx="1476375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GM</a:t>
          </a:r>
        </a:p>
      </xdr:txBody>
    </xdr:sp>
    <xdr:clientData/>
  </xdr:twoCellAnchor>
  <xdr:twoCellAnchor>
    <xdr:from>
      <xdr:col>35</xdr:col>
      <xdr:colOff>220980</xdr:colOff>
      <xdr:row>22</xdr:row>
      <xdr:rowOff>140970</xdr:rowOff>
    </xdr:from>
    <xdr:to>
      <xdr:col>37</xdr:col>
      <xdr:colOff>516255</xdr:colOff>
      <xdr:row>24</xdr:row>
      <xdr:rowOff>57150</xdr:rowOff>
    </xdr:to>
    <xdr:sp macro="" textlink="">
      <xdr:nvSpPr>
        <xdr:cNvPr id="27" name="Tekstvak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20890230" y="4141470"/>
          <a:ext cx="1476375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FC</a:t>
          </a:r>
        </a:p>
      </xdr:txBody>
    </xdr:sp>
    <xdr:clientData/>
  </xdr:twoCellAnchor>
  <xdr:twoCellAnchor>
    <xdr:from>
      <xdr:col>37</xdr:col>
      <xdr:colOff>398145</xdr:colOff>
      <xdr:row>22</xdr:row>
      <xdr:rowOff>123825</xdr:rowOff>
    </xdr:from>
    <xdr:to>
      <xdr:col>40</xdr:col>
      <xdr:colOff>0</xdr:colOff>
      <xdr:row>24</xdr:row>
      <xdr:rowOff>40005</xdr:rowOff>
    </xdr:to>
    <xdr:sp macro="" textlink="">
      <xdr:nvSpPr>
        <xdr:cNvPr id="28" name="Tekstvak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 txBox="1"/>
      </xdr:nvSpPr>
      <xdr:spPr>
        <a:xfrm>
          <a:off x="22248495" y="4124325"/>
          <a:ext cx="1457325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PFC</a:t>
          </a:r>
        </a:p>
      </xdr:txBody>
    </xdr:sp>
    <xdr:clientData/>
  </xdr:twoCellAnchor>
  <xdr:twoCellAnchor>
    <xdr:from>
      <xdr:col>27</xdr:col>
      <xdr:colOff>571500</xdr:colOff>
      <xdr:row>24</xdr:row>
      <xdr:rowOff>106680</xdr:rowOff>
    </xdr:from>
    <xdr:to>
      <xdr:col>40</xdr:col>
      <xdr:colOff>0</xdr:colOff>
      <xdr:row>47</xdr:row>
      <xdr:rowOff>152400</xdr:rowOff>
    </xdr:to>
    <xdr:graphicFrame macro="">
      <xdr:nvGraphicFramePr>
        <xdr:cNvPr id="29" name="Grafiek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19050</xdr:colOff>
      <xdr:row>2</xdr:row>
      <xdr:rowOff>26669</xdr:rowOff>
    </xdr:from>
    <xdr:to>
      <xdr:col>53</xdr:col>
      <xdr:colOff>0</xdr:colOff>
      <xdr:row>26</xdr:row>
      <xdr:rowOff>7620</xdr:rowOff>
    </xdr:to>
    <xdr:graphicFrame macro="">
      <xdr:nvGraphicFramePr>
        <xdr:cNvPr id="51" name="Grafiek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47625</xdr:colOff>
      <xdr:row>3</xdr:row>
      <xdr:rowOff>57150</xdr:rowOff>
    </xdr:from>
    <xdr:to>
      <xdr:col>48</xdr:col>
      <xdr:colOff>47625</xdr:colOff>
      <xdr:row>20</xdr:row>
      <xdr:rowOff>133350</xdr:rowOff>
    </xdr:to>
    <xdr:cxnSp macro="">
      <xdr:nvCxnSpPr>
        <xdr:cNvPr id="52" name="Rechte verbindingslijn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CxnSpPr/>
      </xdr:nvCxnSpPr>
      <xdr:spPr>
        <a:xfrm>
          <a:off x="28394025" y="438150"/>
          <a:ext cx="0" cy="3314700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180975</xdr:colOff>
      <xdr:row>3</xdr:row>
      <xdr:rowOff>28575</xdr:rowOff>
    </xdr:from>
    <xdr:to>
      <xdr:col>49</xdr:col>
      <xdr:colOff>180976</xdr:colOff>
      <xdr:row>20</xdr:row>
      <xdr:rowOff>152400</xdr:rowOff>
    </xdr:to>
    <xdr:cxnSp macro="">
      <xdr:nvCxnSpPr>
        <xdr:cNvPr id="53" name="Rechte verbindingslijn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CxnSpPr/>
      </xdr:nvCxnSpPr>
      <xdr:spPr>
        <a:xfrm flipH="1">
          <a:off x="29117925" y="409575"/>
          <a:ext cx="1" cy="3362325"/>
        </a:xfrm>
        <a:prstGeom prst="line">
          <a:avLst/>
        </a:prstGeom>
        <a:ln w="19050">
          <a:solidFill>
            <a:schemeClr val="tx1"/>
          </a:solidFill>
          <a:prstDash val="sys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40005</xdr:colOff>
      <xdr:row>22</xdr:row>
      <xdr:rowOff>104775</xdr:rowOff>
    </xdr:from>
    <xdr:to>
      <xdr:col>46</xdr:col>
      <xdr:colOff>335280</xdr:colOff>
      <xdr:row>24</xdr:row>
      <xdr:rowOff>20955</xdr:rowOff>
    </xdr:to>
    <xdr:sp macro="" textlink="">
      <xdr:nvSpPr>
        <xdr:cNvPr id="54" name="Tekstvak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 txBox="1"/>
      </xdr:nvSpPr>
      <xdr:spPr>
        <a:xfrm>
          <a:off x="18347055" y="4105275"/>
          <a:ext cx="1476375" cy="297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GM</a:t>
          </a:r>
        </a:p>
      </xdr:txBody>
    </xdr:sp>
    <xdr:clientData/>
  </xdr:twoCellAnchor>
  <xdr:twoCellAnchor>
    <xdr:from>
      <xdr:col>48</xdr:col>
      <xdr:colOff>97156</xdr:colOff>
      <xdr:row>22</xdr:row>
      <xdr:rowOff>64770</xdr:rowOff>
    </xdr:from>
    <xdr:to>
      <xdr:col>49</xdr:col>
      <xdr:colOff>409576</xdr:colOff>
      <xdr:row>25</xdr:row>
      <xdr:rowOff>76200</xdr:rowOff>
    </xdr:to>
    <xdr:sp macro="" textlink="">
      <xdr:nvSpPr>
        <xdr:cNvPr id="55" name="Tekstvak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 txBox="1"/>
      </xdr:nvSpPr>
      <xdr:spPr>
        <a:xfrm>
          <a:off x="28443556" y="4065270"/>
          <a:ext cx="902970" cy="5829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FC</a:t>
          </a:r>
        </a:p>
      </xdr:txBody>
    </xdr:sp>
    <xdr:clientData/>
  </xdr:twoCellAnchor>
  <xdr:twoCellAnchor>
    <xdr:from>
      <xdr:col>50</xdr:col>
      <xdr:colOff>285749</xdr:colOff>
      <xdr:row>22</xdr:row>
      <xdr:rowOff>85725</xdr:rowOff>
    </xdr:from>
    <xdr:to>
      <xdr:col>55</xdr:col>
      <xdr:colOff>161924</xdr:colOff>
      <xdr:row>25</xdr:row>
      <xdr:rowOff>106680</xdr:rowOff>
    </xdr:to>
    <xdr:sp macro="" textlink="">
      <xdr:nvSpPr>
        <xdr:cNvPr id="56" name="Tekstvak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 txBox="1"/>
      </xdr:nvSpPr>
      <xdr:spPr>
        <a:xfrm>
          <a:off x="29813249" y="4086225"/>
          <a:ext cx="2828925" cy="59245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>
              <a:latin typeface="Palatino Linotype" panose="02040502050505030304" pitchFamily="18" charset="0"/>
            </a:rPr>
            <a:t>PFC</a:t>
          </a:r>
        </a:p>
      </xdr:txBody>
    </xdr:sp>
    <xdr:clientData/>
  </xdr:twoCellAnchor>
  <xdr:twoCellAnchor>
    <xdr:from>
      <xdr:col>41</xdr:col>
      <xdr:colOff>0</xdr:colOff>
      <xdr:row>24</xdr:row>
      <xdr:rowOff>0</xdr:rowOff>
    </xdr:from>
    <xdr:to>
      <xdr:col>53</xdr:col>
      <xdr:colOff>19050</xdr:colOff>
      <xdr:row>47</xdr:row>
      <xdr:rowOff>45720</xdr:rowOff>
    </xdr:to>
    <xdr:graphicFrame macro="">
      <xdr:nvGraphicFramePr>
        <xdr:cNvPr id="58" name="Grafiek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fred.stlouisfed.org/series/NDLRE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workbookViewId="0">
      <selection activeCell="B5" sqref="B5"/>
    </sheetView>
  </sheetViews>
  <sheetFormatPr defaultRowHeight="15" x14ac:dyDescent="0.25"/>
  <sheetData>
    <row r="2" spans="2:2" x14ac:dyDescent="0.25">
      <c r="B2" t="s">
        <v>6</v>
      </c>
    </row>
    <row r="3" spans="2:2" x14ac:dyDescent="0.25">
      <c r="B3" t="s">
        <v>44</v>
      </c>
    </row>
    <row r="4" spans="2:2" x14ac:dyDescent="0.25">
      <c r="B4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34"/>
  <sheetViews>
    <sheetView topLeftCell="A691" workbookViewId="0">
      <selection activeCell="B604" sqref="B604"/>
    </sheetView>
  </sheetViews>
  <sheetFormatPr defaultColWidth="20.7109375" defaultRowHeight="11.25" x14ac:dyDescent="0.15"/>
  <cols>
    <col min="1" max="2" width="20.7109375" style="16" customWidth="1"/>
    <col min="3" max="3" width="20.7109375" style="17" customWidth="1"/>
    <col min="4" max="16384" width="20.7109375" style="17"/>
  </cols>
  <sheetData>
    <row r="1" spans="1:3" x14ac:dyDescent="0.15">
      <c r="A1" s="16" t="s">
        <v>21</v>
      </c>
      <c r="C1" s="24" t="s">
        <v>32</v>
      </c>
    </row>
    <row r="2" spans="1:3" x14ac:dyDescent="0.15">
      <c r="A2" s="16" t="s">
        <v>22</v>
      </c>
    </row>
    <row r="3" spans="1:3" x14ac:dyDescent="0.15">
      <c r="A3" s="16" t="s">
        <v>23</v>
      </c>
    </row>
    <row r="4" spans="1:3" x14ac:dyDescent="0.15">
      <c r="A4" s="16" t="s">
        <v>24</v>
      </c>
    </row>
    <row r="5" spans="1:3" x14ac:dyDescent="0.15">
      <c r="A5" s="16" t="s">
        <v>25</v>
      </c>
    </row>
    <row r="6" spans="1:3" x14ac:dyDescent="0.15">
      <c r="A6" s="16" t="s">
        <v>26</v>
      </c>
    </row>
    <row r="8" spans="1:3" x14ac:dyDescent="0.15">
      <c r="A8" s="16" t="s">
        <v>27</v>
      </c>
      <c r="B8" s="16" t="s">
        <v>28</v>
      </c>
    </row>
    <row r="10" spans="1:3" x14ac:dyDescent="0.15">
      <c r="A10" s="16" t="s">
        <v>29</v>
      </c>
    </row>
    <row r="11" spans="1:3" x14ac:dyDescent="0.15">
      <c r="A11" s="16" t="s">
        <v>30</v>
      </c>
      <c r="B11" s="16" t="s">
        <v>27</v>
      </c>
    </row>
    <row r="12" spans="1:3" x14ac:dyDescent="0.15">
      <c r="A12" s="18">
        <v>21947</v>
      </c>
      <c r="B12" s="19">
        <v>1</v>
      </c>
    </row>
    <row r="13" spans="1:3" x14ac:dyDescent="0.15">
      <c r="A13" s="18">
        <v>21976</v>
      </c>
      <c r="B13" s="19">
        <v>1</v>
      </c>
    </row>
    <row r="14" spans="1:3" x14ac:dyDescent="0.15">
      <c r="A14" s="18">
        <v>22007</v>
      </c>
      <c r="B14" s="19">
        <v>1</v>
      </c>
    </row>
    <row r="15" spans="1:3" x14ac:dyDescent="0.15">
      <c r="A15" s="18">
        <v>22037</v>
      </c>
      <c r="B15" s="19">
        <v>1</v>
      </c>
    </row>
    <row r="16" spans="1:3" x14ac:dyDescent="0.15">
      <c r="A16" s="18">
        <v>22068</v>
      </c>
      <c r="B16" s="19">
        <v>1</v>
      </c>
    </row>
    <row r="17" spans="1:2" x14ac:dyDescent="0.15">
      <c r="A17" s="18">
        <v>22098</v>
      </c>
      <c r="B17" s="19">
        <v>1</v>
      </c>
    </row>
    <row r="18" spans="1:2" x14ac:dyDescent="0.15">
      <c r="A18" s="18">
        <v>22129</v>
      </c>
      <c r="B18" s="19">
        <v>1</v>
      </c>
    </row>
    <row r="19" spans="1:2" x14ac:dyDescent="0.15">
      <c r="A19" s="18">
        <v>22160</v>
      </c>
      <c r="B19" s="19">
        <v>1</v>
      </c>
    </row>
    <row r="20" spans="1:2" x14ac:dyDescent="0.15">
      <c r="A20" s="18">
        <v>22190</v>
      </c>
      <c r="B20" s="19">
        <v>1</v>
      </c>
    </row>
    <row r="21" spans="1:2" x14ac:dyDescent="0.15">
      <c r="A21" s="18">
        <v>22221</v>
      </c>
      <c r="B21" s="19">
        <v>1</v>
      </c>
    </row>
    <row r="22" spans="1:2" x14ac:dyDescent="0.15">
      <c r="A22" s="18">
        <v>22251</v>
      </c>
      <c r="B22" s="19">
        <v>1</v>
      </c>
    </row>
    <row r="23" spans="1:2" x14ac:dyDescent="0.15">
      <c r="A23" s="18">
        <v>22282</v>
      </c>
      <c r="B23" s="19">
        <v>1</v>
      </c>
    </row>
    <row r="24" spans="1:2" x14ac:dyDescent="0.15">
      <c r="A24" s="18">
        <v>22313</v>
      </c>
      <c r="B24" s="19">
        <v>1</v>
      </c>
    </row>
    <row r="25" spans="1:2" x14ac:dyDescent="0.15">
      <c r="A25" s="18">
        <v>22341</v>
      </c>
      <c r="B25" s="19">
        <v>1</v>
      </c>
    </row>
    <row r="26" spans="1:2" x14ac:dyDescent="0.15">
      <c r="A26" s="18">
        <v>22372</v>
      </c>
      <c r="B26" s="19">
        <v>1</v>
      </c>
    </row>
    <row r="27" spans="1:2" x14ac:dyDescent="0.15">
      <c r="A27" s="18">
        <v>22402</v>
      </c>
      <c r="B27" s="19">
        <v>1</v>
      </c>
    </row>
    <row r="28" spans="1:2" x14ac:dyDescent="0.15">
      <c r="A28" s="18">
        <v>22433</v>
      </c>
      <c r="B28" s="19">
        <v>1</v>
      </c>
    </row>
    <row r="29" spans="1:2" x14ac:dyDescent="0.15">
      <c r="A29" s="18">
        <v>22463</v>
      </c>
      <c r="B29" s="19">
        <v>1</v>
      </c>
    </row>
    <row r="30" spans="1:2" x14ac:dyDescent="0.15">
      <c r="A30" s="18">
        <v>22494</v>
      </c>
      <c r="B30" s="19">
        <v>1</v>
      </c>
    </row>
    <row r="31" spans="1:2" x14ac:dyDescent="0.15">
      <c r="A31" s="18">
        <v>22525</v>
      </c>
      <c r="B31" s="19">
        <v>1</v>
      </c>
    </row>
    <row r="32" spans="1:2" x14ac:dyDescent="0.15">
      <c r="A32" s="18">
        <v>22555</v>
      </c>
      <c r="B32" s="19">
        <v>0</v>
      </c>
    </row>
    <row r="33" spans="1:2" x14ac:dyDescent="0.15">
      <c r="A33" s="18">
        <v>22586</v>
      </c>
      <c r="B33" s="19">
        <v>0</v>
      </c>
    </row>
    <row r="34" spans="1:2" x14ac:dyDescent="0.15">
      <c r="A34" s="18">
        <v>22616</v>
      </c>
      <c r="B34" s="19">
        <v>0</v>
      </c>
    </row>
    <row r="35" spans="1:2" x14ac:dyDescent="0.15">
      <c r="A35" s="18">
        <v>22647</v>
      </c>
      <c r="B35" s="19">
        <v>0</v>
      </c>
    </row>
    <row r="36" spans="1:2" x14ac:dyDescent="0.15">
      <c r="A36" s="18">
        <v>22678</v>
      </c>
      <c r="B36" s="19">
        <v>0</v>
      </c>
    </row>
    <row r="37" spans="1:2" x14ac:dyDescent="0.15">
      <c r="A37" s="18">
        <v>22706</v>
      </c>
      <c r="B37" s="19">
        <v>0</v>
      </c>
    </row>
    <row r="38" spans="1:2" x14ac:dyDescent="0.15">
      <c r="A38" s="18">
        <v>22737</v>
      </c>
      <c r="B38" s="19">
        <v>0</v>
      </c>
    </row>
    <row r="39" spans="1:2" x14ac:dyDescent="0.15">
      <c r="A39" s="18">
        <v>22767</v>
      </c>
      <c r="B39" s="19">
        <v>0</v>
      </c>
    </row>
    <row r="40" spans="1:2" x14ac:dyDescent="0.15">
      <c r="A40" s="18">
        <v>22798</v>
      </c>
      <c r="B40" s="19">
        <v>0</v>
      </c>
    </row>
    <row r="41" spans="1:2" x14ac:dyDescent="0.15">
      <c r="A41" s="18">
        <v>22828</v>
      </c>
      <c r="B41" s="19">
        <v>0</v>
      </c>
    </row>
    <row r="42" spans="1:2" x14ac:dyDescent="0.15">
      <c r="A42" s="18">
        <v>22859</v>
      </c>
      <c r="B42" s="19">
        <v>0</v>
      </c>
    </row>
    <row r="43" spans="1:2" x14ac:dyDescent="0.15">
      <c r="A43" s="18">
        <v>22890</v>
      </c>
      <c r="B43" s="19">
        <v>0</v>
      </c>
    </row>
    <row r="44" spans="1:2" x14ac:dyDescent="0.15">
      <c r="A44" s="18">
        <v>22920</v>
      </c>
      <c r="B44" s="19">
        <v>0</v>
      </c>
    </row>
    <row r="45" spans="1:2" x14ac:dyDescent="0.15">
      <c r="A45" s="18">
        <v>22951</v>
      </c>
      <c r="B45" s="19">
        <v>0</v>
      </c>
    </row>
    <row r="46" spans="1:2" x14ac:dyDescent="0.15">
      <c r="A46" s="18">
        <v>22981</v>
      </c>
      <c r="B46" s="19">
        <v>0</v>
      </c>
    </row>
    <row r="47" spans="1:2" x14ac:dyDescent="0.15">
      <c r="A47" s="18">
        <v>23012</v>
      </c>
      <c r="B47" s="19">
        <v>0</v>
      </c>
    </row>
    <row r="48" spans="1:2" x14ac:dyDescent="0.15">
      <c r="A48" s="18">
        <v>23043</v>
      </c>
      <c r="B48" s="19">
        <v>0</v>
      </c>
    </row>
    <row r="49" spans="1:2" x14ac:dyDescent="0.15">
      <c r="A49" s="18">
        <v>23071</v>
      </c>
      <c r="B49" s="19">
        <v>0</v>
      </c>
    </row>
    <row r="50" spans="1:2" x14ac:dyDescent="0.15">
      <c r="A50" s="18">
        <v>23102</v>
      </c>
      <c r="B50" s="19">
        <v>0</v>
      </c>
    </row>
    <row r="51" spans="1:2" x14ac:dyDescent="0.15">
      <c r="A51" s="18">
        <v>23132</v>
      </c>
      <c r="B51" s="19">
        <v>0</v>
      </c>
    </row>
    <row r="52" spans="1:2" x14ac:dyDescent="0.15">
      <c r="A52" s="18">
        <v>23163</v>
      </c>
      <c r="B52" s="19">
        <v>0</v>
      </c>
    </row>
    <row r="53" spans="1:2" x14ac:dyDescent="0.15">
      <c r="A53" s="18">
        <v>23193</v>
      </c>
      <c r="B53" s="19">
        <v>0</v>
      </c>
    </row>
    <row r="54" spans="1:2" x14ac:dyDescent="0.15">
      <c r="A54" s="18">
        <v>23224</v>
      </c>
      <c r="B54" s="19">
        <v>0</v>
      </c>
    </row>
    <row r="55" spans="1:2" x14ac:dyDescent="0.15">
      <c r="A55" s="18">
        <v>23255</v>
      </c>
      <c r="B55" s="19">
        <v>0</v>
      </c>
    </row>
    <row r="56" spans="1:2" x14ac:dyDescent="0.15">
      <c r="A56" s="18">
        <v>23285</v>
      </c>
      <c r="B56" s="19">
        <v>0</v>
      </c>
    </row>
    <row r="57" spans="1:2" x14ac:dyDescent="0.15">
      <c r="A57" s="18">
        <v>23316</v>
      </c>
      <c r="B57" s="19">
        <v>0</v>
      </c>
    </row>
    <row r="58" spans="1:2" x14ac:dyDescent="0.15">
      <c r="A58" s="18">
        <v>23346</v>
      </c>
      <c r="B58" s="19">
        <v>0</v>
      </c>
    </row>
    <row r="59" spans="1:2" x14ac:dyDescent="0.15">
      <c r="A59" s="18">
        <v>23377</v>
      </c>
      <c r="B59" s="19">
        <v>0</v>
      </c>
    </row>
    <row r="60" spans="1:2" x14ac:dyDescent="0.15">
      <c r="A60" s="18">
        <v>23408</v>
      </c>
      <c r="B60" s="19">
        <v>0</v>
      </c>
    </row>
    <row r="61" spans="1:2" x14ac:dyDescent="0.15">
      <c r="A61" s="18">
        <v>23437</v>
      </c>
      <c r="B61" s="19">
        <v>0</v>
      </c>
    </row>
    <row r="62" spans="1:2" x14ac:dyDescent="0.15">
      <c r="A62" s="18">
        <v>23468</v>
      </c>
      <c r="B62" s="19">
        <v>0</v>
      </c>
    </row>
    <row r="63" spans="1:2" x14ac:dyDescent="0.15">
      <c r="A63" s="18">
        <v>23498</v>
      </c>
      <c r="B63" s="19">
        <v>0</v>
      </c>
    </row>
    <row r="64" spans="1:2" x14ac:dyDescent="0.15">
      <c r="A64" s="18">
        <v>23529</v>
      </c>
      <c r="B64" s="19">
        <v>0</v>
      </c>
    </row>
    <row r="65" spans="1:2" x14ac:dyDescent="0.15">
      <c r="A65" s="18">
        <v>23559</v>
      </c>
      <c r="B65" s="19">
        <v>0</v>
      </c>
    </row>
    <row r="66" spans="1:2" x14ac:dyDescent="0.15">
      <c r="A66" s="18">
        <v>23590</v>
      </c>
      <c r="B66" s="19">
        <v>0</v>
      </c>
    </row>
    <row r="67" spans="1:2" x14ac:dyDescent="0.15">
      <c r="A67" s="18">
        <v>23621</v>
      </c>
      <c r="B67" s="19">
        <v>0</v>
      </c>
    </row>
    <row r="68" spans="1:2" x14ac:dyDescent="0.15">
      <c r="A68" s="18">
        <v>23651</v>
      </c>
      <c r="B68" s="19">
        <v>0</v>
      </c>
    </row>
    <row r="69" spans="1:2" x14ac:dyDescent="0.15">
      <c r="A69" s="18">
        <v>23682</v>
      </c>
      <c r="B69" s="19">
        <v>0</v>
      </c>
    </row>
    <row r="70" spans="1:2" x14ac:dyDescent="0.15">
      <c r="A70" s="18">
        <v>23712</v>
      </c>
      <c r="B70" s="19">
        <v>0</v>
      </c>
    </row>
    <row r="71" spans="1:2" x14ac:dyDescent="0.15">
      <c r="A71" s="18">
        <v>23743</v>
      </c>
      <c r="B71" s="19">
        <v>0</v>
      </c>
    </row>
    <row r="72" spans="1:2" x14ac:dyDescent="0.15">
      <c r="A72" s="18">
        <v>23774</v>
      </c>
      <c r="B72" s="19">
        <v>1</v>
      </c>
    </row>
    <row r="73" spans="1:2" x14ac:dyDescent="0.15">
      <c r="A73" s="18">
        <v>23802</v>
      </c>
      <c r="B73" s="19">
        <v>1</v>
      </c>
    </row>
    <row r="74" spans="1:2" x14ac:dyDescent="0.15">
      <c r="A74" s="18">
        <v>23833</v>
      </c>
      <c r="B74" s="19">
        <v>1</v>
      </c>
    </row>
    <row r="75" spans="1:2" x14ac:dyDescent="0.15">
      <c r="A75" s="18">
        <v>23863</v>
      </c>
      <c r="B75" s="19">
        <v>1</v>
      </c>
    </row>
    <row r="76" spans="1:2" x14ac:dyDescent="0.15">
      <c r="A76" s="18">
        <v>23894</v>
      </c>
      <c r="B76" s="19">
        <v>1</v>
      </c>
    </row>
    <row r="77" spans="1:2" x14ac:dyDescent="0.15">
      <c r="A77" s="18">
        <v>23924</v>
      </c>
      <c r="B77" s="19">
        <v>1</v>
      </c>
    </row>
    <row r="78" spans="1:2" x14ac:dyDescent="0.15">
      <c r="A78" s="18">
        <v>23955</v>
      </c>
      <c r="B78" s="19">
        <v>1</v>
      </c>
    </row>
    <row r="79" spans="1:2" x14ac:dyDescent="0.15">
      <c r="A79" s="18">
        <v>23986</v>
      </c>
      <c r="B79" s="19">
        <v>1</v>
      </c>
    </row>
    <row r="80" spans="1:2" x14ac:dyDescent="0.15">
      <c r="A80" s="18">
        <v>24016</v>
      </c>
      <c r="B80" s="19">
        <v>1</v>
      </c>
    </row>
    <row r="81" spans="1:2" x14ac:dyDescent="0.15">
      <c r="A81" s="18">
        <v>24047</v>
      </c>
      <c r="B81" s="19">
        <v>1</v>
      </c>
    </row>
    <row r="82" spans="1:2" x14ac:dyDescent="0.15">
      <c r="A82" s="18">
        <v>24077</v>
      </c>
      <c r="B82" s="19">
        <v>1</v>
      </c>
    </row>
    <row r="83" spans="1:2" x14ac:dyDescent="0.15">
      <c r="A83" s="18">
        <v>24108</v>
      </c>
      <c r="B83" s="19">
        <v>1</v>
      </c>
    </row>
    <row r="84" spans="1:2" x14ac:dyDescent="0.15">
      <c r="A84" s="18">
        <v>24139</v>
      </c>
      <c r="B84" s="19">
        <v>1</v>
      </c>
    </row>
    <row r="85" spans="1:2" x14ac:dyDescent="0.15">
      <c r="A85" s="18">
        <v>24167</v>
      </c>
      <c r="B85" s="19">
        <v>1</v>
      </c>
    </row>
    <row r="86" spans="1:2" x14ac:dyDescent="0.15">
      <c r="A86" s="18">
        <v>24198</v>
      </c>
      <c r="B86" s="19">
        <v>1</v>
      </c>
    </row>
    <row r="87" spans="1:2" x14ac:dyDescent="0.15">
      <c r="A87" s="18">
        <v>24228</v>
      </c>
      <c r="B87" s="19">
        <v>1</v>
      </c>
    </row>
    <row r="88" spans="1:2" x14ac:dyDescent="0.15">
      <c r="A88" s="18">
        <v>24259</v>
      </c>
      <c r="B88" s="19">
        <v>1</v>
      </c>
    </row>
    <row r="89" spans="1:2" x14ac:dyDescent="0.15">
      <c r="A89" s="18">
        <v>24289</v>
      </c>
      <c r="B89" s="19">
        <v>1</v>
      </c>
    </row>
    <row r="90" spans="1:2" x14ac:dyDescent="0.15">
      <c r="A90" s="18">
        <v>24320</v>
      </c>
      <c r="B90" s="19">
        <v>1</v>
      </c>
    </row>
    <row r="91" spans="1:2" x14ac:dyDescent="0.15">
      <c r="A91" s="18">
        <v>24351</v>
      </c>
      <c r="B91" s="19">
        <v>1</v>
      </c>
    </row>
    <row r="92" spans="1:2" x14ac:dyDescent="0.15">
      <c r="A92" s="18">
        <v>24381</v>
      </c>
      <c r="B92" s="19">
        <v>1</v>
      </c>
    </row>
    <row r="93" spans="1:2" x14ac:dyDescent="0.15">
      <c r="A93" s="18">
        <v>24412</v>
      </c>
      <c r="B93" s="19">
        <v>1</v>
      </c>
    </row>
    <row r="94" spans="1:2" x14ac:dyDescent="0.15">
      <c r="A94" s="18">
        <v>24442</v>
      </c>
      <c r="B94" s="19">
        <v>1</v>
      </c>
    </row>
    <row r="95" spans="1:2" x14ac:dyDescent="0.15">
      <c r="A95" s="18">
        <v>24473</v>
      </c>
      <c r="B95" s="19">
        <v>1</v>
      </c>
    </row>
    <row r="96" spans="1:2" x14ac:dyDescent="0.15">
      <c r="A96" s="18">
        <v>24504</v>
      </c>
      <c r="B96" s="19">
        <v>1</v>
      </c>
    </row>
    <row r="97" spans="1:2" x14ac:dyDescent="0.15">
      <c r="A97" s="18">
        <v>24532</v>
      </c>
      <c r="B97" s="19">
        <v>1</v>
      </c>
    </row>
    <row r="98" spans="1:2" x14ac:dyDescent="0.15">
      <c r="A98" s="18">
        <v>24563</v>
      </c>
      <c r="B98" s="19">
        <v>1</v>
      </c>
    </row>
    <row r="99" spans="1:2" x14ac:dyDescent="0.15">
      <c r="A99" s="18">
        <v>24593</v>
      </c>
      <c r="B99" s="19">
        <v>1</v>
      </c>
    </row>
    <row r="100" spans="1:2" x14ac:dyDescent="0.15">
      <c r="A100" s="18">
        <v>24624</v>
      </c>
      <c r="B100" s="19">
        <v>1</v>
      </c>
    </row>
    <row r="101" spans="1:2" x14ac:dyDescent="0.15">
      <c r="A101" s="18">
        <v>24654</v>
      </c>
      <c r="B101" s="19">
        <v>0</v>
      </c>
    </row>
    <row r="102" spans="1:2" x14ac:dyDescent="0.15">
      <c r="A102" s="18">
        <v>24685</v>
      </c>
      <c r="B102" s="19">
        <v>0</v>
      </c>
    </row>
    <row r="103" spans="1:2" x14ac:dyDescent="0.15">
      <c r="A103" s="18">
        <v>24716</v>
      </c>
      <c r="B103" s="19">
        <v>0</v>
      </c>
    </row>
    <row r="104" spans="1:2" x14ac:dyDescent="0.15">
      <c r="A104" s="18">
        <v>24746</v>
      </c>
      <c r="B104" s="19">
        <v>0</v>
      </c>
    </row>
    <row r="105" spans="1:2" x14ac:dyDescent="0.15">
      <c r="A105" s="18">
        <v>24777</v>
      </c>
      <c r="B105" s="19">
        <v>0</v>
      </c>
    </row>
    <row r="106" spans="1:2" x14ac:dyDescent="0.15">
      <c r="A106" s="18">
        <v>24807</v>
      </c>
      <c r="B106" s="19">
        <v>0</v>
      </c>
    </row>
    <row r="107" spans="1:2" x14ac:dyDescent="0.15">
      <c r="A107" s="18">
        <v>24838</v>
      </c>
      <c r="B107" s="19">
        <v>0</v>
      </c>
    </row>
    <row r="108" spans="1:2" x14ac:dyDescent="0.15">
      <c r="A108" s="18">
        <v>24869</v>
      </c>
      <c r="B108" s="19">
        <v>0</v>
      </c>
    </row>
    <row r="109" spans="1:2" x14ac:dyDescent="0.15">
      <c r="A109" s="18">
        <v>24898</v>
      </c>
      <c r="B109" s="19">
        <v>0</v>
      </c>
    </row>
    <row r="110" spans="1:2" x14ac:dyDescent="0.15">
      <c r="A110" s="18">
        <v>24929</v>
      </c>
      <c r="B110" s="19">
        <v>0</v>
      </c>
    </row>
    <row r="111" spans="1:2" x14ac:dyDescent="0.15">
      <c r="A111" s="18">
        <v>24959</v>
      </c>
      <c r="B111" s="19">
        <v>0</v>
      </c>
    </row>
    <row r="112" spans="1:2" x14ac:dyDescent="0.15">
      <c r="A112" s="18">
        <v>24990</v>
      </c>
      <c r="B112" s="19">
        <v>0</v>
      </c>
    </row>
    <row r="113" spans="1:2" x14ac:dyDescent="0.15">
      <c r="A113" s="18">
        <v>25020</v>
      </c>
      <c r="B113" s="19">
        <v>0</v>
      </c>
    </row>
    <row r="114" spans="1:2" x14ac:dyDescent="0.15">
      <c r="A114" s="18">
        <v>25051</v>
      </c>
      <c r="B114" s="19">
        <v>0</v>
      </c>
    </row>
    <row r="115" spans="1:2" x14ac:dyDescent="0.15">
      <c r="A115" s="18">
        <v>25082</v>
      </c>
      <c r="B115" s="19">
        <v>0</v>
      </c>
    </row>
    <row r="116" spans="1:2" x14ac:dyDescent="0.15">
      <c r="A116" s="18">
        <v>25112</v>
      </c>
      <c r="B116" s="19">
        <v>0</v>
      </c>
    </row>
    <row r="117" spans="1:2" x14ac:dyDescent="0.15">
      <c r="A117" s="18">
        <v>25143</v>
      </c>
      <c r="B117" s="19">
        <v>0</v>
      </c>
    </row>
    <row r="118" spans="1:2" x14ac:dyDescent="0.15">
      <c r="A118" s="18">
        <v>25173</v>
      </c>
      <c r="B118" s="19">
        <v>0</v>
      </c>
    </row>
    <row r="119" spans="1:2" x14ac:dyDescent="0.15">
      <c r="A119" s="18">
        <v>25204</v>
      </c>
      <c r="B119" s="19">
        <v>0</v>
      </c>
    </row>
    <row r="120" spans="1:2" x14ac:dyDescent="0.15">
      <c r="A120" s="18">
        <v>25235</v>
      </c>
      <c r="B120" s="19">
        <v>0</v>
      </c>
    </row>
    <row r="121" spans="1:2" x14ac:dyDescent="0.15">
      <c r="A121" s="18">
        <v>25263</v>
      </c>
      <c r="B121" s="19">
        <v>0</v>
      </c>
    </row>
    <row r="122" spans="1:2" x14ac:dyDescent="0.15">
      <c r="A122" s="18">
        <v>25294</v>
      </c>
      <c r="B122" s="19">
        <v>0</v>
      </c>
    </row>
    <row r="123" spans="1:2" x14ac:dyDescent="0.15">
      <c r="A123" s="18">
        <v>25324</v>
      </c>
      <c r="B123" s="19">
        <v>0</v>
      </c>
    </row>
    <row r="124" spans="1:2" x14ac:dyDescent="0.15">
      <c r="A124" s="18">
        <v>25355</v>
      </c>
      <c r="B124" s="19">
        <v>0</v>
      </c>
    </row>
    <row r="125" spans="1:2" x14ac:dyDescent="0.15">
      <c r="A125" s="18">
        <v>25385</v>
      </c>
      <c r="B125" s="19">
        <v>0</v>
      </c>
    </row>
    <row r="126" spans="1:2" x14ac:dyDescent="0.15">
      <c r="A126" s="18">
        <v>25416</v>
      </c>
      <c r="B126" s="19">
        <v>0</v>
      </c>
    </row>
    <row r="127" spans="1:2" x14ac:dyDescent="0.15">
      <c r="A127" s="18">
        <v>25447</v>
      </c>
      <c r="B127" s="19">
        <v>0</v>
      </c>
    </row>
    <row r="128" spans="1:2" x14ac:dyDescent="0.15">
      <c r="A128" s="18">
        <v>25477</v>
      </c>
      <c r="B128" s="19">
        <v>0</v>
      </c>
    </row>
    <row r="129" spans="1:2" x14ac:dyDescent="0.15">
      <c r="A129" s="18">
        <v>25508</v>
      </c>
      <c r="B129" s="19">
        <v>0</v>
      </c>
    </row>
    <row r="130" spans="1:2" x14ac:dyDescent="0.15">
      <c r="A130" s="18">
        <v>25538</v>
      </c>
      <c r="B130" s="19">
        <v>0</v>
      </c>
    </row>
    <row r="131" spans="1:2" x14ac:dyDescent="0.15">
      <c r="A131" s="18">
        <v>25569</v>
      </c>
      <c r="B131" s="19">
        <v>0</v>
      </c>
    </row>
    <row r="132" spans="1:2" x14ac:dyDescent="0.15">
      <c r="A132" s="18">
        <v>25600</v>
      </c>
      <c r="B132" s="19">
        <v>0</v>
      </c>
    </row>
    <row r="133" spans="1:2" x14ac:dyDescent="0.15">
      <c r="A133" s="18">
        <v>25628</v>
      </c>
      <c r="B133" s="19">
        <v>0</v>
      </c>
    </row>
    <row r="134" spans="1:2" x14ac:dyDescent="0.15">
      <c r="A134" s="18">
        <v>25659</v>
      </c>
      <c r="B134" s="19">
        <v>0</v>
      </c>
    </row>
    <row r="135" spans="1:2" x14ac:dyDescent="0.15">
      <c r="A135" s="18">
        <v>25689</v>
      </c>
      <c r="B135" s="19">
        <v>0</v>
      </c>
    </row>
    <row r="136" spans="1:2" x14ac:dyDescent="0.15">
      <c r="A136" s="18">
        <v>25720</v>
      </c>
      <c r="B136" s="19">
        <v>0</v>
      </c>
    </row>
    <row r="137" spans="1:2" x14ac:dyDescent="0.15">
      <c r="A137" s="18">
        <v>25750</v>
      </c>
      <c r="B137" s="19">
        <v>0</v>
      </c>
    </row>
    <row r="138" spans="1:2" x14ac:dyDescent="0.15">
      <c r="A138" s="18">
        <v>25781</v>
      </c>
      <c r="B138" s="19">
        <v>0</v>
      </c>
    </row>
    <row r="139" spans="1:2" x14ac:dyDescent="0.15">
      <c r="A139" s="18">
        <v>25812</v>
      </c>
      <c r="B139" s="19">
        <v>0</v>
      </c>
    </row>
    <row r="140" spans="1:2" x14ac:dyDescent="0.15">
      <c r="A140" s="18">
        <v>25842</v>
      </c>
      <c r="B140" s="19">
        <v>0</v>
      </c>
    </row>
    <row r="141" spans="1:2" x14ac:dyDescent="0.15">
      <c r="A141" s="18">
        <v>25873</v>
      </c>
      <c r="B141" s="19">
        <v>0</v>
      </c>
    </row>
    <row r="142" spans="1:2" x14ac:dyDescent="0.15">
      <c r="A142" s="18">
        <v>25903</v>
      </c>
      <c r="B142" s="19">
        <v>0</v>
      </c>
    </row>
    <row r="143" spans="1:2" x14ac:dyDescent="0.15">
      <c r="A143" s="18">
        <v>25934</v>
      </c>
      <c r="B143" s="19">
        <v>1</v>
      </c>
    </row>
    <row r="144" spans="1:2" x14ac:dyDescent="0.15">
      <c r="A144" s="18">
        <v>25965</v>
      </c>
      <c r="B144" s="19">
        <v>1</v>
      </c>
    </row>
    <row r="145" spans="1:2" x14ac:dyDescent="0.15">
      <c r="A145" s="18">
        <v>25993</v>
      </c>
      <c r="B145" s="19">
        <v>1</v>
      </c>
    </row>
    <row r="146" spans="1:2" x14ac:dyDescent="0.15">
      <c r="A146" s="18">
        <v>26024</v>
      </c>
      <c r="B146" s="19">
        <v>1</v>
      </c>
    </row>
    <row r="147" spans="1:2" x14ac:dyDescent="0.15">
      <c r="A147" s="18">
        <v>26054</v>
      </c>
      <c r="B147" s="19">
        <v>1</v>
      </c>
    </row>
    <row r="148" spans="1:2" x14ac:dyDescent="0.15">
      <c r="A148" s="18">
        <v>26085</v>
      </c>
      <c r="B148" s="19">
        <v>1</v>
      </c>
    </row>
    <row r="149" spans="1:2" x14ac:dyDescent="0.15">
      <c r="A149" s="18">
        <v>26115</v>
      </c>
      <c r="B149" s="19">
        <v>1</v>
      </c>
    </row>
    <row r="150" spans="1:2" x14ac:dyDescent="0.15">
      <c r="A150" s="18">
        <v>26146</v>
      </c>
      <c r="B150" s="19">
        <v>1</v>
      </c>
    </row>
    <row r="151" spans="1:2" x14ac:dyDescent="0.15">
      <c r="A151" s="18">
        <v>26177</v>
      </c>
      <c r="B151" s="19">
        <v>1</v>
      </c>
    </row>
    <row r="152" spans="1:2" x14ac:dyDescent="0.15">
      <c r="A152" s="18">
        <v>26207</v>
      </c>
      <c r="B152" s="19">
        <v>1</v>
      </c>
    </row>
    <row r="153" spans="1:2" x14ac:dyDescent="0.15">
      <c r="A153" s="18">
        <v>26238</v>
      </c>
      <c r="B153" s="19">
        <v>1</v>
      </c>
    </row>
    <row r="154" spans="1:2" x14ac:dyDescent="0.15">
      <c r="A154" s="18">
        <v>26268</v>
      </c>
      <c r="B154" s="19">
        <v>1</v>
      </c>
    </row>
    <row r="155" spans="1:2" x14ac:dyDescent="0.15">
      <c r="A155" s="18">
        <v>26299</v>
      </c>
      <c r="B155" s="19">
        <v>1</v>
      </c>
    </row>
    <row r="156" spans="1:2" x14ac:dyDescent="0.15">
      <c r="A156" s="18">
        <v>26330</v>
      </c>
      <c r="B156" s="19">
        <v>1</v>
      </c>
    </row>
    <row r="157" spans="1:2" x14ac:dyDescent="0.15">
      <c r="A157" s="18">
        <v>26359</v>
      </c>
      <c r="B157" s="19">
        <v>1</v>
      </c>
    </row>
    <row r="158" spans="1:2" x14ac:dyDescent="0.15">
      <c r="A158" s="18">
        <v>26390</v>
      </c>
      <c r="B158" s="19">
        <v>1</v>
      </c>
    </row>
    <row r="159" spans="1:2" x14ac:dyDescent="0.15">
      <c r="A159" s="18">
        <v>26420</v>
      </c>
      <c r="B159" s="19">
        <v>1</v>
      </c>
    </row>
    <row r="160" spans="1:2" x14ac:dyDescent="0.15">
      <c r="A160" s="18">
        <v>26451</v>
      </c>
      <c r="B160" s="19">
        <v>1</v>
      </c>
    </row>
    <row r="161" spans="1:2" x14ac:dyDescent="0.15">
      <c r="A161" s="18">
        <v>26481</v>
      </c>
      <c r="B161" s="19">
        <v>1</v>
      </c>
    </row>
    <row r="162" spans="1:2" x14ac:dyDescent="0.15">
      <c r="A162" s="18">
        <v>26512</v>
      </c>
      <c r="B162" s="19">
        <v>1</v>
      </c>
    </row>
    <row r="163" spans="1:2" x14ac:dyDescent="0.15">
      <c r="A163" s="18">
        <v>26543</v>
      </c>
      <c r="B163" s="19">
        <v>0</v>
      </c>
    </row>
    <row r="164" spans="1:2" x14ac:dyDescent="0.15">
      <c r="A164" s="18">
        <v>26573</v>
      </c>
      <c r="B164" s="19">
        <v>0</v>
      </c>
    </row>
    <row r="165" spans="1:2" x14ac:dyDescent="0.15">
      <c r="A165" s="18">
        <v>26604</v>
      </c>
      <c r="B165" s="19">
        <v>0</v>
      </c>
    </row>
    <row r="166" spans="1:2" x14ac:dyDescent="0.15">
      <c r="A166" s="18">
        <v>26634</v>
      </c>
      <c r="B166" s="19">
        <v>0</v>
      </c>
    </row>
    <row r="167" spans="1:2" x14ac:dyDescent="0.15">
      <c r="A167" s="18">
        <v>26665</v>
      </c>
      <c r="B167" s="19">
        <v>0</v>
      </c>
    </row>
    <row r="168" spans="1:2" x14ac:dyDescent="0.15">
      <c r="A168" s="18">
        <v>26696</v>
      </c>
      <c r="B168" s="19">
        <v>0</v>
      </c>
    </row>
    <row r="169" spans="1:2" x14ac:dyDescent="0.15">
      <c r="A169" s="18">
        <v>26724</v>
      </c>
      <c r="B169" s="19">
        <v>0</v>
      </c>
    </row>
    <row r="170" spans="1:2" x14ac:dyDescent="0.15">
      <c r="A170" s="18">
        <v>26755</v>
      </c>
      <c r="B170" s="19">
        <v>0</v>
      </c>
    </row>
    <row r="171" spans="1:2" x14ac:dyDescent="0.15">
      <c r="A171" s="18">
        <v>26785</v>
      </c>
      <c r="B171" s="19">
        <v>0</v>
      </c>
    </row>
    <row r="172" spans="1:2" x14ac:dyDescent="0.15">
      <c r="A172" s="18">
        <v>26816</v>
      </c>
      <c r="B172" s="19">
        <v>0</v>
      </c>
    </row>
    <row r="173" spans="1:2" x14ac:dyDescent="0.15">
      <c r="A173" s="18">
        <v>26846</v>
      </c>
      <c r="B173" s="19">
        <v>0</v>
      </c>
    </row>
    <row r="174" spans="1:2" x14ac:dyDescent="0.15">
      <c r="A174" s="18">
        <v>26877</v>
      </c>
      <c r="B174" s="19">
        <v>0</v>
      </c>
    </row>
    <row r="175" spans="1:2" x14ac:dyDescent="0.15">
      <c r="A175" s="18">
        <v>26908</v>
      </c>
      <c r="B175" s="19">
        <v>0</v>
      </c>
    </row>
    <row r="176" spans="1:2" x14ac:dyDescent="0.15">
      <c r="A176" s="18">
        <v>26938</v>
      </c>
      <c r="B176" s="19">
        <v>0</v>
      </c>
    </row>
    <row r="177" spans="1:2" x14ac:dyDescent="0.15">
      <c r="A177" s="18">
        <v>26969</v>
      </c>
      <c r="B177" s="19">
        <v>0</v>
      </c>
    </row>
    <row r="178" spans="1:2" x14ac:dyDescent="0.15">
      <c r="A178" s="18">
        <v>26999</v>
      </c>
      <c r="B178" s="19">
        <v>0</v>
      </c>
    </row>
    <row r="179" spans="1:2" x14ac:dyDescent="0.15">
      <c r="A179" s="18">
        <v>27030</v>
      </c>
      <c r="B179" s="19">
        <v>0</v>
      </c>
    </row>
    <row r="180" spans="1:2" x14ac:dyDescent="0.15">
      <c r="A180" s="18">
        <v>27061</v>
      </c>
      <c r="B180" s="19">
        <v>0</v>
      </c>
    </row>
    <row r="181" spans="1:2" x14ac:dyDescent="0.15">
      <c r="A181" s="18">
        <v>27089</v>
      </c>
      <c r="B181" s="19">
        <v>0</v>
      </c>
    </row>
    <row r="182" spans="1:2" x14ac:dyDescent="0.15">
      <c r="A182" s="18">
        <v>27120</v>
      </c>
      <c r="B182" s="19">
        <v>0</v>
      </c>
    </row>
    <row r="183" spans="1:2" x14ac:dyDescent="0.15">
      <c r="A183" s="18">
        <v>27150</v>
      </c>
      <c r="B183" s="19">
        <v>0</v>
      </c>
    </row>
    <row r="184" spans="1:2" x14ac:dyDescent="0.15">
      <c r="A184" s="18">
        <v>27181</v>
      </c>
      <c r="B184" s="19">
        <v>1</v>
      </c>
    </row>
    <row r="185" spans="1:2" x14ac:dyDescent="0.15">
      <c r="A185" s="18">
        <v>27211</v>
      </c>
      <c r="B185" s="19">
        <v>1</v>
      </c>
    </row>
    <row r="186" spans="1:2" x14ac:dyDescent="0.15">
      <c r="A186" s="18">
        <v>27242</v>
      </c>
      <c r="B186" s="19">
        <v>1</v>
      </c>
    </row>
    <row r="187" spans="1:2" x14ac:dyDescent="0.15">
      <c r="A187" s="18">
        <v>27273</v>
      </c>
      <c r="B187" s="19">
        <v>1</v>
      </c>
    </row>
    <row r="188" spans="1:2" x14ac:dyDescent="0.15">
      <c r="A188" s="18">
        <v>27303</v>
      </c>
      <c r="B188" s="19">
        <v>1</v>
      </c>
    </row>
    <row r="189" spans="1:2" x14ac:dyDescent="0.15">
      <c r="A189" s="18">
        <v>27334</v>
      </c>
      <c r="B189" s="19">
        <v>1</v>
      </c>
    </row>
    <row r="190" spans="1:2" x14ac:dyDescent="0.15">
      <c r="A190" s="18">
        <v>27364</v>
      </c>
      <c r="B190" s="19">
        <v>1</v>
      </c>
    </row>
    <row r="191" spans="1:2" x14ac:dyDescent="0.15">
      <c r="A191" s="18">
        <v>27395</v>
      </c>
      <c r="B191" s="19">
        <v>1</v>
      </c>
    </row>
    <row r="192" spans="1:2" x14ac:dyDescent="0.15">
      <c r="A192" s="18">
        <v>27426</v>
      </c>
      <c r="B192" s="19">
        <v>1</v>
      </c>
    </row>
    <row r="193" spans="1:2" x14ac:dyDescent="0.15">
      <c r="A193" s="18">
        <v>27454</v>
      </c>
      <c r="B193" s="19">
        <v>1</v>
      </c>
    </row>
    <row r="194" spans="1:2" x14ac:dyDescent="0.15">
      <c r="A194" s="18">
        <v>27485</v>
      </c>
      <c r="B194" s="19">
        <v>1</v>
      </c>
    </row>
    <row r="195" spans="1:2" x14ac:dyDescent="0.15">
      <c r="A195" s="18">
        <v>27515</v>
      </c>
      <c r="B195" s="19">
        <v>0</v>
      </c>
    </row>
    <row r="196" spans="1:2" x14ac:dyDescent="0.15">
      <c r="A196" s="18">
        <v>27546</v>
      </c>
      <c r="B196" s="19">
        <v>0</v>
      </c>
    </row>
    <row r="197" spans="1:2" x14ac:dyDescent="0.15">
      <c r="A197" s="18">
        <v>27576</v>
      </c>
      <c r="B197" s="19">
        <v>0</v>
      </c>
    </row>
    <row r="198" spans="1:2" x14ac:dyDescent="0.15">
      <c r="A198" s="18">
        <v>27607</v>
      </c>
      <c r="B198" s="19">
        <v>0</v>
      </c>
    </row>
    <row r="199" spans="1:2" x14ac:dyDescent="0.15">
      <c r="A199" s="18">
        <v>27638</v>
      </c>
      <c r="B199" s="19">
        <v>0</v>
      </c>
    </row>
    <row r="200" spans="1:2" x14ac:dyDescent="0.15">
      <c r="A200" s="18">
        <v>27668</v>
      </c>
      <c r="B200" s="19">
        <v>0</v>
      </c>
    </row>
    <row r="201" spans="1:2" x14ac:dyDescent="0.15">
      <c r="A201" s="18">
        <v>27699</v>
      </c>
      <c r="B201" s="19">
        <v>0</v>
      </c>
    </row>
    <row r="202" spans="1:2" x14ac:dyDescent="0.15">
      <c r="A202" s="18">
        <v>27729</v>
      </c>
      <c r="B202" s="19">
        <v>0</v>
      </c>
    </row>
    <row r="203" spans="1:2" x14ac:dyDescent="0.15">
      <c r="A203" s="18">
        <v>27760</v>
      </c>
      <c r="B203" s="19">
        <v>0</v>
      </c>
    </row>
    <row r="204" spans="1:2" x14ac:dyDescent="0.15">
      <c r="A204" s="18">
        <v>27791</v>
      </c>
      <c r="B204" s="19">
        <v>0</v>
      </c>
    </row>
    <row r="205" spans="1:2" x14ac:dyDescent="0.15">
      <c r="A205" s="18">
        <v>27820</v>
      </c>
      <c r="B205" s="19">
        <v>0</v>
      </c>
    </row>
    <row r="206" spans="1:2" x14ac:dyDescent="0.15">
      <c r="A206" s="18">
        <v>27851</v>
      </c>
      <c r="B206" s="19">
        <v>0</v>
      </c>
    </row>
    <row r="207" spans="1:2" x14ac:dyDescent="0.15">
      <c r="A207" s="18">
        <v>27881</v>
      </c>
      <c r="B207" s="19">
        <v>0</v>
      </c>
    </row>
    <row r="208" spans="1:2" x14ac:dyDescent="0.15">
      <c r="A208" s="18">
        <v>27912</v>
      </c>
      <c r="B208" s="19">
        <v>0</v>
      </c>
    </row>
    <row r="209" spans="1:2" x14ac:dyDescent="0.15">
      <c r="A209" s="18">
        <v>27942</v>
      </c>
      <c r="B209" s="19">
        <v>0</v>
      </c>
    </row>
    <row r="210" spans="1:2" x14ac:dyDescent="0.15">
      <c r="A210" s="18">
        <v>27973</v>
      </c>
      <c r="B210" s="19">
        <v>0</v>
      </c>
    </row>
    <row r="211" spans="1:2" x14ac:dyDescent="0.15">
      <c r="A211" s="18">
        <v>28004</v>
      </c>
      <c r="B211" s="19">
        <v>1</v>
      </c>
    </row>
    <row r="212" spans="1:2" x14ac:dyDescent="0.15">
      <c r="A212" s="18">
        <v>28034</v>
      </c>
      <c r="B212" s="19">
        <v>1</v>
      </c>
    </row>
    <row r="213" spans="1:2" x14ac:dyDescent="0.15">
      <c r="A213" s="18">
        <v>28065</v>
      </c>
      <c r="B213" s="19">
        <v>1</v>
      </c>
    </row>
    <row r="214" spans="1:2" x14ac:dyDescent="0.15">
      <c r="A214" s="18">
        <v>28095</v>
      </c>
      <c r="B214" s="19">
        <v>1</v>
      </c>
    </row>
    <row r="215" spans="1:2" x14ac:dyDescent="0.15">
      <c r="A215" s="20">
        <v>28126</v>
      </c>
      <c r="B215" s="21">
        <v>1</v>
      </c>
    </row>
    <row r="216" spans="1:2" x14ac:dyDescent="0.15">
      <c r="A216" s="18">
        <v>28157</v>
      </c>
      <c r="B216" s="19">
        <v>1</v>
      </c>
    </row>
    <row r="217" spans="1:2" x14ac:dyDescent="0.15">
      <c r="A217" s="22">
        <v>28185</v>
      </c>
      <c r="B217" s="23">
        <v>1</v>
      </c>
    </row>
    <row r="218" spans="1:2" x14ac:dyDescent="0.15">
      <c r="A218" s="20">
        <v>28216</v>
      </c>
      <c r="B218" s="21">
        <v>1</v>
      </c>
    </row>
    <row r="219" spans="1:2" x14ac:dyDescent="0.15">
      <c r="A219" s="18">
        <v>28246</v>
      </c>
      <c r="B219" s="19">
        <v>1</v>
      </c>
    </row>
    <row r="220" spans="1:2" x14ac:dyDescent="0.15">
      <c r="A220" s="22">
        <v>28277</v>
      </c>
      <c r="B220" s="23">
        <v>0</v>
      </c>
    </row>
    <row r="221" spans="1:2" x14ac:dyDescent="0.15">
      <c r="A221" s="18">
        <v>28307</v>
      </c>
      <c r="B221" s="19">
        <v>0</v>
      </c>
    </row>
    <row r="222" spans="1:2" x14ac:dyDescent="0.15">
      <c r="A222" s="18">
        <v>28338</v>
      </c>
      <c r="B222" s="19">
        <v>0</v>
      </c>
    </row>
    <row r="223" spans="1:2" x14ac:dyDescent="0.15">
      <c r="A223" s="22">
        <v>28369</v>
      </c>
      <c r="B223" s="23">
        <v>0</v>
      </c>
    </row>
    <row r="224" spans="1:2" x14ac:dyDescent="0.15">
      <c r="A224" s="18">
        <v>28399</v>
      </c>
      <c r="B224" s="19">
        <v>0</v>
      </c>
    </row>
    <row r="225" spans="1:2" x14ac:dyDescent="0.15">
      <c r="A225" s="18">
        <v>28430</v>
      </c>
      <c r="B225" s="19">
        <v>0</v>
      </c>
    </row>
    <row r="226" spans="1:2" x14ac:dyDescent="0.15">
      <c r="A226" s="22">
        <v>28460</v>
      </c>
      <c r="B226" s="23">
        <v>0</v>
      </c>
    </row>
    <row r="227" spans="1:2" x14ac:dyDescent="0.15">
      <c r="A227" s="18">
        <v>28491</v>
      </c>
      <c r="B227" s="19">
        <v>0</v>
      </c>
    </row>
    <row r="228" spans="1:2" x14ac:dyDescent="0.15">
      <c r="A228" s="18">
        <v>28522</v>
      </c>
      <c r="B228" s="19">
        <v>0</v>
      </c>
    </row>
    <row r="229" spans="1:2" x14ac:dyDescent="0.15">
      <c r="A229" s="22">
        <v>28550</v>
      </c>
      <c r="B229" s="23">
        <v>0</v>
      </c>
    </row>
    <row r="230" spans="1:2" x14ac:dyDescent="0.15">
      <c r="A230" s="20">
        <v>28581</v>
      </c>
      <c r="B230" s="21">
        <v>0</v>
      </c>
    </row>
    <row r="231" spans="1:2" x14ac:dyDescent="0.15">
      <c r="A231" s="18">
        <v>28611</v>
      </c>
      <c r="B231" s="19">
        <v>0</v>
      </c>
    </row>
    <row r="232" spans="1:2" x14ac:dyDescent="0.15">
      <c r="A232" s="22">
        <v>28642</v>
      </c>
      <c r="B232" s="23">
        <v>0</v>
      </c>
    </row>
    <row r="233" spans="1:2" x14ac:dyDescent="0.15">
      <c r="A233" s="20">
        <v>28672</v>
      </c>
      <c r="B233" s="21">
        <v>0</v>
      </c>
    </row>
    <row r="234" spans="1:2" x14ac:dyDescent="0.15">
      <c r="A234" s="18">
        <v>28703</v>
      </c>
      <c r="B234" s="19">
        <v>0</v>
      </c>
    </row>
    <row r="235" spans="1:2" x14ac:dyDescent="0.15">
      <c r="A235" s="22">
        <v>28734</v>
      </c>
      <c r="B235" s="23">
        <v>0</v>
      </c>
    </row>
    <row r="236" spans="1:2" x14ac:dyDescent="0.15">
      <c r="A236" s="18">
        <v>28764</v>
      </c>
      <c r="B236" s="19">
        <v>0</v>
      </c>
    </row>
    <row r="237" spans="1:2" x14ac:dyDescent="0.15">
      <c r="A237" s="18">
        <v>28795</v>
      </c>
      <c r="B237" s="19">
        <v>0</v>
      </c>
    </row>
    <row r="238" spans="1:2" x14ac:dyDescent="0.15">
      <c r="A238" s="22">
        <v>28825</v>
      </c>
      <c r="B238" s="23">
        <v>0</v>
      </c>
    </row>
    <row r="239" spans="1:2" x14ac:dyDescent="0.15">
      <c r="A239" s="18">
        <v>28856</v>
      </c>
      <c r="B239" s="19">
        <v>0</v>
      </c>
    </row>
    <row r="240" spans="1:2" x14ac:dyDescent="0.15">
      <c r="A240" s="18">
        <v>28887</v>
      </c>
      <c r="B240" s="19">
        <v>0</v>
      </c>
    </row>
    <row r="241" spans="1:2" x14ac:dyDescent="0.15">
      <c r="A241" s="22">
        <v>28915</v>
      </c>
      <c r="B241" s="23">
        <v>0</v>
      </c>
    </row>
    <row r="242" spans="1:2" x14ac:dyDescent="0.15">
      <c r="A242" s="18">
        <v>28946</v>
      </c>
      <c r="B242" s="19">
        <v>0</v>
      </c>
    </row>
    <row r="243" spans="1:2" x14ac:dyDescent="0.15">
      <c r="A243" s="18">
        <v>28976</v>
      </c>
      <c r="B243" s="19">
        <v>0</v>
      </c>
    </row>
    <row r="244" spans="1:2" x14ac:dyDescent="0.15">
      <c r="A244" s="22">
        <v>29007</v>
      </c>
      <c r="B244" s="23">
        <v>0</v>
      </c>
    </row>
    <row r="245" spans="1:2" x14ac:dyDescent="0.15">
      <c r="A245" s="20">
        <v>29037</v>
      </c>
      <c r="B245" s="21">
        <v>0</v>
      </c>
    </row>
    <row r="246" spans="1:2" x14ac:dyDescent="0.15">
      <c r="A246" s="18">
        <v>29068</v>
      </c>
      <c r="B246" s="19">
        <v>0</v>
      </c>
    </row>
    <row r="247" spans="1:2" x14ac:dyDescent="0.15">
      <c r="A247" s="22">
        <v>29099</v>
      </c>
      <c r="B247" s="23">
        <v>0</v>
      </c>
    </row>
    <row r="248" spans="1:2" x14ac:dyDescent="0.15">
      <c r="A248" s="20">
        <v>29129</v>
      </c>
      <c r="B248" s="21">
        <v>0</v>
      </c>
    </row>
    <row r="249" spans="1:2" x14ac:dyDescent="0.15">
      <c r="A249" s="18">
        <v>29160</v>
      </c>
      <c r="B249" s="19">
        <v>0</v>
      </c>
    </row>
    <row r="250" spans="1:2" x14ac:dyDescent="0.15">
      <c r="A250" s="22">
        <v>29190</v>
      </c>
      <c r="B250" s="23">
        <v>1</v>
      </c>
    </row>
    <row r="251" spans="1:2" x14ac:dyDescent="0.15">
      <c r="A251" s="18">
        <v>29221</v>
      </c>
      <c r="B251" s="19">
        <v>1</v>
      </c>
    </row>
    <row r="252" spans="1:2" x14ac:dyDescent="0.15">
      <c r="A252" s="18">
        <v>29252</v>
      </c>
      <c r="B252" s="19">
        <v>1</v>
      </c>
    </row>
    <row r="253" spans="1:2" x14ac:dyDescent="0.15">
      <c r="A253" s="22">
        <v>29281</v>
      </c>
      <c r="B253" s="23">
        <v>1</v>
      </c>
    </row>
    <row r="254" spans="1:2" x14ac:dyDescent="0.15">
      <c r="A254" s="18">
        <v>29312</v>
      </c>
      <c r="B254" s="19">
        <v>1</v>
      </c>
    </row>
    <row r="255" spans="1:2" x14ac:dyDescent="0.15">
      <c r="A255" s="18">
        <v>29342</v>
      </c>
      <c r="B255" s="19">
        <v>1</v>
      </c>
    </row>
    <row r="256" spans="1:2" x14ac:dyDescent="0.15">
      <c r="A256" s="22">
        <v>29373</v>
      </c>
      <c r="B256" s="23">
        <v>1</v>
      </c>
    </row>
    <row r="257" spans="1:2" x14ac:dyDescent="0.15">
      <c r="A257" s="18">
        <v>29403</v>
      </c>
      <c r="B257" s="19">
        <v>1</v>
      </c>
    </row>
    <row r="258" spans="1:2" x14ac:dyDescent="0.15">
      <c r="A258" s="18">
        <v>29434</v>
      </c>
      <c r="B258" s="19">
        <v>1</v>
      </c>
    </row>
    <row r="259" spans="1:2" x14ac:dyDescent="0.15">
      <c r="A259" s="22">
        <v>29465</v>
      </c>
      <c r="B259" s="23">
        <v>1</v>
      </c>
    </row>
    <row r="260" spans="1:2" x14ac:dyDescent="0.15">
      <c r="A260" s="20">
        <v>29495</v>
      </c>
      <c r="B260" s="21">
        <v>1</v>
      </c>
    </row>
    <row r="261" spans="1:2" x14ac:dyDescent="0.15">
      <c r="A261" s="18">
        <v>29526</v>
      </c>
      <c r="B261" s="19">
        <v>1</v>
      </c>
    </row>
    <row r="262" spans="1:2" x14ac:dyDescent="0.15">
      <c r="A262" s="22">
        <v>29556</v>
      </c>
      <c r="B262" s="23">
        <v>1</v>
      </c>
    </row>
    <row r="263" spans="1:2" x14ac:dyDescent="0.15">
      <c r="A263" s="20">
        <v>29587</v>
      </c>
      <c r="B263" s="21">
        <v>1</v>
      </c>
    </row>
    <row r="264" spans="1:2" x14ac:dyDescent="0.15">
      <c r="A264" s="18">
        <v>29618</v>
      </c>
      <c r="B264" s="19">
        <v>1</v>
      </c>
    </row>
    <row r="265" spans="1:2" x14ac:dyDescent="0.15">
      <c r="A265" s="22">
        <v>29646</v>
      </c>
      <c r="B265" s="23">
        <v>1</v>
      </c>
    </row>
    <row r="266" spans="1:2" x14ac:dyDescent="0.15">
      <c r="A266" s="18">
        <v>29677</v>
      </c>
      <c r="B266" s="19">
        <v>1</v>
      </c>
    </row>
    <row r="267" spans="1:2" x14ac:dyDescent="0.15">
      <c r="A267" s="18">
        <v>29707</v>
      </c>
      <c r="B267" s="19">
        <v>1</v>
      </c>
    </row>
    <row r="268" spans="1:2" x14ac:dyDescent="0.15">
      <c r="A268" s="22">
        <v>29738</v>
      </c>
      <c r="B268" s="23">
        <v>1</v>
      </c>
    </row>
    <row r="269" spans="1:2" x14ac:dyDescent="0.15">
      <c r="A269" s="18">
        <v>29768</v>
      </c>
      <c r="B269" s="19">
        <v>1</v>
      </c>
    </row>
    <row r="270" spans="1:2" x14ac:dyDescent="0.15">
      <c r="A270" s="18">
        <v>29799</v>
      </c>
      <c r="B270" s="19">
        <v>1</v>
      </c>
    </row>
    <row r="271" spans="1:2" x14ac:dyDescent="0.15">
      <c r="A271" s="22">
        <v>29830</v>
      </c>
      <c r="B271" s="23">
        <v>1</v>
      </c>
    </row>
    <row r="272" spans="1:2" x14ac:dyDescent="0.15">
      <c r="A272" s="18">
        <v>29860</v>
      </c>
      <c r="B272" s="19">
        <v>1</v>
      </c>
    </row>
    <row r="273" spans="1:2" x14ac:dyDescent="0.15">
      <c r="A273" s="18">
        <v>29891</v>
      </c>
      <c r="B273" s="19">
        <v>1</v>
      </c>
    </row>
    <row r="274" spans="1:2" x14ac:dyDescent="0.15">
      <c r="A274" s="22">
        <v>29921</v>
      </c>
      <c r="B274" s="23">
        <v>1</v>
      </c>
    </row>
    <row r="275" spans="1:2" x14ac:dyDescent="0.15">
      <c r="A275" s="20">
        <v>29952</v>
      </c>
      <c r="B275" s="21">
        <v>1</v>
      </c>
    </row>
    <row r="276" spans="1:2" x14ac:dyDescent="0.15">
      <c r="A276" s="18">
        <v>29983</v>
      </c>
      <c r="B276" s="19">
        <v>1</v>
      </c>
    </row>
    <row r="277" spans="1:2" x14ac:dyDescent="0.15">
      <c r="A277" s="22">
        <v>30011</v>
      </c>
      <c r="B277" s="23">
        <v>1</v>
      </c>
    </row>
    <row r="278" spans="1:2" x14ac:dyDescent="0.15">
      <c r="A278" s="20">
        <v>30042</v>
      </c>
      <c r="B278" s="21">
        <v>1</v>
      </c>
    </row>
    <row r="279" spans="1:2" x14ac:dyDescent="0.15">
      <c r="A279" s="18">
        <v>30072</v>
      </c>
      <c r="B279" s="19">
        <v>1</v>
      </c>
    </row>
    <row r="280" spans="1:2" x14ac:dyDescent="0.15">
      <c r="A280" s="22">
        <v>30103</v>
      </c>
      <c r="B280" s="23">
        <v>1</v>
      </c>
    </row>
    <row r="281" spans="1:2" x14ac:dyDescent="0.15">
      <c r="A281" s="18">
        <v>30133</v>
      </c>
      <c r="B281" s="19">
        <v>1</v>
      </c>
    </row>
    <row r="282" spans="1:2" x14ac:dyDescent="0.15">
      <c r="A282" s="18">
        <v>30164</v>
      </c>
      <c r="B282" s="19">
        <v>1</v>
      </c>
    </row>
    <row r="283" spans="1:2" x14ac:dyDescent="0.15">
      <c r="A283" s="22">
        <v>30195</v>
      </c>
      <c r="B283" s="23">
        <v>1</v>
      </c>
    </row>
    <row r="284" spans="1:2" x14ac:dyDescent="0.15">
      <c r="A284" s="18">
        <v>30225</v>
      </c>
      <c r="B284" s="19">
        <v>1</v>
      </c>
    </row>
    <row r="285" spans="1:2" x14ac:dyDescent="0.15">
      <c r="A285" s="18">
        <v>30256</v>
      </c>
      <c r="B285" s="19">
        <v>1</v>
      </c>
    </row>
    <row r="286" spans="1:2" x14ac:dyDescent="0.15">
      <c r="A286" s="22">
        <v>30286</v>
      </c>
      <c r="B286" s="23">
        <v>1</v>
      </c>
    </row>
    <row r="287" spans="1:2" x14ac:dyDescent="0.15">
      <c r="A287" s="18">
        <v>30317</v>
      </c>
      <c r="B287" s="19">
        <v>0</v>
      </c>
    </row>
    <row r="288" spans="1:2" x14ac:dyDescent="0.15">
      <c r="A288" s="18">
        <v>30348</v>
      </c>
      <c r="B288" s="19">
        <v>0</v>
      </c>
    </row>
    <row r="289" spans="1:2" x14ac:dyDescent="0.15">
      <c r="A289" s="22">
        <v>30376</v>
      </c>
      <c r="B289" s="23">
        <v>0</v>
      </c>
    </row>
    <row r="290" spans="1:2" x14ac:dyDescent="0.15">
      <c r="A290" s="20">
        <v>30407</v>
      </c>
      <c r="B290" s="21">
        <v>0</v>
      </c>
    </row>
    <row r="291" spans="1:2" x14ac:dyDescent="0.15">
      <c r="A291" s="18">
        <v>30437</v>
      </c>
      <c r="B291" s="19">
        <v>0</v>
      </c>
    </row>
    <row r="292" spans="1:2" x14ac:dyDescent="0.15">
      <c r="A292" s="22">
        <v>30468</v>
      </c>
      <c r="B292" s="23">
        <v>0</v>
      </c>
    </row>
    <row r="293" spans="1:2" x14ac:dyDescent="0.15">
      <c r="A293" s="20">
        <v>30498</v>
      </c>
      <c r="B293" s="21">
        <v>0</v>
      </c>
    </row>
    <row r="294" spans="1:2" x14ac:dyDescent="0.15">
      <c r="A294" s="18">
        <v>30529</v>
      </c>
      <c r="B294" s="19">
        <v>0</v>
      </c>
    </row>
    <row r="295" spans="1:2" x14ac:dyDescent="0.15">
      <c r="A295" s="22">
        <v>30560</v>
      </c>
      <c r="B295" s="23">
        <v>0</v>
      </c>
    </row>
    <row r="296" spans="1:2" x14ac:dyDescent="0.15">
      <c r="A296" s="18">
        <v>30590</v>
      </c>
      <c r="B296" s="19">
        <v>0</v>
      </c>
    </row>
    <row r="297" spans="1:2" x14ac:dyDescent="0.15">
      <c r="A297" s="18">
        <v>30621</v>
      </c>
      <c r="B297" s="19">
        <v>0</v>
      </c>
    </row>
    <row r="298" spans="1:2" x14ac:dyDescent="0.15">
      <c r="A298" s="22">
        <v>30651</v>
      </c>
      <c r="B298" s="23">
        <v>0</v>
      </c>
    </row>
    <row r="299" spans="1:2" x14ac:dyDescent="0.15">
      <c r="A299" s="18">
        <v>30682</v>
      </c>
      <c r="B299" s="19">
        <v>0</v>
      </c>
    </row>
    <row r="300" spans="1:2" x14ac:dyDescent="0.15">
      <c r="A300" s="18">
        <v>30713</v>
      </c>
      <c r="B300" s="19">
        <v>0</v>
      </c>
    </row>
    <row r="301" spans="1:2" x14ac:dyDescent="0.15">
      <c r="A301" s="22">
        <v>30742</v>
      </c>
      <c r="B301" s="23">
        <v>0</v>
      </c>
    </row>
    <row r="302" spans="1:2" x14ac:dyDescent="0.15">
      <c r="A302" s="18">
        <v>30773</v>
      </c>
      <c r="B302" s="19">
        <v>0</v>
      </c>
    </row>
    <row r="303" spans="1:2" x14ac:dyDescent="0.15">
      <c r="A303" s="18">
        <v>30803</v>
      </c>
      <c r="B303" s="19">
        <v>0</v>
      </c>
    </row>
    <row r="304" spans="1:2" x14ac:dyDescent="0.15">
      <c r="A304" s="22">
        <v>30834</v>
      </c>
      <c r="B304" s="23">
        <v>0</v>
      </c>
    </row>
    <row r="305" spans="1:2" x14ac:dyDescent="0.15">
      <c r="A305" s="20">
        <v>30864</v>
      </c>
      <c r="B305" s="21">
        <v>0</v>
      </c>
    </row>
    <row r="306" spans="1:2" x14ac:dyDescent="0.15">
      <c r="A306" s="18">
        <v>30895</v>
      </c>
      <c r="B306" s="19">
        <v>0</v>
      </c>
    </row>
    <row r="307" spans="1:2" x14ac:dyDescent="0.15">
      <c r="A307" s="22">
        <v>30926</v>
      </c>
      <c r="B307" s="23">
        <v>0</v>
      </c>
    </row>
    <row r="308" spans="1:2" x14ac:dyDescent="0.15">
      <c r="A308" s="20">
        <v>30956</v>
      </c>
      <c r="B308" s="21">
        <v>0</v>
      </c>
    </row>
    <row r="309" spans="1:2" x14ac:dyDescent="0.15">
      <c r="A309" s="18">
        <v>30987</v>
      </c>
      <c r="B309" s="19">
        <v>0</v>
      </c>
    </row>
    <row r="310" spans="1:2" x14ac:dyDescent="0.15">
      <c r="A310" s="22">
        <v>31017</v>
      </c>
      <c r="B310" s="23">
        <v>0</v>
      </c>
    </row>
    <row r="311" spans="1:2" x14ac:dyDescent="0.15">
      <c r="A311" s="18">
        <v>31048</v>
      </c>
      <c r="B311" s="19">
        <v>0</v>
      </c>
    </row>
    <row r="312" spans="1:2" x14ac:dyDescent="0.15">
      <c r="A312" s="18">
        <v>31079</v>
      </c>
      <c r="B312" s="19">
        <v>0</v>
      </c>
    </row>
    <row r="313" spans="1:2" x14ac:dyDescent="0.15">
      <c r="A313" s="22">
        <v>31107</v>
      </c>
      <c r="B313" s="23">
        <v>0</v>
      </c>
    </row>
    <row r="314" spans="1:2" x14ac:dyDescent="0.15">
      <c r="A314" s="18">
        <v>31138</v>
      </c>
      <c r="B314" s="19">
        <v>0</v>
      </c>
    </row>
    <row r="315" spans="1:2" x14ac:dyDescent="0.15">
      <c r="A315" s="18">
        <v>31168</v>
      </c>
      <c r="B315" s="19">
        <v>0</v>
      </c>
    </row>
    <row r="316" spans="1:2" x14ac:dyDescent="0.15">
      <c r="A316" s="22">
        <v>31199</v>
      </c>
      <c r="B316" s="23">
        <v>0</v>
      </c>
    </row>
    <row r="317" spans="1:2" x14ac:dyDescent="0.15">
      <c r="A317" s="18">
        <v>31229</v>
      </c>
      <c r="B317" s="19">
        <v>0</v>
      </c>
    </row>
    <row r="318" spans="1:2" x14ac:dyDescent="0.15">
      <c r="A318" s="18">
        <v>31260</v>
      </c>
      <c r="B318" s="19">
        <v>0</v>
      </c>
    </row>
    <row r="319" spans="1:2" x14ac:dyDescent="0.15">
      <c r="A319" s="22">
        <v>31291</v>
      </c>
      <c r="B319" s="23">
        <v>0</v>
      </c>
    </row>
    <row r="320" spans="1:2" x14ac:dyDescent="0.15">
      <c r="A320" s="20">
        <v>31321</v>
      </c>
      <c r="B320" s="21">
        <v>0</v>
      </c>
    </row>
    <row r="321" spans="1:2" x14ac:dyDescent="0.15">
      <c r="A321" s="18">
        <v>31352</v>
      </c>
      <c r="B321" s="19">
        <v>0</v>
      </c>
    </row>
    <row r="322" spans="1:2" x14ac:dyDescent="0.15">
      <c r="A322" s="22">
        <v>31382</v>
      </c>
      <c r="B322" s="23">
        <v>0</v>
      </c>
    </row>
    <row r="323" spans="1:2" x14ac:dyDescent="0.15">
      <c r="A323" s="20">
        <v>31413</v>
      </c>
      <c r="B323" s="21">
        <v>0</v>
      </c>
    </row>
    <row r="324" spans="1:2" x14ac:dyDescent="0.15">
      <c r="A324" s="18">
        <v>31444</v>
      </c>
      <c r="B324" s="19">
        <v>0</v>
      </c>
    </row>
    <row r="325" spans="1:2" x14ac:dyDescent="0.15">
      <c r="A325" s="22">
        <v>31472</v>
      </c>
      <c r="B325" s="23">
        <v>0</v>
      </c>
    </row>
    <row r="326" spans="1:2" x14ac:dyDescent="0.15">
      <c r="A326" s="18">
        <v>31503</v>
      </c>
      <c r="B326" s="19">
        <v>0</v>
      </c>
    </row>
    <row r="327" spans="1:2" x14ac:dyDescent="0.15">
      <c r="A327" s="18">
        <v>31533</v>
      </c>
      <c r="B327" s="19">
        <v>0</v>
      </c>
    </row>
    <row r="328" spans="1:2" x14ac:dyDescent="0.15">
      <c r="A328" s="22">
        <v>31564</v>
      </c>
      <c r="B328" s="23">
        <v>1</v>
      </c>
    </row>
    <row r="329" spans="1:2" x14ac:dyDescent="0.15">
      <c r="A329" s="18">
        <v>31594</v>
      </c>
      <c r="B329" s="19">
        <v>1</v>
      </c>
    </row>
    <row r="330" spans="1:2" x14ac:dyDescent="0.15">
      <c r="A330" s="18">
        <v>31625</v>
      </c>
      <c r="B330" s="19">
        <v>1</v>
      </c>
    </row>
    <row r="331" spans="1:2" x14ac:dyDescent="0.15">
      <c r="A331" s="22">
        <v>31656</v>
      </c>
      <c r="B331" s="23">
        <v>1</v>
      </c>
    </row>
    <row r="332" spans="1:2" x14ac:dyDescent="0.15">
      <c r="A332" s="18">
        <v>31686</v>
      </c>
      <c r="B332" s="19">
        <v>1</v>
      </c>
    </row>
    <row r="333" spans="1:2" x14ac:dyDescent="0.15">
      <c r="A333" s="18">
        <v>31717</v>
      </c>
      <c r="B333" s="19">
        <v>1</v>
      </c>
    </row>
    <row r="334" spans="1:2" x14ac:dyDescent="0.15">
      <c r="A334" s="22">
        <v>31747</v>
      </c>
      <c r="B334" s="23">
        <v>1</v>
      </c>
    </row>
    <row r="335" spans="1:2" x14ac:dyDescent="0.15">
      <c r="A335" s="20">
        <v>31778</v>
      </c>
      <c r="B335" s="21">
        <v>1</v>
      </c>
    </row>
    <row r="336" spans="1:2" x14ac:dyDescent="0.15">
      <c r="A336" s="18">
        <v>31809</v>
      </c>
      <c r="B336" s="19">
        <v>1</v>
      </c>
    </row>
    <row r="337" spans="1:2" x14ac:dyDescent="0.15">
      <c r="A337" s="22">
        <v>31837</v>
      </c>
      <c r="B337" s="23">
        <v>0</v>
      </c>
    </row>
    <row r="338" spans="1:2" x14ac:dyDescent="0.15">
      <c r="A338" s="20">
        <v>31868</v>
      </c>
      <c r="B338" s="21">
        <v>0</v>
      </c>
    </row>
    <row r="339" spans="1:2" x14ac:dyDescent="0.15">
      <c r="A339" s="18">
        <v>31898</v>
      </c>
      <c r="B339" s="19">
        <v>0</v>
      </c>
    </row>
    <row r="340" spans="1:2" x14ac:dyDescent="0.15">
      <c r="A340" s="22">
        <v>31929</v>
      </c>
      <c r="B340" s="23">
        <v>0</v>
      </c>
    </row>
    <row r="341" spans="1:2" x14ac:dyDescent="0.15">
      <c r="A341" s="18">
        <v>31959</v>
      </c>
      <c r="B341" s="19">
        <v>0</v>
      </c>
    </row>
    <row r="342" spans="1:2" x14ac:dyDescent="0.15">
      <c r="A342" s="18">
        <v>31990</v>
      </c>
      <c r="B342" s="19">
        <v>0</v>
      </c>
    </row>
    <row r="343" spans="1:2" x14ac:dyDescent="0.15">
      <c r="A343" s="22">
        <v>32021</v>
      </c>
      <c r="B343" s="23">
        <v>0</v>
      </c>
    </row>
    <row r="344" spans="1:2" x14ac:dyDescent="0.15">
      <c r="A344" s="18">
        <v>32051</v>
      </c>
      <c r="B344" s="19">
        <v>0</v>
      </c>
    </row>
    <row r="345" spans="1:2" x14ac:dyDescent="0.15">
      <c r="A345" s="18">
        <v>32082</v>
      </c>
      <c r="B345" s="19">
        <v>0</v>
      </c>
    </row>
    <row r="346" spans="1:2" x14ac:dyDescent="0.15">
      <c r="A346" s="22">
        <v>32112</v>
      </c>
      <c r="B346" s="23">
        <v>0</v>
      </c>
    </row>
    <row r="347" spans="1:2" x14ac:dyDescent="0.15">
      <c r="A347" s="18">
        <v>32143</v>
      </c>
      <c r="B347" s="19">
        <v>0</v>
      </c>
    </row>
    <row r="348" spans="1:2" x14ac:dyDescent="0.15">
      <c r="A348" s="18">
        <v>32174</v>
      </c>
      <c r="B348" s="19">
        <v>0</v>
      </c>
    </row>
    <row r="349" spans="1:2" x14ac:dyDescent="0.15">
      <c r="A349" s="22">
        <v>32203</v>
      </c>
      <c r="B349" s="23">
        <v>0</v>
      </c>
    </row>
    <row r="350" spans="1:2" x14ac:dyDescent="0.15">
      <c r="A350" s="20">
        <v>32234</v>
      </c>
      <c r="B350" s="21">
        <v>0</v>
      </c>
    </row>
    <row r="351" spans="1:2" x14ac:dyDescent="0.15">
      <c r="A351" s="18">
        <v>32264</v>
      </c>
      <c r="B351" s="19">
        <v>0</v>
      </c>
    </row>
    <row r="352" spans="1:2" x14ac:dyDescent="0.15">
      <c r="A352" s="22">
        <v>32295</v>
      </c>
      <c r="B352" s="23">
        <v>0</v>
      </c>
    </row>
    <row r="353" spans="1:2" x14ac:dyDescent="0.15">
      <c r="A353" s="20">
        <v>32325</v>
      </c>
      <c r="B353" s="21">
        <v>0</v>
      </c>
    </row>
    <row r="354" spans="1:2" x14ac:dyDescent="0.15">
      <c r="A354" s="18">
        <v>32356</v>
      </c>
      <c r="B354" s="19">
        <v>0</v>
      </c>
    </row>
    <row r="355" spans="1:2" x14ac:dyDescent="0.15">
      <c r="A355" s="22">
        <v>32387</v>
      </c>
      <c r="B355" s="23">
        <v>0</v>
      </c>
    </row>
    <row r="356" spans="1:2" x14ac:dyDescent="0.15">
      <c r="A356" s="18">
        <v>32417</v>
      </c>
      <c r="B356" s="19">
        <v>0</v>
      </c>
    </row>
    <row r="357" spans="1:2" x14ac:dyDescent="0.15">
      <c r="A357" s="18">
        <v>32448</v>
      </c>
      <c r="B357" s="19">
        <v>0</v>
      </c>
    </row>
    <row r="358" spans="1:2" x14ac:dyDescent="0.15">
      <c r="A358" s="22">
        <v>32478</v>
      </c>
      <c r="B358" s="23">
        <v>0</v>
      </c>
    </row>
    <row r="359" spans="1:2" x14ac:dyDescent="0.15">
      <c r="A359" s="18">
        <v>32509</v>
      </c>
      <c r="B359" s="19">
        <v>0</v>
      </c>
    </row>
    <row r="360" spans="1:2" x14ac:dyDescent="0.15">
      <c r="A360" s="18">
        <v>32540</v>
      </c>
      <c r="B360" s="19">
        <v>0</v>
      </c>
    </row>
    <row r="361" spans="1:2" x14ac:dyDescent="0.15">
      <c r="A361" s="22">
        <v>32568</v>
      </c>
      <c r="B361" s="23">
        <v>0</v>
      </c>
    </row>
    <row r="362" spans="1:2" x14ac:dyDescent="0.15">
      <c r="A362" s="18">
        <v>32599</v>
      </c>
      <c r="B362" s="19">
        <v>0</v>
      </c>
    </row>
    <row r="363" spans="1:2" x14ac:dyDescent="0.15">
      <c r="A363" s="18">
        <v>32629</v>
      </c>
      <c r="B363" s="19">
        <v>0</v>
      </c>
    </row>
    <row r="364" spans="1:2" x14ac:dyDescent="0.15">
      <c r="A364" s="22">
        <v>32660</v>
      </c>
      <c r="B364" s="23">
        <v>0</v>
      </c>
    </row>
    <row r="365" spans="1:2" x14ac:dyDescent="0.15">
      <c r="A365" s="20">
        <v>32690</v>
      </c>
      <c r="B365" s="21">
        <v>0</v>
      </c>
    </row>
    <row r="366" spans="1:2" x14ac:dyDescent="0.15">
      <c r="A366" s="18">
        <v>32721</v>
      </c>
      <c r="B366" s="19">
        <v>0</v>
      </c>
    </row>
    <row r="367" spans="1:2" x14ac:dyDescent="0.15">
      <c r="A367" s="22">
        <v>32752</v>
      </c>
      <c r="B367" s="23">
        <v>0</v>
      </c>
    </row>
    <row r="368" spans="1:2" x14ac:dyDescent="0.15">
      <c r="A368" s="20">
        <v>32782</v>
      </c>
      <c r="B368" s="21">
        <v>0</v>
      </c>
    </row>
    <row r="369" spans="1:2" x14ac:dyDescent="0.15">
      <c r="A369" s="18">
        <v>32813</v>
      </c>
      <c r="B369" s="19">
        <v>0</v>
      </c>
    </row>
    <row r="370" spans="1:2" x14ac:dyDescent="0.15">
      <c r="A370" s="22">
        <v>32843</v>
      </c>
      <c r="B370" s="23">
        <v>0</v>
      </c>
    </row>
    <row r="371" spans="1:2" x14ac:dyDescent="0.15">
      <c r="A371" s="18">
        <v>32874</v>
      </c>
      <c r="B371" s="19">
        <v>0</v>
      </c>
    </row>
    <row r="372" spans="1:2" x14ac:dyDescent="0.15">
      <c r="A372" s="18">
        <v>32905</v>
      </c>
      <c r="B372" s="19">
        <v>0</v>
      </c>
    </row>
    <row r="373" spans="1:2" x14ac:dyDescent="0.15">
      <c r="A373" s="22">
        <v>32933</v>
      </c>
      <c r="B373" s="23">
        <v>0</v>
      </c>
    </row>
    <row r="374" spans="1:2" x14ac:dyDescent="0.15">
      <c r="A374" s="18">
        <v>32964</v>
      </c>
      <c r="B374" s="19">
        <v>0</v>
      </c>
    </row>
    <row r="375" spans="1:2" x14ac:dyDescent="0.15">
      <c r="A375" s="18">
        <v>32994</v>
      </c>
      <c r="B375" s="19">
        <v>0</v>
      </c>
    </row>
    <row r="376" spans="1:2" x14ac:dyDescent="0.15">
      <c r="A376" s="22">
        <v>33025</v>
      </c>
      <c r="B376" s="23">
        <v>0</v>
      </c>
    </row>
    <row r="377" spans="1:2" x14ac:dyDescent="0.15">
      <c r="A377" s="18">
        <v>33055</v>
      </c>
      <c r="B377" s="19">
        <v>0</v>
      </c>
    </row>
    <row r="378" spans="1:2" x14ac:dyDescent="0.15">
      <c r="A378" s="18">
        <v>33086</v>
      </c>
      <c r="B378" s="19">
        <v>0</v>
      </c>
    </row>
    <row r="379" spans="1:2" x14ac:dyDescent="0.15">
      <c r="A379" s="22">
        <v>33117</v>
      </c>
      <c r="B379" s="23">
        <v>0</v>
      </c>
    </row>
    <row r="380" spans="1:2" x14ac:dyDescent="0.15">
      <c r="A380" s="20">
        <v>33147</v>
      </c>
      <c r="B380" s="21">
        <v>1</v>
      </c>
    </row>
    <row r="381" spans="1:2" x14ac:dyDescent="0.15">
      <c r="A381" s="18">
        <v>33178</v>
      </c>
      <c r="B381" s="19">
        <v>1</v>
      </c>
    </row>
    <row r="382" spans="1:2" x14ac:dyDescent="0.15">
      <c r="A382" s="22">
        <v>33208</v>
      </c>
      <c r="B382" s="23">
        <v>1</v>
      </c>
    </row>
    <row r="383" spans="1:2" x14ac:dyDescent="0.15">
      <c r="A383" s="20">
        <v>33239</v>
      </c>
      <c r="B383" s="21">
        <v>1</v>
      </c>
    </row>
    <row r="384" spans="1:2" x14ac:dyDescent="0.15">
      <c r="A384" s="18">
        <v>33270</v>
      </c>
      <c r="B384" s="19">
        <v>1</v>
      </c>
    </row>
    <row r="385" spans="1:2" x14ac:dyDescent="0.15">
      <c r="A385" s="22">
        <v>33298</v>
      </c>
      <c r="B385" s="23">
        <v>1</v>
      </c>
    </row>
    <row r="386" spans="1:2" x14ac:dyDescent="0.15">
      <c r="A386" s="18">
        <v>33329</v>
      </c>
      <c r="B386" s="19">
        <v>1</v>
      </c>
    </row>
    <row r="387" spans="1:2" x14ac:dyDescent="0.15">
      <c r="A387" s="18">
        <v>33359</v>
      </c>
      <c r="B387" s="19">
        <v>1</v>
      </c>
    </row>
    <row r="388" spans="1:2" x14ac:dyDescent="0.15">
      <c r="A388" s="22">
        <v>33390</v>
      </c>
      <c r="B388" s="23">
        <v>1</v>
      </c>
    </row>
    <row r="389" spans="1:2" x14ac:dyDescent="0.15">
      <c r="A389" s="18">
        <v>33420</v>
      </c>
      <c r="B389" s="19">
        <v>1</v>
      </c>
    </row>
    <row r="390" spans="1:2" x14ac:dyDescent="0.15">
      <c r="A390" s="18">
        <v>33451</v>
      </c>
      <c r="B390" s="19">
        <v>1</v>
      </c>
    </row>
    <row r="391" spans="1:2" x14ac:dyDescent="0.15">
      <c r="A391" s="22">
        <v>33482</v>
      </c>
      <c r="B391" s="23">
        <v>1</v>
      </c>
    </row>
    <row r="392" spans="1:2" x14ac:dyDescent="0.15">
      <c r="A392" s="18">
        <v>33512</v>
      </c>
      <c r="B392" s="19">
        <v>1</v>
      </c>
    </row>
    <row r="393" spans="1:2" x14ac:dyDescent="0.15">
      <c r="A393" s="18">
        <v>33543</v>
      </c>
      <c r="B393" s="19">
        <v>1</v>
      </c>
    </row>
    <row r="394" spans="1:2" x14ac:dyDescent="0.15">
      <c r="A394" s="22">
        <v>33573</v>
      </c>
      <c r="B394" s="23">
        <v>1</v>
      </c>
    </row>
    <row r="395" spans="1:2" x14ac:dyDescent="0.15">
      <c r="A395" s="20">
        <v>33604</v>
      </c>
      <c r="B395" s="21">
        <v>1</v>
      </c>
    </row>
    <row r="396" spans="1:2" x14ac:dyDescent="0.15">
      <c r="A396" s="18">
        <v>33635</v>
      </c>
      <c r="B396" s="19">
        <v>1</v>
      </c>
    </row>
    <row r="397" spans="1:2" x14ac:dyDescent="0.15">
      <c r="A397" s="22">
        <v>33664</v>
      </c>
      <c r="B397" s="23">
        <v>1</v>
      </c>
    </row>
    <row r="398" spans="1:2" x14ac:dyDescent="0.15">
      <c r="A398" s="20">
        <v>33695</v>
      </c>
      <c r="B398" s="21">
        <v>1</v>
      </c>
    </row>
    <row r="399" spans="1:2" x14ac:dyDescent="0.15">
      <c r="A399" s="18">
        <v>33725</v>
      </c>
      <c r="B399" s="19">
        <v>1</v>
      </c>
    </row>
    <row r="400" spans="1:2" x14ac:dyDescent="0.15">
      <c r="A400" s="22">
        <v>33756</v>
      </c>
      <c r="B400" s="23">
        <v>1</v>
      </c>
    </row>
    <row r="401" spans="1:2" x14ac:dyDescent="0.15">
      <c r="A401" s="18">
        <v>33786</v>
      </c>
      <c r="B401" s="19">
        <v>1</v>
      </c>
    </row>
    <row r="402" spans="1:2" x14ac:dyDescent="0.15">
      <c r="A402" s="18">
        <v>33817</v>
      </c>
      <c r="B402" s="19">
        <v>1</v>
      </c>
    </row>
    <row r="403" spans="1:2" x14ac:dyDescent="0.15">
      <c r="A403" s="22">
        <v>33848</v>
      </c>
      <c r="B403" s="23">
        <v>1</v>
      </c>
    </row>
    <row r="404" spans="1:2" x14ac:dyDescent="0.15">
      <c r="A404" s="18">
        <v>33878</v>
      </c>
      <c r="B404" s="19">
        <v>1</v>
      </c>
    </row>
    <row r="405" spans="1:2" x14ac:dyDescent="0.15">
      <c r="A405" s="18">
        <v>33909</v>
      </c>
      <c r="B405" s="19">
        <v>1</v>
      </c>
    </row>
    <row r="406" spans="1:2" x14ac:dyDescent="0.15">
      <c r="A406" s="22">
        <v>33939</v>
      </c>
      <c r="B406" s="23">
        <v>1</v>
      </c>
    </row>
    <row r="407" spans="1:2" x14ac:dyDescent="0.15">
      <c r="A407" s="18">
        <v>33970</v>
      </c>
      <c r="B407" s="19">
        <v>1</v>
      </c>
    </row>
    <row r="408" spans="1:2" x14ac:dyDescent="0.15">
      <c r="A408" s="18">
        <v>34001</v>
      </c>
      <c r="B408" s="19">
        <v>1</v>
      </c>
    </row>
    <row r="409" spans="1:2" x14ac:dyDescent="0.15">
      <c r="A409" s="22">
        <v>34029</v>
      </c>
      <c r="B409" s="23">
        <v>1</v>
      </c>
    </row>
    <row r="410" spans="1:2" x14ac:dyDescent="0.15">
      <c r="A410" s="20">
        <v>34060</v>
      </c>
      <c r="B410" s="21">
        <v>1</v>
      </c>
    </row>
    <row r="411" spans="1:2" x14ac:dyDescent="0.15">
      <c r="A411" s="18">
        <v>34090</v>
      </c>
      <c r="B411" s="19">
        <v>1</v>
      </c>
    </row>
    <row r="412" spans="1:2" x14ac:dyDescent="0.15">
      <c r="A412" s="22">
        <v>34121</v>
      </c>
      <c r="B412" s="23">
        <v>1</v>
      </c>
    </row>
    <row r="413" spans="1:2" x14ac:dyDescent="0.15">
      <c r="A413" s="20">
        <v>34151</v>
      </c>
      <c r="B413" s="21">
        <v>1</v>
      </c>
    </row>
    <row r="414" spans="1:2" x14ac:dyDescent="0.15">
      <c r="A414" s="18">
        <v>34182</v>
      </c>
      <c r="B414" s="19">
        <v>1</v>
      </c>
    </row>
    <row r="415" spans="1:2" x14ac:dyDescent="0.15">
      <c r="A415" s="22">
        <v>34213</v>
      </c>
      <c r="B415" s="23">
        <v>1</v>
      </c>
    </row>
    <row r="416" spans="1:2" x14ac:dyDescent="0.15">
      <c r="A416" s="18">
        <v>34243</v>
      </c>
      <c r="B416" s="19">
        <v>1</v>
      </c>
    </row>
    <row r="417" spans="1:2" x14ac:dyDescent="0.15">
      <c r="A417" s="18">
        <v>34274</v>
      </c>
      <c r="B417" s="19">
        <v>1</v>
      </c>
    </row>
    <row r="418" spans="1:2" x14ac:dyDescent="0.15">
      <c r="A418" s="22">
        <v>34304</v>
      </c>
      <c r="B418" s="23">
        <v>1</v>
      </c>
    </row>
    <row r="419" spans="1:2" x14ac:dyDescent="0.15">
      <c r="A419" s="18">
        <v>34335</v>
      </c>
      <c r="B419" s="19">
        <v>0</v>
      </c>
    </row>
    <row r="420" spans="1:2" x14ac:dyDescent="0.15">
      <c r="A420" s="18">
        <v>34366</v>
      </c>
      <c r="B420" s="19">
        <v>0</v>
      </c>
    </row>
    <row r="421" spans="1:2" x14ac:dyDescent="0.15">
      <c r="A421" s="22">
        <v>34394</v>
      </c>
      <c r="B421" s="23">
        <v>0</v>
      </c>
    </row>
    <row r="422" spans="1:2" x14ac:dyDescent="0.15">
      <c r="A422" s="18">
        <v>34425</v>
      </c>
      <c r="B422" s="19">
        <v>0</v>
      </c>
    </row>
    <row r="423" spans="1:2" x14ac:dyDescent="0.15">
      <c r="A423" s="18">
        <v>34455</v>
      </c>
      <c r="B423" s="19">
        <v>0</v>
      </c>
    </row>
    <row r="424" spans="1:2" x14ac:dyDescent="0.15">
      <c r="A424" s="22">
        <v>34486</v>
      </c>
      <c r="B424" s="23">
        <v>0</v>
      </c>
    </row>
    <row r="425" spans="1:2" x14ac:dyDescent="0.15">
      <c r="A425" s="20">
        <v>34516</v>
      </c>
      <c r="B425" s="21">
        <v>0</v>
      </c>
    </row>
    <row r="426" spans="1:2" x14ac:dyDescent="0.15">
      <c r="A426" s="18">
        <v>34547</v>
      </c>
      <c r="B426" s="19">
        <v>0</v>
      </c>
    </row>
    <row r="427" spans="1:2" x14ac:dyDescent="0.15">
      <c r="A427" s="22">
        <v>34578</v>
      </c>
      <c r="B427" s="23">
        <v>0</v>
      </c>
    </row>
    <row r="428" spans="1:2" x14ac:dyDescent="0.15">
      <c r="A428" s="20">
        <v>34608</v>
      </c>
      <c r="B428" s="21">
        <v>0</v>
      </c>
    </row>
    <row r="429" spans="1:2" x14ac:dyDescent="0.15">
      <c r="A429" s="18">
        <v>34639</v>
      </c>
      <c r="B429" s="19">
        <v>0</v>
      </c>
    </row>
    <row r="430" spans="1:2" x14ac:dyDescent="0.15">
      <c r="A430" s="22">
        <v>34669</v>
      </c>
      <c r="B430" s="23">
        <v>0</v>
      </c>
    </row>
    <row r="431" spans="1:2" x14ac:dyDescent="0.15">
      <c r="A431" s="18">
        <v>34700</v>
      </c>
      <c r="B431" s="19">
        <v>0</v>
      </c>
    </row>
    <row r="432" spans="1:2" x14ac:dyDescent="0.15">
      <c r="A432" s="18">
        <v>34731</v>
      </c>
      <c r="B432" s="19">
        <v>0</v>
      </c>
    </row>
    <row r="433" spans="1:2" x14ac:dyDescent="0.15">
      <c r="A433" s="22">
        <v>34759</v>
      </c>
      <c r="B433" s="23">
        <v>0</v>
      </c>
    </row>
    <row r="434" spans="1:2" x14ac:dyDescent="0.15">
      <c r="A434" s="18">
        <v>34790</v>
      </c>
      <c r="B434" s="19">
        <v>0</v>
      </c>
    </row>
    <row r="435" spans="1:2" x14ac:dyDescent="0.15">
      <c r="A435" s="18">
        <v>34820</v>
      </c>
      <c r="B435" s="19">
        <v>0</v>
      </c>
    </row>
    <row r="436" spans="1:2" x14ac:dyDescent="0.15">
      <c r="A436" s="22">
        <v>34851</v>
      </c>
      <c r="B436" s="23">
        <v>0</v>
      </c>
    </row>
    <row r="437" spans="1:2" x14ac:dyDescent="0.15">
      <c r="A437" s="18">
        <v>34881</v>
      </c>
      <c r="B437" s="19">
        <v>0</v>
      </c>
    </row>
    <row r="438" spans="1:2" x14ac:dyDescent="0.15">
      <c r="A438" s="18">
        <v>34912</v>
      </c>
      <c r="B438" s="19">
        <v>0</v>
      </c>
    </row>
    <row r="439" spans="1:2" x14ac:dyDescent="0.15">
      <c r="A439" s="22">
        <v>34943</v>
      </c>
      <c r="B439" s="23">
        <v>0</v>
      </c>
    </row>
    <row r="440" spans="1:2" x14ac:dyDescent="0.15">
      <c r="A440" s="20">
        <v>34973</v>
      </c>
      <c r="B440" s="21">
        <v>0</v>
      </c>
    </row>
    <row r="441" spans="1:2" x14ac:dyDescent="0.15">
      <c r="A441" s="18">
        <v>35004</v>
      </c>
      <c r="B441" s="19">
        <v>0</v>
      </c>
    </row>
    <row r="442" spans="1:2" x14ac:dyDescent="0.15">
      <c r="A442" s="22">
        <v>35034</v>
      </c>
      <c r="B442" s="23">
        <v>0</v>
      </c>
    </row>
    <row r="443" spans="1:2" x14ac:dyDescent="0.15">
      <c r="A443" s="20">
        <v>35065</v>
      </c>
      <c r="B443" s="21">
        <v>0</v>
      </c>
    </row>
    <row r="444" spans="1:2" x14ac:dyDescent="0.15">
      <c r="A444" s="18">
        <v>35096</v>
      </c>
      <c r="B444" s="19">
        <v>0</v>
      </c>
    </row>
    <row r="445" spans="1:2" x14ac:dyDescent="0.15">
      <c r="A445" s="22">
        <v>35125</v>
      </c>
      <c r="B445" s="23">
        <v>0</v>
      </c>
    </row>
    <row r="446" spans="1:2" x14ac:dyDescent="0.15">
      <c r="A446" s="18">
        <v>35156</v>
      </c>
      <c r="B446" s="19">
        <v>0</v>
      </c>
    </row>
    <row r="447" spans="1:2" x14ac:dyDescent="0.15">
      <c r="A447" s="18">
        <v>35186</v>
      </c>
      <c r="B447" s="19">
        <v>0</v>
      </c>
    </row>
    <row r="448" spans="1:2" x14ac:dyDescent="0.15">
      <c r="A448" s="22">
        <v>35217</v>
      </c>
      <c r="B448" s="23">
        <v>0</v>
      </c>
    </row>
    <row r="449" spans="1:2" x14ac:dyDescent="0.15">
      <c r="A449" s="18">
        <v>35247</v>
      </c>
      <c r="B449" s="19">
        <v>0</v>
      </c>
    </row>
    <row r="450" spans="1:2" x14ac:dyDescent="0.15">
      <c r="A450" s="18">
        <v>35278</v>
      </c>
      <c r="B450" s="19">
        <v>0</v>
      </c>
    </row>
    <row r="451" spans="1:2" x14ac:dyDescent="0.15">
      <c r="A451" s="22">
        <v>35309</v>
      </c>
      <c r="B451" s="23">
        <v>0</v>
      </c>
    </row>
    <row r="452" spans="1:2" x14ac:dyDescent="0.15">
      <c r="A452" s="18">
        <v>35339</v>
      </c>
      <c r="B452" s="19">
        <v>0</v>
      </c>
    </row>
    <row r="453" spans="1:2" x14ac:dyDescent="0.15">
      <c r="A453" s="18">
        <v>35370</v>
      </c>
      <c r="B453" s="19">
        <v>0</v>
      </c>
    </row>
    <row r="454" spans="1:2" x14ac:dyDescent="0.15">
      <c r="A454" s="22">
        <v>35400</v>
      </c>
      <c r="B454" s="23">
        <v>0</v>
      </c>
    </row>
    <row r="455" spans="1:2" x14ac:dyDescent="0.15">
      <c r="A455" s="20">
        <v>35431</v>
      </c>
      <c r="B455" s="21">
        <v>0</v>
      </c>
    </row>
    <row r="456" spans="1:2" x14ac:dyDescent="0.15">
      <c r="A456" s="18">
        <v>35462</v>
      </c>
      <c r="B456" s="19">
        <v>0</v>
      </c>
    </row>
    <row r="457" spans="1:2" x14ac:dyDescent="0.15">
      <c r="A457" s="22">
        <v>35490</v>
      </c>
      <c r="B457" s="23">
        <v>0</v>
      </c>
    </row>
    <row r="458" spans="1:2" x14ac:dyDescent="0.15">
      <c r="A458" s="20">
        <v>35521</v>
      </c>
      <c r="B458" s="21">
        <v>0</v>
      </c>
    </row>
    <row r="459" spans="1:2" x14ac:dyDescent="0.15">
      <c r="A459" s="18">
        <v>35551</v>
      </c>
      <c r="B459" s="19">
        <v>0</v>
      </c>
    </row>
    <row r="460" spans="1:2" x14ac:dyDescent="0.15">
      <c r="A460" s="22">
        <v>35582</v>
      </c>
      <c r="B460" s="23">
        <v>0</v>
      </c>
    </row>
    <row r="461" spans="1:2" x14ac:dyDescent="0.15">
      <c r="A461" s="18">
        <v>35612</v>
      </c>
      <c r="B461" s="19">
        <v>0</v>
      </c>
    </row>
    <row r="462" spans="1:2" x14ac:dyDescent="0.15">
      <c r="A462" s="18">
        <v>35643</v>
      </c>
      <c r="B462" s="19">
        <v>0</v>
      </c>
    </row>
    <row r="463" spans="1:2" x14ac:dyDescent="0.15">
      <c r="A463" s="22">
        <v>35674</v>
      </c>
      <c r="B463" s="23">
        <v>0</v>
      </c>
    </row>
    <row r="464" spans="1:2" x14ac:dyDescent="0.15">
      <c r="A464" s="18">
        <v>35704</v>
      </c>
      <c r="B464" s="19">
        <v>0</v>
      </c>
    </row>
    <row r="465" spans="1:2" x14ac:dyDescent="0.15">
      <c r="A465" s="18">
        <v>35735</v>
      </c>
      <c r="B465" s="19">
        <v>0</v>
      </c>
    </row>
    <row r="466" spans="1:2" x14ac:dyDescent="0.15">
      <c r="A466" s="22">
        <v>35765</v>
      </c>
      <c r="B466" s="23">
        <v>0</v>
      </c>
    </row>
    <row r="467" spans="1:2" x14ac:dyDescent="0.15">
      <c r="A467" s="18">
        <v>35796</v>
      </c>
      <c r="B467" s="19">
        <v>0</v>
      </c>
    </row>
    <row r="468" spans="1:2" x14ac:dyDescent="0.15">
      <c r="A468" s="18">
        <v>35827</v>
      </c>
      <c r="B468" s="19">
        <v>0</v>
      </c>
    </row>
    <row r="469" spans="1:2" x14ac:dyDescent="0.15">
      <c r="A469" s="22">
        <v>35855</v>
      </c>
      <c r="B469" s="23">
        <v>0</v>
      </c>
    </row>
    <row r="470" spans="1:2" x14ac:dyDescent="0.15">
      <c r="A470" s="20">
        <v>35886</v>
      </c>
      <c r="B470" s="21">
        <v>0</v>
      </c>
    </row>
    <row r="471" spans="1:2" x14ac:dyDescent="0.15">
      <c r="A471" s="18">
        <v>35916</v>
      </c>
      <c r="B471" s="19">
        <v>0</v>
      </c>
    </row>
    <row r="472" spans="1:2" x14ac:dyDescent="0.15">
      <c r="A472" s="22">
        <v>35947</v>
      </c>
      <c r="B472" s="23">
        <v>0</v>
      </c>
    </row>
    <row r="473" spans="1:2" x14ac:dyDescent="0.15">
      <c r="A473" s="20">
        <v>35977</v>
      </c>
      <c r="B473" s="21">
        <v>0</v>
      </c>
    </row>
    <row r="474" spans="1:2" x14ac:dyDescent="0.15">
      <c r="A474" s="18">
        <v>36008</v>
      </c>
      <c r="B474" s="19">
        <v>0</v>
      </c>
    </row>
    <row r="475" spans="1:2" x14ac:dyDescent="0.15">
      <c r="A475" s="22">
        <v>36039</v>
      </c>
      <c r="B475" s="23">
        <v>0</v>
      </c>
    </row>
    <row r="476" spans="1:2" x14ac:dyDescent="0.15">
      <c r="A476" s="18">
        <v>36069</v>
      </c>
      <c r="B476" s="19">
        <v>0</v>
      </c>
    </row>
    <row r="477" spans="1:2" x14ac:dyDescent="0.15">
      <c r="A477" s="18">
        <v>36100</v>
      </c>
      <c r="B477" s="19">
        <v>0</v>
      </c>
    </row>
    <row r="478" spans="1:2" x14ac:dyDescent="0.15">
      <c r="A478" s="22">
        <v>36130</v>
      </c>
      <c r="B478" s="23">
        <v>0</v>
      </c>
    </row>
    <row r="479" spans="1:2" x14ac:dyDescent="0.15">
      <c r="A479" s="18">
        <v>36161</v>
      </c>
      <c r="B479" s="19">
        <v>0</v>
      </c>
    </row>
    <row r="480" spans="1:2" x14ac:dyDescent="0.15">
      <c r="A480" s="18">
        <v>36192</v>
      </c>
      <c r="B480" s="19">
        <v>0</v>
      </c>
    </row>
    <row r="481" spans="1:2" x14ac:dyDescent="0.15">
      <c r="A481" s="22">
        <v>36220</v>
      </c>
      <c r="B481" s="23">
        <v>0</v>
      </c>
    </row>
    <row r="482" spans="1:2" x14ac:dyDescent="0.15">
      <c r="A482" s="18">
        <v>36251</v>
      </c>
      <c r="B482" s="19">
        <v>0</v>
      </c>
    </row>
    <row r="483" spans="1:2" x14ac:dyDescent="0.15">
      <c r="A483" s="18">
        <v>36281</v>
      </c>
      <c r="B483" s="19">
        <v>0</v>
      </c>
    </row>
    <row r="484" spans="1:2" x14ac:dyDescent="0.15">
      <c r="A484" s="22">
        <v>36312</v>
      </c>
      <c r="B484" s="23">
        <v>0</v>
      </c>
    </row>
    <row r="485" spans="1:2" x14ac:dyDescent="0.15">
      <c r="A485" s="20">
        <v>36342</v>
      </c>
      <c r="B485" s="21">
        <v>0</v>
      </c>
    </row>
    <row r="486" spans="1:2" x14ac:dyDescent="0.15">
      <c r="A486" s="18">
        <v>36373</v>
      </c>
      <c r="B486" s="19">
        <v>0</v>
      </c>
    </row>
    <row r="487" spans="1:2" x14ac:dyDescent="0.15">
      <c r="A487" s="22">
        <v>36404</v>
      </c>
      <c r="B487" s="23">
        <v>0</v>
      </c>
    </row>
    <row r="488" spans="1:2" x14ac:dyDescent="0.15">
      <c r="A488" s="20">
        <v>36434</v>
      </c>
      <c r="B488" s="21">
        <v>0</v>
      </c>
    </row>
    <row r="489" spans="1:2" x14ac:dyDescent="0.15">
      <c r="A489" s="18">
        <v>36465</v>
      </c>
      <c r="B489" s="19">
        <v>0</v>
      </c>
    </row>
    <row r="490" spans="1:2" x14ac:dyDescent="0.15">
      <c r="A490" s="22">
        <v>36495</v>
      </c>
      <c r="B490" s="23">
        <v>0</v>
      </c>
    </row>
    <row r="491" spans="1:2" x14ac:dyDescent="0.15">
      <c r="A491" s="18">
        <v>36526</v>
      </c>
      <c r="B491" s="19">
        <v>0</v>
      </c>
    </row>
    <row r="492" spans="1:2" x14ac:dyDescent="0.15">
      <c r="A492" s="18">
        <v>36557</v>
      </c>
      <c r="B492" s="19">
        <v>0</v>
      </c>
    </row>
    <row r="493" spans="1:2" x14ac:dyDescent="0.15">
      <c r="A493" s="22">
        <v>36586</v>
      </c>
      <c r="B493" s="23">
        <v>0</v>
      </c>
    </row>
    <row r="494" spans="1:2" x14ac:dyDescent="0.15">
      <c r="A494" s="18">
        <v>36617</v>
      </c>
      <c r="B494" s="19">
        <v>0</v>
      </c>
    </row>
    <row r="495" spans="1:2" x14ac:dyDescent="0.15">
      <c r="A495" s="18">
        <v>36647</v>
      </c>
      <c r="B495" s="19">
        <v>0</v>
      </c>
    </row>
    <row r="496" spans="1:2" x14ac:dyDescent="0.15">
      <c r="A496" s="22">
        <v>36678</v>
      </c>
      <c r="B496" s="23">
        <v>0</v>
      </c>
    </row>
    <row r="497" spans="1:2" x14ac:dyDescent="0.15">
      <c r="A497" s="18">
        <v>36708</v>
      </c>
      <c r="B497" s="19">
        <v>0</v>
      </c>
    </row>
    <row r="498" spans="1:2" x14ac:dyDescent="0.15">
      <c r="A498" s="18">
        <v>36739</v>
      </c>
      <c r="B498" s="19">
        <v>0</v>
      </c>
    </row>
    <row r="499" spans="1:2" x14ac:dyDescent="0.15">
      <c r="A499" s="22">
        <v>36770</v>
      </c>
      <c r="B499" s="23">
        <v>0</v>
      </c>
    </row>
    <row r="500" spans="1:2" x14ac:dyDescent="0.15">
      <c r="A500" s="20">
        <v>36800</v>
      </c>
      <c r="B500" s="21">
        <v>0</v>
      </c>
    </row>
    <row r="501" spans="1:2" x14ac:dyDescent="0.15">
      <c r="A501" s="18">
        <v>36831</v>
      </c>
      <c r="B501" s="19">
        <v>0</v>
      </c>
    </row>
    <row r="502" spans="1:2" x14ac:dyDescent="0.15">
      <c r="A502" s="22">
        <v>36861</v>
      </c>
      <c r="B502" s="23">
        <v>1</v>
      </c>
    </row>
    <row r="503" spans="1:2" x14ac:dyDescent="0.15">
      <c r="A503" s="20">
        <v>36892</v>
      </c>
      <c r="B503" s="21">
        <v>1</v>
      </c>
    </row>
    <row r="504" spans="1:2" x14ac:dyDescent="0.15">
      <c r="A504" s="18">
        <v>36923</v>
      </c>
      <c r="B504" s="19">
        <v>1</v>
      </c>
    </row>
    <row r="505" spans="1:2" x14ac:dyDescent="0.15">
      <c r="A505" s="22">
        <v>36951</v>
      </c>
      <c r="B505" s="23">
        <v>1</v>
      </c>
    </row>
    <row r="506" spans="1:2" x14ac:dyDescent="0.15">
      <c r="A506" s="18">
        <v>36982</v>
      </c>
      <c r="B506" s="19">
        <v>1</v>
      </c>
    </row>
    <row r="507" spans="1:2" x14ac:dyDescent="0.15">
      <c r="A507" s="18">
        <v>37012</v>
      </c>
      <c r="B507" s="19">
        <v>1</v>
      </c>
    </row>
    <row r="508" spans="1:2" x14ac:dyDescent="0.15">
      <c r="A508" s="22">
        <v>37043</v>
      </c>
      <c r="B508" s="23">
        <v>1</v>
      </c>
    </row>
    <row r="509" spans="1:2" x14ac:dyDescent="0.15">
      <c r="A509" s="18">
        <v>37073</v>
      </c>
      <c r="B509" s="19">
        <v>1</v>
      </c>
    </row>
    <row r="510" spans="1:2" x14ac:dyDescent="0.15">
      <c r="A510" s="18">
        <v>37104</v>
      </c>
      <c r="B510" s="19">
        <v>1</v>
      </c>
    </row>
    <row r="511" spans="1:2" x14ac:dyDescent="0.15">
      <c r="A511" s="22">
        <v>37135</v>
      </c>
      <c r="B511" s="23">
        <v>1</v>
      </c>
    </row>
    <row r="512" spans="1:2" x14ac:dyDescent="0.15">
      <c r="A512" s="18">
        <v>37165</v>
      </c>
      <c r="B512" s="19">
        <v>1</v>
      </c>
    </row>
    <row r="513" spans="1:2" x14ac:dyDescent="0.15">
      <c r="A513" s="18">
        <v>37196</v>
      </c>
      <c r="B513" s="19">
        <v>1</v>
      </c>
    </row>
    <row r="514" spans="1:2" x14ac:dyDescent="0.15">
      <c r="A514" s="22">
        <v>37226</v>
      </c>
      <c r="B514" s="23">
        <v>1</v>
      </c>
    </row>
    <row r="515" spans="1:2" x14ac:dyDescent="0.15">
      <c r="A515" s="20">
        <v>37257</v>
      </c>
      <c r="B515" s="21">
        <v>1</v>
      </c>
    </row>
    <row r="516" spans="1:2" x14ac:dyDescent="0.15">
      <c r="A516" s="18">
        <v>37288</v>
      </c>
      <c r="B516" s="19">
        <v>1</v>
      </c>
    </row>
    <row r="517" spans="1:2" x14ac:dyDescent="0.15">
      <c r="A517" s="22">
        <v>37316</v>
      </c>
      <c r="B517" s="23">
        <v>1</v>
      </c>
    </row>
    <row r="518" spans="1:2" x14ac:dyDescent="0.15">
      <c r="A518" s="20">
        <v>37347</v>
      </c>
      <c r="B518" s="21">
        <v>1</v>
      </c>
    </row>
    <row r="519" spans="1:2" x14ac:dyDescent="0.15">
      <c r="A519" s="18">
        <v>37377</v>
      </c>
      <c r="B519" s="19">
        <v>1</v>
      </c>
    </row>
    <row r="520" spans="1:2" x14ac:dyDescent="0.15">
      <c r="A520" s="22">
        <v>37408</v>
      </c>
      <c r="B520" s="23">
        <v>1</v>
      </c>
    </row>
    <row r="521" spans="1:2" x14ac:dyDescent="0.15">
      <c r="A521" s="18">
        <v>37438</v>
      </c>
      <c r="B521" s="19">
        <v>1</v>
      </c>
    </row>
    <row r="522" spans="1:2" x14ac:dyDescent="0.15">
      <c r="A522" s="18">
        <v>37469</v>
      </c>
      <c r="B522" s="19">
        <v>1</v>
      </c>
    </row>
    <row r="523" spans="1:2" x14ac:dyDescent="0.15">
      <c r="A523" s="22">
        <v>37500</v>
      </c>
      <c r="B523" s="23">
        <v>1</v>
      </c>
    </row>
    <row r="524" spans="1:2" x14ac:dyDescent="0.15">
      <c r="A524" s="18">
        <v>37530</v>
      </c>
      <c r="B524" s="19">
        <v>1</v>
      </c>
    </row>
    <row r="525" spans="1:2" x14ac:dyDescent="0.15">
      <c r="A525" s="18">
        <v>37561</v>
      </c>
      <c r="B525" s="19">
        <v>1</v>
      </c>
    </row>
    <row r="526" spans="1:2" x14ac:dyDescent="0.15">
      <c r="A526" s="22">
        <v>37591</v>
      </c>
      <c r="B526" s="23">
        <v>1</v>
      </c>
    </row>
    <row r="527" spans="1:2" x14ac:dyDescent="0.15">
      <c r="A527" s="18">
        <v>37622</v>
      </c>
      <c r="B527" s="19">
        <v>1</v>
      </c>
    </row>
    <row r="528" spans="1:2" x14ac:dyDescent="0.15">
      <c r="A528" s="18">
        <v>37653</v>
      </c>
      <c r="B528" s="19">
        <v>1</v>
      </c>
    </row>
    <row r="529" spans="1:2" x14ac:dyDescent="0.15">
      <c r="A529" s="22">
        <v>37681</v>
      </c>
      <c r="B529" s="23">
        <v>1</v>
      </c>
    </row>
    <row r="530" spans="1:2" x14ac:dyDescent="0.15">
      <c r="A530" s="20">
        <v>37712</v>
      </c>
      <c r="B530" s="21">
        <v>1</v>
      </c>
    </row>
    <row r="531" spans="1:2" x14ac:dyDescent="0.15">
      <c r="A531" s="18">
        <v>37742</v>
      </c>
      <c r="B531" s="19">
        <v>1</v>
      </c>
    </row>
    <row r="532" spans="1:2" x14ac:dyDescent="0.15">
      <c r="A532" s="22">
        <v>37773</v>
      </c>
      <c r="B532" s="23">
        <v>1</v>
      </c>
    </row>
    <row r="533" spans="1:2" x14ac:dyDescent="0.15">
      <c r="A533" s="20">
        <v>37803</v>
      </c>
      <c r="B533" s="21">
        <v>1</v>
      </c>
    </row>
    <row r="534" spans="1:2" x14ac:dyDescent="0.15">
      <c r="A534" s="18">
        <v>37834</v>
      </c>
      <c r="B534" s="19">
        <v>1</v>
      </c>
    </row>
    <row r="535" spans="1:2" x14ac:dyDescent="0.15">
      <c r="A535" s="22">
        <v>37865</v>
      </c>
      <c r="B535" s="23">
        <v>1</v>
      </c>
    </row>
    <row r="536" spans="1:2" x14ac:dyDescent="0.15">
      <c r="A536" s="18">
        <v>37895</v>
      </c>
      <c r="B536" s="19">
        <v>1</v>
      </c>
    </row>
    <row r="537" spans="1:2" x14ac:dyDescent="0.15">
      <c r="A537" s="18">
        <v>37926</v>
      </c>
      <c r="B537" s="19">
        <v>1</v>
      </c>
    </row>
    <row r="538" spans="1:2" x14ac:dyDescent="0.15">
      <c r="A538" s="22">
        <v>37956</v>
      </c>
      <c r="B538" s="23">
        <v>1</v>
      </c>
    </row>
    <row r="539" spans="1:2" x14ac:dyDescent="0.15">
      <c r="A539" s="18">
        <v>37987</v>
      </c>
      <c r="B539" s="19">
        <v>1</v>
      </c>
    </row>
    <row r="540" spans="1:2" x14ac:dyDescent="0.15">
      <c r="A540" s="18">
        <v>38018</v>
      </c>
      <c r="B540" s="19">
        <v>1</v>
      </c>
    </row>
    <row r="541" spans="1:2" x14ac:dyDescent="0.15">
      <c r="A541" s="22">
        <v>38047</v>
      </c>
      <c r="B541" s="23">
        <v>1</v>
      </c>
    </row>
    <row r="542" spans="1:2" x14ac:dyDescent="0.15">
      <c r="A542" s="18">
        <v>38078</v>
      </c>
      <c r="B542" s="19">
        <v>1</v>
      </c>
    </row>
    <row r="543" spans="1:2" x14ac:dyDescent="0.15">
      <c r="A543" s="18">
        <v>38108</v>
      </c>
      <c r="B543" s="19">
        <v>1</v>
      </c>
    </row>
    <row r="544" spans="1:2" x14ac:dyDescent="0.15">
      <c r="A544" s="22">
        <v>38139</v>
      </c>
      <c r="B544" s="23">
        <v>1</v>
      </c>
    </row>
    <row r="545" spans="1:2" x14ac:dyDescent="0.15">
      <c r="A545" s="20">
        <v>38169</v>
      </c>
      <c r="B545" s="21">
        <v>1</v>
      </c>
    </row>
    <row r="546" spans="1:2" x14ac:dyDescent="0.15">
      <c r="A546" s="18">
        <v>38200</v>
      </c>
      <c r="B546" s="19">
        <v>1</v>
      </c>
    </row>
    <row r="547" spans="1:2" x14ac:dyDescent="0.15">
      <c r="A547" s="22">
        <v>38231</v>
      </c>
      <c r="B547" s="23">
        <v>1</v>
      </c>
    </row>
    <row r="548" spans="1:2" x14ac:dyDescent="0.15">
      <c r="A548" s="20">
        <v>38261</v>
      </c>
      <c r="B548" s="21">
        <v>1</v>
      </c>
    </row>
    <row r="549" spans="1:2" x14ac:dyDescent="0.15">
      <c r="A549" s="18">
        <v>38292</v>
      </c>
      <c r="B549" s="19">
        <v>1</v>
      </c>
    </row>
    <row r="550" spans="1:2" x14ac:dyDescent="0.15">
      <c r="A550" s="22">
        <v>38322</v>
      </c>
      <c r="B550" s="23">
        <v>1</v>
      </c>
    </row>
    <row r="551" spans="1:2" x14ac:dyDescent="0.15">
      <c r="A551" s="18">
        <v>38353</v>
      </c>
      <c r="B551" s="19">
        <v>1</v>
      </c>
    </row>
    <row r="552" spans="1:2" x14ac:dyDescent="0.15">
      <c r="A552" s="18">
        <v>38384</v>
      </c>
      <c r="B552" s="19">
        <v>0</v>
      </c>
    </row>
    <row r="553" spans="1:2" x14ac:dyDescent="0.15">
      <c r="A553" s="22">
        <v>38412</v>
      </c>
      <c r="B553" s="23">
        <v>0</v>
      </c>
    </row>
    <row r="554" spans="1:2" x14ac:dyDescent="0.15">
      <c r="A554" s="18">
        <v>38443</v>
      </c>
      <c r="B554" s="19">
        <v>0</v>
      </c>
    </row>
    <row r="555" spans="1:2" x14ac:dyDescent="0.15">
      <c r="A555" s="18">
        <v>38473</v>
      </c>
      <c r="B555" s="19">
        <v>0</v>
      </c>
    </row>
    <row r="556" spans="1:2" x14ac:dyDescent="0.15">
      <c r="A556" s="22">
        <v>38504</v>
      </c>
      <c r="B556" s="23">
        <v>0</v>
      </c>
    </row>
    <row r="557" spans="1:2" x14ac:dyDescent="0.15">
      <c r="A557" s="18">
        <v>38534</v>
      </c>
      <c r="B557" s="19">
        <v>0</v>
      </c>
    </row>
    <row r="558" spans="1:2" x14ac:dyDescent="0.15">
      <c r="A558" s="18">
        <v>38565</v>
      </c>
      <c r="B558" s="19">
        <v>0</v>
      </c>
    </row>
    <row r="559" spans="1:2" x14ac:dyDescent="0.15">
      <c r="A559" s="22">
        <v>38596</v>
      </c>
      <c r="B559" s="23">
        <v>0</v>
      </c>
    </row>
    <row r="560" spans="1:2" x14ac:dyDescent="0.15">
      <c r="A560" s="20">
        <v>38626</v>
      </c>
      <c r="B560" s="21">
        <v>0</v>
      </c>
    </row>
    <row r="561" spans="1:2" x14ac:dyDescent="0.15">
      <c r="A561" s="18">
        <v>38657</v>
      </c>
      <c r="B561" s="19">
        <v>0</v>
      </c>
    </row>
    <row r="562" spans="1:2" x14ac:dyDescent="0.15">
      <c r="A562" s="22">
        <v>38687</v>
      </c>
      <c r="B562" s="23">
        <v>0</v>
      </c>
    </row>
    <row r="563" spans="1:2" x14ac:dyDescent="0.15">
      <c r="A563" s="20">
        <v>38718</v>
      </c>
      <c r="B563" s="21">
        <v>0</v>
      </c>
    </row>
    <row r="564" spans="1:2" x14ac:dyDescent="0.15">
      <c r="A564" s="18">
        <v>38749</v>
      </c>
      <c r="B564" s="19">
        <v>0</v>
      </c>
    </row>
    <row r="565" spans="1:2" x14ac:dyDescent="0.15">
      <c r="A565" s="22">
        <v>38777</v>
      </c>
      <c r="B565" s="23">
        <v>0</v>
      </c>
    </row>
    <row r="566" spans="1:2" x14ac:dyDescent="0.15">
      <c r="A566" s="18">
        <v>38808</v>
      </c>
      <c r="B566" s="19">
        <v>0</v>
      </c>
    </row>
    <row r="567" spans="1:2" x14ac:dyDescent="0.15">
      <c r="A567" s="18">
        <v>38838</v>
      </c>
      <c r="B567" s="19">
        <v>0</v>
      </c>
    </row>
    <row r="568" spans="1:2" x14ac:dyDescent="0.15">
      <c r="A568" s="22">
        <v>38869</v>
      </c>
      <c r="B568" s="23">
        <v>0</v>
      </c>
    </row>
    <row r="569" spans="1:2" x14ac:dyDescent="0.15">
      <c r="A569" s="18">
        <v>38899</v>
      </c>
      <c r="B569" s="19">
        <v>0</v>
      </c>
    </row>
    <row r="570" spans="1:2" x14ac:dyDescent="0.15">
      <c r="A570" s="18">
        <v>38930</v>
      </c>
      <c r="B570" s="19">
        <v>0</v>
      </c>
    </row>
    <row r="571" spans="1:2" x14ac:dyDescent="0.15">
      <c r="A571" s="22">
        <v>38961</v>
      </c>
      <c r="B571" s="23">
        <v>0</v>
      </c>
    </row>
    <row r="572" spans="1:2" x14ac:dyDescent="0.15">
      <c r="A572" s="18">
        <v>38991</v>
      </c>
      <c r="B572" s="19">
        <v>0</v>
      </c>
    </row>
    <row r="573" spans="1:2" x14ac:dyDescent="0.15">
      <c r="A573" s="18">
        <v>39022</v>
      </c>
      <c r="B573" s="19">
        <v>0</v>
      </c>
    </row>
    <row r="574" spans="1:2" x14ac:dyDescent="0.15">
      <c r="A574" s="22">
        <v>39052</v>
      </c>
      <c r="B574" s="23">
        <v>0</v>
      </c>
    </row>
    <row r="575" spans="1:2" x14ac:dyDescent="0.15">
      <c r="A575" s="20">
        <v>39083</v>
      </c>
      <c r="B575" s="21">
        <v>0</v>
      </c>
    </row>
    <row r="576" spans="1:2" x14ac:dyDescent="0.15">
      <c r="A576" s="18">
        <v>39114</v>
      </c>
      <c r="B576" s="19">
        <v>0</v>
      </c>
    </row>
    <row r="577" spans="1:2" x14ac:dyDescent="0.15">
      <c r="A577" s="22">
        <v>39142</v>
      </c>
      <c r="B577" s="23">
        <v>0</v>
      </c>
    </row>
    <row r="578" spans="1:2" x14ac:dyDescent="0.15">
      <c r="A578" s="20">
        <v>39173</v>
      </c>
      <c r="B578" s="21">
        <v>0</v>
      </c>
    </row>
    <row r="579" spans="1:2" x14ac:dyDescent="0.15">
      <c r="A579" s="18">
        <v>39203</v>
      </c>
      <c r="B579" s="19">
        <v>0</v>
      </c>
    </row>
    <row r="580" spans="1:2" x14ac:dyDescent="0.15">
      <c r="A580" s="22">
        <v>39234</v>
      </c>
      <c r="B580" s="23">
        <v>0</v>
      </c>
    </row>
    <row r="581" spans="1:2" x14ac:dyDescent="0.15">
      <c r="A581" s="18">
        <v>39264</v>
      </c>
      <c r="B581" s="19">
        <v>0</v>
      </c>
    </row>
    <row r="582" spans="1:2" x14ac:dyDescent="0.15">
      <c r="A582" s="18">
        <v>39295</v>
      </c>
      <c r="B582" s="19">
        <v>0</v>
      </c>
    </row>
    <row r="583" spans="1:2" x14ac:dyDescent="0.15">
      <c r="A583" s="22">
        <v>39326</v>
      </c>
      <c r="B583" s="23">
        <v>0</v>
      </c>
    </row>
    <row r="584" spans="1:2" x14ac:dyDescent="0.15">
      <c r="A584" s="18">
        <v>39356</v>
      </c>
      <c r="B584" s="19">
        <v>0</v>
      </c>
    </row>
    <row r="585" spans="1:2" x14ac:dyDescent="0.15">
      <c r="A585" s="18">
        <v>39387</v>
      </c>
      <c r="B585" s="19">
        <v>0</v>
      </c>
    </row>
    <row r="586" spans="1:2" x14ac:dyDescent="0.15">
      <c r="A586" s="22">
        <v>39417</v>
      </c>
      <c r="B586" s="23">
        <v>0</v>
      </c>
    </row>
    <row r="587" spans="1:2" x14ac:dyDescent="0.15">
      <c r="A587" s="18">
        <v>39448</v>
      </c>
      <c r="B587" s="19">
        <v>0</v>
      </c>
    </row>
    <row r="588" spans="1:2" x14ac:dyDescent="0.15">
      <c r="A588" s="18">
        <v>39479</v>
      </c>
      <c r="B588" s="19">
        <v>0</v>
      </c>
    </row>
    <row r="589" spans="1:2" x14ac:dyDescent="0.15">
      <c r="A589" s="22">
        <v>39508</v>
      </c>
      <c r="B589" s="23">
        <v>0</v>
      </c>
    </row>
    <row r="590" spans="1:2" x14ac:dyDescent="0.15">
      <c r="A590" s="20">
        <v>39539</v>
      </c>
      <c r="B590" s="21">
        <v>0</v>
      </c>
    </row>
    <row r="591" spans="1:2" x14ac:dyDescent="0.15">
      <c r="A591" s="18">
        <v>39569</v>
      </c>
      <c r="B591" s="19">
        <v>1</v>
      </c>
    </row>
    <row r="592" spans="1:2" x14ac:dyDescent="0.15">
      <c r="A592" s="22">
        <v>39600</v>
      </c>
      <c r="B592" s="23">
        <v>1</v>
      </c>
    </row>
    <row r="593" spans="1:2" x14ac:dyDescent="0.15">
      <c r="A593" s="20">
        <v>39630</v>
      </c>
      <c r="B593" s="21">
        <v>1</v>
      </c>
    </row>
    <row r="594" spans="1:2" x14ac:dyDescent="0.15">
      <c r="A594" s="18">
        <v>39661</v>
      </c>
      <c r="B594" s="19">
        <v>1</v>
      </c>
    </row>
    <row r="595" spans="1:2" x14ac:dyDescent="0.15">
      <c r="A595" s="22">
        <v>39692</v>
      </c>
      <c r="B595" s="23">
        <v>1</v>
      </c>
    </row>
    <row r="596" spans="1:2" x14ac:dyDescent="0.15">
      <c r="A596" s="18">
        <v>39722</v>
      </c>
      <c r="B596" s="19">
        <v>1</v>
      </c>
    </row>
    <row r="597" spans="1:2" x14ac:dyDescent="0.15">
      <c r="A597" s="18">
        <v>39753</v>
      </c>
      <c r="B597" s="19">
        <v>1</v>
      </c>
    </row>
    <row r="598" spans="1:2" x14ac:dyDescent="0.15">
      <c r="A598" s="22">
        <v>39783</v>
      </c>
      <c r="B598" s="23">
        <v>1</v>
      </c>
    </row>
    <row r="599" spans="1:2" x14ac:dyDescent="0.15">
      <c r="A599" s="18">
        <v>39814</v>
      </c>
      <c r="B599" s="19">
        <v>1</v>
      </c>
    </row>
    <row r="600" spans="1:2" x14ac:dyDescent="0.15">
      <c r="A600" s="18">
        <v>39845</v>
      </c>
      <c r="B600" s="19">
        <v>1</v>
      </c>
    </row>
    <row r="601" spans="1:2" x14ac:dyDescent="0.15">
      <c r="A601" s="22">
        <v>39873</v>
      </c>
      <c r="B601" s="23">
        <v>1</v>
      </c>
    </row>
    <row r="602" spans="1:2" x14ac:dyDescent="0.15">
      <c r="A602" s="18">
        <v>39904</v>
      </c>
      <c r="B602" s="19">
        <v>1</v>
      </c>
    </row>
    <row r="603" spans="1:2" x14ac:dyDescent="0.15">
      <c r="A603" s="18">
        <v>39934</v>
      </c>
      <c r="B603" s="19">
        <v>1</v>
      </c>
    </row>
    <row r="604" spans="1:2" x14ac:dyDescent="0.15">
      <c r="A604" s="22">
        <v>39965</v>
      </c>
      <c r="B604" s="23">
        <v>1</v>
      </c>
    </row>
    <row r="605" spans="1:2" x14ac:dyDescent="0.15">
      <c r="A605" s="20">
        <v>39995</v>
      </c>
      <c r="B605" s="21">
        <v>0</v>
      </c>
    </row>
    <row r="606" spans="1:2" x14ac:dyDescent="0.15">
      <c r="A606" s="18">
        <v>40026</v>
      </c>
      <c r="B606" s="19">
        <v>0</v>
      </c>
    </row>
    <row r="607" spans="1:2" x14ac:dyDescent="0.15">
      <c r="A607" s="22">
        <v>40057</v>
      </c>
      <c r="B607" s="23">
        <v>0</v>
      </c>
    </row>
    <row r="608" spans="1:2" x14ac:dyDescent="0.15">
      <c r="A608" s="20">
        <v>40087</v>
      </c>
      <c r="B608" s="21">
        <v>0</v>
      </c>
    </row>
    <row r="609" spans="1:2" x14ac:dyDescent="0.15">
      <c r="A609" s="18">
        <v>40118</v>
      </c>
      <c r="B609" s="19">
        <v>0</v>
      </c>
    </row>
    <row r="610" spans="1:2" x14ac:dyDescent="0.15">
      <c r="A610" s="22">
        <v>40148</v>
      </c>
      <c r="B610" s="23">
        <v>0</v>
      </c>
    </row>
    <row r="611" spans="1:2" x14ac:dyDescent="0.15">
      <c r="A611" s="18">
        <v>40179</v>
      </c>
      <c r="B611" s="19">
        <v>0</v>
      </c>
    </row>
    <row r="612" spans="1:2" x14ac:dyDescent="0.15">
      <c r="A612" s="18">
        <v>40210</v>
      </c>
      <c r="B612" s="19">
        <v>0</v>
      </c>
    </row>
    <row r="613" spans="1:2" x14ac:dyDescent="0.15">
      <c r="A613" s="22">
        <v>40238</v>
      </c>
      <c r="B613" s="23">
        <v>0</v>
      </c>
    </row>
    <row r="614" spans="1:2" x14ac:dyDescent="0.15">
      <c r="A614" s="18">
        <v>40269</v>
      </c>
      <c r="B614" s="19">
        <v>0</v>
      </c>
    </row>
    <row r="615" spans="1:2" x14ac:dyDescent="0.15">
      <c r="A615" s="18">
        <v>40299</v>
      </c>
      <c r="B615" s="19">
        <v>0</v>
      </c>
    </row>
    <row r="616" spans="1:2" x14ac:dyDescent="0.15">
      <c r="A616" s="22">
        <v>40330</v>
      </c>
      <c r="B616" s="23">
        <v>0</v>
      </c>
    </row>
    <row r="617" spans="1:2" x14ac:dyDescent="0.15">
      <c r="A617" s="18">
        <v>40360</v>
      </c>
      <c r="B617" s="19">
        <v>0</v>
      </c>
    </row>
    <row r="618" spans="1:2" x14ac:dyDescent="0.15">
      <c r="A618" s="18">
        <v>40391</v>
      </c>
      <c r="B618" s="19">
        <v>0</v>
      </c>
    </row>
    <row r="619" spans="1:2" x14ac:dyDescent="0.15">
      <c r="A619" s="22">
        <v>40422</v>
      </c>
      <c r="B619" s="23">
        <v>0</v>
      </c>
    </row>
    <row r="620" spans="1:2" x14ac:dyDescent="0.15">
      <c r="A620" s="20">
        <v>40452</v>
      </c>
      <c r="B620" s="21">
        <v>0</v>
      </c>
    </row>
    <row r="621" spans="1:2" x14ac:dyDescent="0.15">
      <c r="A621" s="18">
        <v>40483</v>
      </c>
      <c r="B621" s="19">
        <v>0</v>
      </c>
    </row>
    <row r="622" spans="1:2" x14ac:dyDescent="0.15">
      <c r="A622" s="22">
        <v>40513</v>
      </c>
      <c r="B622" s="23">
        <v>0</v>
      </c>
    </row>
    <row r="623" spans="1:2" x14ac:dyDescent="0.15">
      <c r="A623" s="20">
        <v>40544</v>
      </c>
      <c r="B623" s="21">
        <v>0</v>
      </c>
    </row>
    <row r="624" spans="1:2" x14ac:dyDescent="0.15">
      <c r="A624" s="18">
        <v>40575</v>
      </c>
      <c r="B624" s="19">
        <v>0</v>
      </c>
    </row>
    <row r="625" spans="1:2" x14ac:dyDescent="0.15">
      <c r="A625" s="22">
        <v>40603</v>
      </c>
      <c r="B625" s="23">
        <v>0</v>
      </c>
    </row>
    <row r="626" spans="1:2" x14ac:dyDescent="0.15">
      <c r="A626" s="18">
        <v>40634</v>
      </c>
      <c r="B626" s="19">
        <v>0</v>
      </c>
    </row>
    <row r="627" spans="1:2" x14ac:dyDescent="0.15">
      <c r="A627" s="18">
        <v>40664</v>
      </c>
      <c r="B627" s="19">
        <v>1</v>
      </c>
    </row>
    <row r="628" spans="1:2" x14ac:dyDescent="0.15">
      <c r="A628" s="22">
        <v>40695</v>
      </c>
      <c r="B628" s="23">
        <v>1</v>
      </c>
    </row>
    <row r="629" spans="1:2" x14ac:dyDescent="0.15">
      <c r="A629" s="18">
        <v>40725</v>
      </c>
      <c r="B629" s="19">
        <v>1</v>
      </c>
    </row>
    <row r="630" spans="1:2" x14ac:dyDescent="0.15">
      <c r="A630" s="18">
        <v>40756</v>
      </c>
      <c r="B630" s="19">
        <v>1</v>
      </c>
    </row>
    <row r="631" spans="1:2" x14ac:dyDescent="0.15">
      <c r="A631" s="22">
        <v>40787</v>
      </c>
      <c r="B631" s="23">
        <v>1</v>
      </c>
    </row>
    <row r="632" spans="1:2" x14ac:dyDescent="0.15">
      <c r="A632" s="18">
        <v>40817</v>
      </c>
      <c r="B632" s="19">
        <v>1</v>
      </c>
    </row>
    <row r="633" spans="1:2" x14ac:dyDescent="0.15">
      <c r="A633" s="18">
        <v>40848</v>
      </c>
      <c r="B633" s="19">
        <v>1</v>
      </c>
    </row>
    <row r="634" spans="1:2" x14ac:dyDescent="0.15">
      <c r="A634" s="22">
        <v>40878</v>
      </c>
      <c r="B634" s="23">
        <v>1</v>
      </c>
    </row>
    <row r="635" spans="1:2" x14ac:dyDescent="0.15">
      <c r="A635" s="20">
        <v>40909</v>
      </c>
      <c r="B635" s="21">
        <v>1</v>
      </c>
    </row>
    <row r="636" spans="1:2" x14ac:dyDescent="0.15">
      <c r="A636" s="18">
        <v>40940</v>
      </c>
      <c r="B636" s="19">
        <v>1</v>
      </c>
    </row>
    <row r="637" spans="1:2" x14ac:dyDescent="0.15">
      <c r="A637" s="22">
        <v>40969</v>
      </c>
      <c r="B637" s="23">
        <v>1</v>
      </c>
    </row>
    <row r="638" spans="1:2" x14ac:dyDescent="0.15">
      <c r="A638" s="20">
        <v>41000</v>
      </c>
      <c r="B638" s="21">
        <v>1</v>
      </c>
    </row>
    <row r="639" spans="1:2" x14ac:dyDescent="0.15">
      <c r="A639" s="18">
        <v>41030</v>
      </c>
      <c r="B639" s="19">
        <v>1</v>
      </c>
    </row>
    <row r="640" spans="1:2" x14ac:dyDescent="0.15">
      <c r="A640" s="22">
        <v>41061</v>
      </c>
      <c r="B640" s="23">
        <v>1</v>
      </c>
    </row>
    <row r="641" spans="1:2" x14ac:dyDescent="0.15">
      <c r="A641" s="18">
        <v>41091</v>
      </c>
      <c r="B641" s="19">
        <v>1</v>
      </c>
    </row>
    <row r="642" spans="1:2" x14ac:dyDescent="0.15">
      <c r="A642" s="18">
        <v>41122</v>
      </c>
      <c r="B642" s="19">
        <v>1</v>
      </c>
    </row>
    <row r="643" spans="1:2" x14ac:dyDescent="0.15">
      <c r="A643" s="22">
        <v>41153</v>
      </c>
      <c r="B643" s="23">
        <v>1</v>
      </c>
    </row>
    <row r="644" spans="1:2" x14ac:dyDescent="0.15">
      <c r="A644" s="18">
        <v>41183</v>
      </c>
      <c r="B644" s="19">
        <v>1</v>
      </c>
    </row>
    <row r="645" spans="1:2" x14ac:dyDescent="0.15">
      <c r="A645" s="18">
        <v>41214</v>
      </c>
      <c r="B645" s="19">
        <v>1</v>
      </c>
    </row>
    <row r="646" spans="1:2" x14ac:dyDescent="0.15">
      <c r="A646" s="22">
        <v>41244</v>
      </c>
      <c r="B646" s="23">
        <v>1</v>
      </c>
    </row>
    <row r="647" spans="1:2" x14ac:dyDescent="0.15">
      <c r="A647" s="18">
        <v>41275</v>
      </c>
      <c r="B647" s="19">
        <v>1</v>
      </c>
    </row>
    <row r="648" spans="1:2" x14ac:dyDescent="0.15">
      <c r="A648" s="18">
        <v>41306</v>
      </c>
      <c r="B648" s="19">
        <v>1</v>
      </c>
    </row>
    <row r="649" spans="1:2" x14ac:dyDescent="0.15">
      <c r="A649" s="22">
        <v>41334</v>
      </c>
      <c r="B649" s="23">
        <v>1</v>
      </c>
    </row>
    <row r="650" spans="1:2" x14ac:dyDescent="0.15">
      <c r="A650" s="20">
        <v>41365</v>
      </c>
      <c r="B650" s="21">
        <v>1</v>
      </c>
    </row>
    <row r="651" spans="1:2" x14ac:dyDescent="0.15">
      <c r="A651" s="18">
        <v>41395</v>
      </c>
      <c r="B651" s="19">
        <v>0</v>
      </c>
    </row>
    <row r="652" spans="1:2" x14ac:dyDescent="0.15">
      <c r="A652" s="22">
        <v>41426</v>
      </c>
      <c r="B652" s="23">
        <v>0</v>
      </c>
    </row>
    <row r="653" spans="1:2" x14ac:dyDescent="0.15">
      <c r="A653" s="20">
        <v>41456</v>
      </c>
      <c r="B653" s="21">
        <v>0</v>
      </c>
    </row>
    <row r="654" spans="1:2" x14ac:dyDescent="0.15">
      <c r="A654" s="18">
        <v>41487</v>
      </c>
      <c r="B654" s="19">
        <v>0</v>
      </c>
    </row>
    <row r="655" spans="1:2" x14ac:dyDescent="0.15">
      <c r="A655" s="22">
        <v>41518</v>
      </c>
      <c r="B655" s="23">
        <v>0</v>
      </c>
    </row>
    <row r="656" spans="1:2" x14ac:dyDescent="0.15">
      <c r="A656" s="18">
        <v>41548</v>
      </c>
      <c r="B656" s="19">
        <v>0</v>
      </c>
    </row>
    <row r="657" spans="1:2" x14ac:dyDescent="0.15">
      <c r="A657" s="18">
        <v>41579</v>
      </c>
      <c r="B657" s="19">
        <v>0</v>
      </c>
    </row>
    <row r="658" spans="1:2" x14ac:dyDescent="0.15">
      <c r="A658" s="22">
        <v>41609</v>
      </c>
      <c r="B658" s="23">
        <v>0</v>
      </c>
    </row>
    <row r="659" spans="1:2" x14ac:dyDescent="0.15">
      <c r="A659" s="18">
        <v>41640</v>
      </c>
      <c r="B659" s="19">
        <v>0</v>
      </c>
    </row>
    <row r="660" spans="1:2" x14ac:dyDescent="0.15">
      <c r="A660" s="18">
        <v>41671</v>
      </c>
      <c r="B660" s="19">
        <v>0</v>
      </c>
    </row>
    <row r="661" spans="1:2" x14ac:dyDescent="0.15">
      <c r="A661" s="22">
        <v>41699</v>
      </c>
      <c r="B661" s="23">
        <v>0</v>
      </c>
    </row>
    <row r="662" spans="1:2" x14ac:dyDescent="0.15">
      <c r="A662" s="18">
        <v>41730</v>
      </c>
      <c r="B662" s="19">
        <v>0</v>
      </c>
    </row>
    <row r="663" spans="1:2" x14ac:dyDescent="0.15">
      <c r="A663" s="18">
        <v>41760</v>
      </c>
      <c r="B663" s="19">
        <v>0</v>
      </c>
    </row>
    <row r="664" spans="1:2" x14ac:dyDescent="0.15">
      <c r="A664" s="22">
        <v>41791</v>
      </c>
      <c r="B664" s="23">
        <v>0</v>
      </c>
    </row>
    <row r="665" spans="1:2" x14ac:dyDescent="0.15">
      <c r="A665" s="20">
        <v>41821</v>
      </c>
      <c r="B665" s="21">
        <v>0</v>
      </c>
    </row>
    <row r="666" spans="1:2" x14ac:dyDescent="0.15">
      <c r="A666" s="18">
        <v>41852</v>
      </c>
      <c r="B666" s="19">
        <v>0</v>
      </c>
    </row>
    <row r="667" spans="1:2" x14ac:dyDescent="0.15">
      <c r="A667" s="22">
        <v>41883</v>
      </c>
      <c r="B667" s="23">
        <v>0</v>
      </c>
    </row>
    <row r="668" spans="1:2" x14ac:dyDescent="0.15">
      <c r="A668" s="20">
        <v>41913</v>
      </c>
      <c r="B668" s="21">
        <v>0</v>
      </c>
    </row>
    <row r="669" spans="1:2" x14ac:dyDescent="0.15">
      <c r="A669" s="18">
        <v>41944</v>
      </c>
      <c r="B669" s="19">
        <v>0</v>
      </c>
    </row>
    <row r="670" spans="1:2" x14ac:dyDescent="0.15">
      <c r="A670" s="22">
        <v>41974</v>
      </c>
      <c r="B670" s="23">
        <v>0</v>
      </c>
    </row>
    <row r="671" spans="1:2" x14ac:dyDescent="0.15">
      <c r="A671" s="18">
        <v>42005</v>
      </c>
      <c r="B671" s="19">
        <v>0</v>
      </c>
    </row>
    <row r="672" spans="1:2" x14ac:dyDescent="0.15">
      <c r="A672" s="18">
        <v>42036</v>
      </c>
      <c r="B672" s="19">
        <v>0</v>
      </c>
    </row>
    <row r="673" spans="1:2" x14ac:dyDescent="0.15">
      <c r="A673" s="22">
        <v>42064</v>
      </c>
      <c r="B673" s="23">
        <v>0</v>
      </c>
    </row>
    <row r="674" spans="1:2" x14ac:dyDescent="0.15">
      <c r="A674" s="18">
        <v>42095</v>
      </c>
      <c r="B674" s="19">
        <v>0</v>
      </c>
    </row>
    <row r="675" spans="1:2" x14ac:dyDescent="0.15">
      <c r="A675" s="18">
        <v>42125</v>
      </c>
      <c r="B675" s="19">
        <v>0</v>
      </c>
    </row>
    <row r="676" spans="1:2" x14ac:dyDescent="0.15">
      <c r="A676" s="22">
        <v>42156</v>
      </c>
      <c r="B676" s="23">
        <v>0</v>
      </c>
    </row>
    <row r="677" spans="1:2" x14ac:dyDescent="0.15">
      <c r="A677" s="18">
        <v>42186</v>
      </c>
      <c r="B677" s="19">
        <v>0</v>
      </c>
    </row>
    <row r="678" spans="1:2" x14ac:dyDescent="0.15">
      <c r="A678" s="18">
        <v>42217</v>
      </c>
      <c r="B678" s="19">
        <v>0</v>
      </c>
    </row>
    <row r="679" spans="1:2" x14ac:dyDescent="0.15">
      <c r="A679" s="22">
        <v>42248</v>
      </c>
      <c r="B679" s="23">
        <v>0</v>
      </c>
    </row>
    <row r="680" spans="1:2" x14ac:dyDescent="0.15">
      <c r="A680" s="20">
        <v>42278</v>
      </c>
      <c r="B680" s="21">
        <v>0</v>
      </c>
    </row>
    <row r="681" spans="1:2" x14ac:dyDescent="0.15">
      <c r="A681" s="18">
        <v>42309</v>
      </c>
      <c r="B681" s="19">
        <v>0</v>
      </c>
    </row>
    <row r="682" spans="1:2" x14ac:dyDescent="0.15">
      <c r="A682" s="22">
        <v>42339</v>
      </c>
      <c r="B682" s="23">
        <v>0</v>
      </c>
    </row>
    <row r="683" spans="1:2" x14ac:dyDescent="0.15">
      <c r="A683" s="20">
        <v>42370</v>
      </c>
      <c r="B683" s="21">
        <v>0</v>
      </c>
    </row>
    <row r="684" spans="1:2" x14ac:dyDescent="0.15">
      <c r="A684" s="18">
        <v>42401</v>
      </c>
      <c r="B684" s="19">
        <v>0</v>
      </c>
    </row>
    <row r="685" spans="1:2" x14ac:dyDescent="0.15">
      <c r="A685" s="22">
        <v>42430</v>
      </c>
      <c r="B685" s="23">
        <v>0</v>
      </c>
    </row>
    <row r="686" spans="1:2" x14ac:dyDescent="0.15">
      <c r="A686" s="18">
        <v>42461</v>
      </c>
      <c r="B686" s="19">
        <v>0</v>
      </c>
    </row>
    <row r="687" spans="1:2" x14ac:dyDescent="0.15">
      <c r="A687" s="18">
        <v>42491</v>
      </c>
      <c r="B687" s="19">
        <v>0</v>
      </c>
    </row>
    <row r="688" spans="1:2" x14ac:dyDescent="0.15">
      <c r="A688" s="22">
        <v>42522</v>
      </c>
      <c r="B688" s="23">
        <v>0</v>
      </c>
    </row>
    <row r="689" spans="1:2" x14ac:dyDescent="0.15">
      <c r="A689" s="18">
        <v>42552</v>
      </c>
      <c r="B689" s="19">
        <v>0</v>
      </c>
    </row>
    <row r="690" spans="1:2" x14ac:dyDescent="0.15">
      <c r="A690" s="18">
        <v>42583</v>
      </c>
      <c r="B690" s="19">
        <v>0</v>
      </c>
    </row>
    <row r="691" spans="1:2" x14ac:dyDescent="0.15">
      <c r="A691" s="22">
        <v>42614</v>
      </c>
      <c r="B691" s="23">
        <v>0</v>
      </c>
    </row>
    <row r="692" spans="1:2" x14ac:dyDescent="0.15">
      <c r="A692" s="18">
        <v>42644</v>
      </c>
      <c r="B692" s="19">
        <v>0</v>
      </c>
    </row>
    <row r="693" spans="1:2" x14ac:dyDescent="0.15">
      <c r="A693" s="18">
        <v>42675</v>
      </c>
      <c r="B693" s="19">
        <v>0</v>
      </c>
    </row>
    <row r="694" spans="1:2" x14ac:dyDescent="0.15">
      <c r="A694" s="22">
        <v>42705</v>
      </c>
      <c r="B694" s="23">
        <v>0</v>
      </c>
    </row>
    <row r="695" spans="1:2" x14ac:dyDescent="0.15">
      <c r="A695" s="20">
        <v>42736</v>
      </c>
      <c r="B695" s="21">
        <v>0</v>
      </c>
    </row>
    <row r="696" spans="1:2" x14ac:dyDescent="0.15">
      <c r="A696" s="18">
        <v>42767</v>
      </c>
      <c r="B696" s="19">
        <v>0</v>
      </c>
    </row>
    <row r="697" spans="1:2" x14ac:dyDescent="0.15">
      <c r="A697" s="22">
        <v>42795</v>
      </c>
      <c r="B697" s="23">
        <v>0</v>
      </c>
    </row>
    <row r="698" spans="1:2" x14ac:dyDescent="0.15">
      <c r="A698" s="20">
        <v>42826</v>
      </c>
      <c r="B698" s="21">
        <v>0</v>
      </c>
    </row>
    <row r="699" spans="1:2" x14ac:dyDescent="0.15">
      <c r="A699" s="18">
        <v>42856</v>
      </c>
      <c r="B699" s="19">
        <v>0</v>
      </c>
    </row>
    <row r="700" spans="1:2" x14ac:dyDescent="0.15">
      <c r="A700" s="22">
        <v>42887</v>
      </c>
      <c r="B700" s="23">
        <v>0</v>
      </c>
    </row>
    <row r="701" spans="1:2" x14ac:dyDescent="0.15">
      <c r="A701" s="18">
        <v>42917</v>
      </c>
      <c r="B701" s="19">
        <v>0</v>
      </c>
    </row>
    <row r="702" spans="1:2" x14ac:dyDescent="0.15">
      <c r="A702" s="18">
        <v>42948</v>
      </c>
      <c r="B702" s="19">
        <v>0</v>
      </c>
    </row>
    <row r="703" spans="1:2" x14ac:dyDescent="0.15">
      <c r="A703" s="22">
        <v>42979</v>
      </c>
      <c r="B703" s="23">
        <v>0</v>
      </c>
    </row>
    <row r="704" spans="1:2" x14ac:dyDescent="0.15">
      <c r="A704" s="18">
        <v>43009</v>
      </c>
      <c r="B704" s="19">
        <v>0</v>
      </c>
    </row>
    <row r="705" spans="1:2" x14ac:dyDescent="0.15">
      <c r="A705" s="18">
        <v>43040</v>
      </c>
      <c r="B705" s="19">
        <v>0</v>
      </c>
    </row>
    <row r="706" spans="1:2" x14ac:dyDescent="0.15">
      <c r="A706" s="22">
        <v>43070</v>
      </c>
      <c r="B706" s="23">
        <v>0</v>
      </c>
    </row>
    <row r="707" spans="1:2" x14ac:dyDescent="0.15">
      <c r="A707" s="18">
        <v>43101</v>
      </c>
      <c r="B707" s="19">
        <v>1</v>
      </c>
    </row>
    <row r="708" spans="1:2" x14ac:dyDescent="0.15">
      <c r="A708" s="18">
        <v>43132</v>
      </c>
      <c r="B708" s="19">
        <v>1</v>
      </c>
    </row>
    <row r="709" spans="1:2" x14ac:dyDescent="0.15">
      <c r="A709" s="22">
        <v>43160</v>
      </c>
      <c r="B709" s="23">
        <v>1</v>
      </c>
    </row>
    <row r="710" spans="1:2" x14ac:dyDescent="0.15">
      <c r="A710" s="20">
        <v>43191</v>
      </c>
      <c r="B710" s="21">
        <v>1</v>
      </c>
    </row>
    <row r="711" spans="1:2" x14ac:dyDescent="0.15">
      <c r="A711" s="18">
        <v>43221</v>
      </c>
      <c r="B711" s="19">
        <v>1</v>
      </c>
    </row>
    <row r="712" spans="1:2" x14ac:dyDescent="0.15">
      <c r="A712" s="22">
        <v>43252</v>
      </c>
      <c r="B712" s="23">
        <v>1</v>
      </c>
    </row>
    <row r="713" spans="1:2" x14ac:dyDescent="0.15">
      <c r="A713" s="20">
        <v>43282</v>
      </c>
      <c r="B713" s="21">
        <v>1</v>
      </c>
    </row>
    <row r="714" spans="1:2" x14ac:dyDescent="0.15">
      <c r="A714" s="18">
        <v>43313</v>
      </c>
      <c r="B714" s="19">
        <v>1</v>
      </c>
    </row>
    <row r="715" spans="1:2" x14ac:dyDescent="0.15">
      <c r="A715" s="22">
        <v>43344</v>
      </c>
      <c r="B715" s="23">
        <v>1</v>
      </c>
    </row>
    <row r="716" spans="1:2" x14ac:dyDescent="0.15">
      <c r="A716" s="18">
        <v>43374</v>
      </c>
      <c r="B716" s="19">
        <v>1</v>
      </c>
    </row>
    <row r="717" spans="1:2" x14ac:dyDescent="0.15">
      <c r="A717" s="18">
        <v>43405</v>
      </c>
      <c r="B717" s="19">
        <v>1</v>
      </c>
    </row>
    <row r="718" spans="1:2" x14ac:dyDescent="0.15">
      <c r="A718" s="22">
        <v>43435</v>
      </c>
      <c r="B718" s="23">
        <v>1</v>
      </c>
    </row>
    <row r="719" spans="1:2" x14ac:dyDescent="0.15">
      <c r="A719" s="18">
        <v>43466</v>
      </c>
      <c r="B719" s="19">
        <v>1</v>
      </c>
    </row>
    <row r="720" spans="1:2" x14ac:dyDescent="0.15">
      <c r="A720" s="18">
        <v>43497</v>
      </c>
      <c r="B720" s="19">
        <v>1</v>
      </c>
    </row>
    <row r="721" spans="1:2" x14ac:dyDescent="0.15">
      <c r="A721" s="22">
        <v>43525</v>
      </c>
      <c r="B721" s="23">
        <v>1</v>
      </c>
    </row>
    <row r="722" spans="1:2" x14ac:dyDescent="0.15">
      <c r="A722" s="18">
        <v>43556</v>
      </c>
      <c r="B722" s="19">
        <v>1</v>
      </c>
    </row>
    <row r="723" spans="1:2" x14ac:dyDescent="0.15">
      <c r="A723" s="18">
        <v>43586</v>
      </c>
      <c r="B723" s="19">
        <v>1</v>
      </c>
    </row>
    <row r="724" spans="1:2" x14ac:dyDescent="0.15">
      <c r="A724" s="22">
        <v>43617</v>
      </c>
      <c r="B724" s="23">
        <v>1</v>
      </c>
    </row>
    <row r="725" spans="1:2" x14ac:dyDescent="0.15">
      <c r="A725" s="20">
        <v>43647</v>
      </c>
      <c r="B725" s="21">
        <v>1</v>
      </c>
    </row>
    <row r="726" spans="1:2" x14ac:dyDescent="0.15">
      <c r="A726" s="18">
        <v>43678</v>
      </c>
      <c r="B726" s="19">
        <v>1</v>
      </c>
    </row>
    <row r="727" spans="1:2" x14ac:dyDescent="0.15">
      <c r="A727" s="22">
        <v>43709</v>
      </c>
      <c r="B727" s="23">
        <v>1</v>
      </c>
    </row>
    <row r="728" spans="1:2" x14ac:dyDescent="0.15">
      <c r="A728" s="20">
        <v>43739</v>
      </c>
      <c r="B728" s="21">
        <v>1</v>
      </c>
    </row>
    <row r="729" spans="1:2" x14ac:dyDescent="0.15">
      <c r="A729" s="18">
        <v>43770</v>
      </c>
      <c r="B729" s="19">
        <v>1</v>
      </c>
    </row>
    <row r="730" spans="1:2" x14ac:dyDescent="0.15">
      <c r="A730" s="22">
        <v>43800</v>
      </c>
      <c r="B730" s="23">
        <v>1</v>
      </c>
    </row>
    <row r="731" spans="1:2" x14ac:dyDescent="0.15">
      <c r="A731" s="18">
        <v>43831</v>
      </c>
      <c r="B731" s="19">
        <v>1</v>
      </c>
    </row>
    <row r="732" spans="1:2" x14ac:dyDescent="0.15">
      <c r="A732" s="18">
        <v>43862</v>
      </c>
      <c r="B732" s="19">
        <v>1</v>
      </c>
    </row>
    <row r="733" spans="1:2" x14ac:dyDescent="0.15">
      <c r="A733" s="22">
        <v>43891</v>
      </c>
      <c r="B733" s="23">
        <v>1</v>
      </c>
    </row>
    <row r="734" spans="1:2" x14ac:dyDescent="0.15">
      <c r="A734" s="18">
        <v>43922</v>
      </c>
      <c r="B734" s="19">
        <v>1</v>
      </c>
    </row>
    <row r="735" spans="1:2" x14ac:dyDescent="0.15">
      <c r="A735" s="18">
        <v>43952</v>
      </c>
      <c r="B735" s="19">
        <v>1</v>
      </c>
    </row>
    <row r="736" spans="1:2" x14ac:dyDescent="0.15">
      <c r="A736" s="22">
        <v>43983</v>
      </c>
      <c r="B736" s="23">
        <v>0</v>
      </c>
    </row>
    <row r="737" spans="1:2" x14ac:dyDescent="0.15">
      <c r="A737" s="18">
        <v>44013</v>
      </c>
      <c r="B737" s="19">
        <v>0</v>
      </c>
    </row>
    <row r="738" spans="1:2" x14ac:dyDescent="0.15">
      <c r="A738" s="18">
        <v>44044</v>
      </c>
      <c r="B738" s="19">
        <v>0</v>
      </c>
    </row>
    <row r="739" spans="1:2" x14ac:dyDescent="0.15">
      <c r="A739" s="22">
        <v>44075</v>
      </c>
      <c r="B739" s="23">
        <v>0</v>
      </c>
    </row>
    <row r="740" spans="1:2" x14ac:dyDescent="0.15">
      <c r="A740" s="20">
        <v>44105</v>
      </c>
      <c r="B740" s="21">
        <v>0</v>
      </c>
    </row>
    <row r="741" spans="1:2" x14ac:dyDescent="0.15">
      <c r="A741" s="18">
        <v>44136</v>
      </c>
      <c r="B741" s="19">
        <v>0</v>
      </c>
    </row>
    <row r="742" spans="1:2" x14ac:dyDescent="0.15">
      <c r="A742" s="22">
        <v>44166</v>
      </c>
      <c r="B742" s="23">
        <v>0</v>
      </c>
    </row>
    <row r="743" spans="1:2" x14ac:dyDescent="0.15">
      <c r="A743" s="20">
        <v>44197</v>
      </c>
      <c r="B743" s="21">
        <v>0</v>
      </c>
    </row>
    <row r="744" spans="1:2" x14ac:dyDescent="0.15">
      <c r="A744" s="18">
        <v>44228</v>
      </c>
      <c r="B744" s="19">
        <v>0</v>
      </c>
    </row>
    <row r="745" spans="1:2" x14ac:dyDescent="0.15">
      <c r="A745" s="22">
        <v>44256</v>
      </c>
      <c r="B745" s="23">
        <v>0</v>
      </c>
    </row>
    <row r="746" spans="1:2" x14ac:dyDescent="0.15">
      <c r="A746" s="18">
        <v>44287</v>
      </c>
      <c r="B746" s="19">
        <v>0</v>
      </c>
    </row>
    <row r="747" spans="1:2" x14ac:dyDescent="0.15">
      <c r="A747" s="18">
        <v>44317</v>
      </c>
      <c r="B747" s="19">
        <v>0</v>
      </c>
    </row>
    <row r="748" spans="1:2" x14ac:dyDescent="0.15">
      <c r="A748" s="22">
        <v>44348</v>
      </c>
      <c r="B748" s="23">
        <v>0</v>
      </c>
    </row>
    <row r="749" spans="1:2" x14ac:dyDescent="0.15">
      <c r="A749" s="18">
        <v>44378</v>
      </c>
      <c r="B749" s="19">
        <v>0</v>
      </c>
    </row>
    <row r="750" spans="1:2" x14ac:dyDescent="0.15">
      <c r="A750" s="18">
        <v>44409</v>
      </c>
      <c r="B750" s="19">
        <v>0</v>
      </c>
    </row>
    <row r="751" spans="1:2" x14ac:dyDescent="0.15">
      <c r="A751" s="22">
        <v>44440</v>
      </c>
      <c r="B751" s="23">
        <v>0</v>
      </c>
    </row>
    <row r="752" spans="1:2" x14ac:dyDescent="0.15">
      <c r="A752" s="18">
        <v>44470</v>
      </c>
      <c r="B752" s="19">
        <v>0</v>
      </c>
    </row>
    <row r="753" spans="1:2" x14ac:dyDescent="0.15">
      <c r="A753" s="18">
        <v>44501</v>
      </c>
      <c r="B753" s="19">
        <v>0</v>
      </c>
    </row>
    <row r="754" spans="1:2" x14ac:dyDescent="0.15">
      <c r="A754" s="22">
        <v>44531</v>
      </c>
      <c r="B754" s="23">
        <v>0</v>
      </c>
    </row>
    <row r="755" spans="1:2" x14ac:dyDescent="0.15">
      <c r="A755" s="20">
        <v>44562</v>
      </c>
      <c r="B755" s="21">
        <v>0</v>
      </c>
    </row>
    <row r="756" spans="1:2" x14ac:dyDescent="0.15">
      <c r="A756" s="18">
        <v>44593</v>
      </c>
      <c r="B756" s="19">
        <v>0</v>
      </c>
    </row>
    <row r="757" spans="1:2" x14ac:dyDescent="0.15">
      <c r="A757" s="22">
        <v>44621</v>
      </c>
      <c r="B757" s="23">
        <v>0</v>
      </c>
    </row>
    <row r="758" spans="1:2" x14ac:dyDescent="0.15">
      <c r="A758" s="20">
        <v>44652</v>
      </c>
      <c r="B758" s="21">
        <v>0</v>
      </c>
    </row>
    <row r="759" spans="1:2" x14ac:dyDescent="0.15">
      <c r="A759" s="18">
        <v>44682</v>
      </c>
      <c r="B759" s="19">
        <v>0</v>
      </c>
    </row>
    <row r="760" spans="1:2" x14ac:dyDescent="0.15">
      <c r="A760" s="22">
        <v>44713</v>
      </c>
      <c r="B760" s="23">
        <v>0</v>
      </c>
    </row>
    <row r="761" spans="1:2" x14ac:dyDescent="0.15">
      <c r="A761" s="18">
        <v>44743</v>
      </c>
      <c r="B761" s="19">
        <v>0</v>
      </c>
    </row>
    <row r="762" spans="1:2" x14ac:dyDescent="0.15">
      <c r="A762" s="18">
        <v>44774</v>
      </c>
      <c r="B762" s="19">
        <v>0</v>
      </c>
    </row>
    <row r="763" spans="1:2" x14ac:dyDescent="0.15">
      <c r="A763" s="18"/>
      <c r="B763" s="19"/>
    </row>
    <row r="764" spans="1:2" x14ac:dyDescent="0.15">
      <c r="A764" s="18"/>
      <c r="B764" s="19"/>
    </row>
    <row r="765" spans="1:2" x14ac:dyDescent="0.15">
      <c r="A765" s="18"/>
      <c r="B765" s="19"/>
    </row>
    <row r="766" spans="1:2" x14ac:dyDescent="0.15">
      <c r="A766" s="18"/>
      <c r="B766" s="19"/>
    </row>
    <row r="767" spans="1:2" x14ac:dyDescent="0.15">
      <c r="A767" s="18"/>
      <c r="B767" s="19"/>
    </row>
    <row r="768" spans="1:2" x14ac:dyDescent="0.15">
      <c r="A768" s="18"/>
      <c r="B768" s="19"/>
    </row>
    <row r="769" spans="1:2" x14ac:dyDescent="0.15">
      <c r="A769" s="18"/>
      <c r="B769" s="19"/>
    </row>
    <row r="770" spans="1:2" x14ac:dyDescent="0.15">
      <c r="A770" s="18"/>
      <c r="B770" s="19"/>
    </row>
    <row r="771" spans="1:2" x14ac:dyDescent="0.15">
      <c r="A771" s="18"/>
      <c r="B771" s="19"/>
    </row>
    <row r="772" spans="1:2" x14ac:dyDescent="0.15">
      <c r="A772" s="18"/>
      <c r="B772" s="19"/>
    </row>
    <row r="773" spans="1:2" x14ac:dyDescent="0.15">
      <c r="A773" s="18"/>
      <c r="B773" s="19"/>
    </row>
    <row r="774" spans="1:2" x14ac:dyDescent="0.15">
      <c r="A774" s="18"/>
      <c r="B774" s="19"/>
    </row>
    <row r="775" spans="1:2" x14ac:dyDescent="0.15">
      <c r="A775" s="18"/>
      <c r="B775" s="19"/>
    </row>
    <row r="776" spans="1:2" x14ac:dyDescent="0.15">
      <c r="A776" s="18"/>
      <c r="B776" s="19"/>
    </row>
    <row r="777" spans="1:2" x14ac:dyDescent="0.15">
      <c r="A777" s="18"/>
      <c r="B777" s="19"/>
    </row>
    <row r="778" spans="1:2" x14ac:dyDescent="0.15">
      <c r="A778" s="18"/>
      <c r="B778" s="19"/>
    </row>
    <row r="779" spans="1:2" x14ac:dyDescent="0.15">
      <c r="A779" s="18"/>
      <c r="B779" s="19"/>
    </row>
    <row r="780" spans="1:2" x14ac:dyDescent="0.15">
      <c r="A780" s="18"/>
      <c r="B780" s="19"/>
    </row>
    <row r="781" spans="1:2" x14ac:dyDescent="0.15">
      <c r="A781" s="18"/>
      <c r="B781" s="19"/>
    </row>
    <row r="782" spans="1:2" x14ac:dyDescent="0.15">
      <c r="A782" s="18"/>
      <c r="B782" s="19"/>
    </row>
    <row r="783" spans="1:2" x14ac:dyDescent="0.15">
      <c r="A783" s="18"/>
      <c r="B783" s="19"/>
    </row>
    <row r="784" spans="1:2" x14ac:dyDescent="0.15">
      <c r="A784" s="18"/>
      <c r="B784" s="19"/>
    </row>
    <row r="785" spans="1:2" x14ac:dyDescent="0.15">
      <c r="A785" s="18"/>
      <c r="B785" s="19"/>
    </row>
    <row r="786" spans="1:2" x14ac:dyDescent="0.15">
      <c r="A786" s="18"/>
      <c r="B786" s="19"/>
    </row>
    <row r="787" spans="1:2" x14ac:dyDescent="0.15">
      <c r="A787" s="18"/>
      <c r="B787" s="19"/>
    </row>
    <row r="788" spans="1:2" x14ac:dyDescent="0.15">
      <c r="A788" s="18"/>
      <c r="B788" s="19"/>
    </row>
    <row r="789" spans="1:2" x14ac:dyDescent="0.15">
      <c r="A789" s="18"/>
      <c r="B789" s="19"/>
    </row>
    <row r="790" spans="1:2" x14ac:dyDescent="0.15">
      <c r="A790" s="18"/>
      <c r="B790" s="19"/>
    </row>
    <row r="791" spans="1:2" x14ac:dyDescent="0.15">
      <c r="A791" s="18"/>
      <c r="B791" s="19"/>
    </row>
    <row r="792" spans="1:2" x14ac:dyDescent="0.15">
      <c r="A792" s="18"/>
      <c r="B792" s="19"/>
    </row>
    <row r="793" spans="1:2" x14ac:dyDescent="0.15">
      <c r="A793" s="18"/>
      <c r="B793" s="19"/>
    </row>
    <row r="794" spans="1:2" x14ac:dyDescent="0.15">
      <c r="A794" s="18"/>
      <c r="B794" s="19"/>
    </row>
    <row r="795" spans="1:2" x14ac:dyDescent="0.15">
      <c r="A795" s="18"/>
      <c r="B795" s="19"/>
    </row>
    <row r="796" spans="1:2" x14ac:dyDescent="0.15">
      <c r="A796" s="18"/>
      <c r="B796" s="19"/>
    </row>
    <row r="797" spans="1:2" x14ac:dyDescent="0.15">
      <c r="A797" s="18"/>
      <c r="B797" s="19"/>
    </row>
    <row r="798" spans="1:2" x14ac:dyDescent="0.15">
      <c r="A798" s="18"/>
      <c r="B798" s="19"/>
    </row>
    <row r="799" spans="1:2" x14ac:dyDescent="0.15">
      <c r="A799" s="18"/>
      <c r="B799" s="19"/>
    </row>
    <row r="800" spans="1:2" x14ac:dyDescent="0.15">
      <c r="A800" s="18"/>
      <c r="B800" s="19"/>
    </row>
    <row r="801" spans="1:2" x14ac:dyDescent="0.15">
      <c r="A801" s="18"/>
      <c r="B801" s="19"/>
    </row>
    <row r="802" spans="1:2" x14ac:dyDescent="0.15">
      <c r="A802" s="18"/>
      <c r="B802" s="19"/>
    </row>
    <row r="803" spans="1:2" x14ac:dyDescent="0.15">
      <c r="A803" s="18"/>
      <c r="B803" s="19"/>
    </row>
    <row r="804" spans="1:2" x14ac:dyDescent="0.15">
      <c r="A804" s="18"/>
      <c r="B804" s="19"/>
    </row>
    <row r="805" spans="1:2" x14ac:dyDescent="0.15">
      <c r="A805" s="18"/>
      <c r="B805" s="19"/>
    </row>
    <row r="806" spans="1:2" x14ac:dyDescent="0.15">
      <c r="A806" s="18"/>
      <c r="B806" s="19"/>
    </row>
    <row r="807" spans="1:2" x14ac:dyDescent="0.15">
      <c r="A807" s="18"/>
      <c r="B807" s="19"/>
    </row>
    <row r="808" spans="1:2" x14ac:dyDescent="0.15">
      <c r="A808" s="18"/>
      <c r="B808" s="19"/>
    </row>
    <row r="809" spans="1:2" x14ac:dyDescent="0.15">
      <c r="A809" s="18"/>
      <c r="B809" s="19"/>
    </row>
    <row r="810" spans="1:2" x14ac:dyDescent="0.15">
      <c r="A810" s="18"/>
      <c r="B810" s="19"/>
    </row>
    <row r="811" spans="1:2" x14ac:dyDescent="0.15">
      <c r="A811" s="18"/>
      <c r="B811" s="19"/>
    </row>
    <row r="812" spans="1:2" x14ac:dyDescent="0.15">
      <c r="A812" s="18"/>
      <c r="B812" s="19"/>
    </row>
    <row r="813" spans="1:2" x14ac:dyDescent="0.15">
      <c r="A813" s="18"/>
      <c r="B813" s="19"/>
    </row>
    <row r="814" spans="1:2" x14ac:dyDescent="0.15">
      <c r="A814" s="18"/>
      <c r="B814" s="19"/>
    </row>
    <row r="815" spans="1:2" x14ac:dyDescent="0.15">
      <c r="A815" s="18"/>
      <c r="B815" s="19"/>
    </row>
    <row r="816" spans="1:2" x14ac:dyDescent="0.15">
      <c r="A816" s="18"/>
      <c r="B816" s="19"/>
    </row>
    <row r="817" spans="1:2" x14ac:dyDescent="0.15">
      <c r="A817" s="18"/>
      <c r="B817" s="19"/>
    </row>
    <row r="818" spans="1:2" x14ac:dyDescent="0.15">
      <c r="A818" s="18"/>
      <c r="B818" s="19"/>
    </row>
    <row r="819" spans="1:2" x14ac:dyDescent="0.15">
      <c r="A819" s="18"/>
      <c r="B819" s="19"/>
    </row>
    <row r="820" spans="1:2" x14ac:dyDescent="0.15">
      <c r="A820" s="18"/>
      <c r="B820" s="19"/>
    </row>
    <row r="821" spans="1:2" x14ac:dyDescent="0.15">
      <c r="A821" s="18"/>
      <c r="B821" s="19"/>
    </row>
    <row r="822" spans="1:2" x14ac:dyDescent="0.15">
      <c r="A822" s="18"/>
      <c r="B822" s="19"/>
    </row>
    <row r="823" spans="1:2" x14ac:dyDescent="0.15">
      <c r="A823" s="18"/>
      <c r="B823" s="19"/>
    </row>
    <row r="824" spans="1:2" x14ac:dyDescent="0.15">
      <c r="A824" s="18"/>
      <c r="B824" s="19"/>
    </row>
    <row r="825" spans="1:2" x14ac:dyDescent="0.15">
      <c r="A825" s="18"/>
      <c r="B825" s="19"/>
    </row>
    <row r="826" spans="1:2" x14ac:dyDescent="0.15">
      <c r="A826" s="18"/>
      <c r="B826" s="19"/>
    </row>
    <row r="827" spans="1:2" x14ac:dyDescent="0.15">
      <c r="A827" s="18"/>
      <c r="B827" s="19"/>
    </row>
    <row r="828" spans="1:2" x14ac:dyDescent="0.15">
      <c r="A828" s="18"/>
      <c r="B828" s="19"/>
    </row>
    <row r="829" spans="1:2" x14ac:dyDescent="0.15">
      <c r="A829" s="18"/>
      <c r="B829" s="19"/>
    </row>
    <row r="830" spans="1:2" x14ac:dyDescent="0.15">
      <c r="A830" s="18"/>
      <c r="B830" s="19"/>
    </row>
    <row r="831" spans="1:2" x14ac:dyDescent="0.15">
      <c r="A831" s="18"/>
      <c r="B831" s="19"/>
    </row>
    <row r="832" spans="1:2" x14ac:dyDescent="0.15">
      <c r="A832" s="18"/>
      <c r="B832" s="19"/>
    </row>
    <row r="833" spans="1:2" x14ac:dyDescent="0.15">
      <c r="A833" s="18"/>
      <c r="B833" s="19"/>
    </row>
    <row r="834" spans="1:2" x14ac:dyDescent="0.15">
      <c r="A834" s="18"/>
      <c r="B834" s="19"/>
    </row>
    <row r="835" spans="1:2" x14ac:dyDescent="0.15">
      <c r="A835" s="18"/>
      <c r="B835" s="19"/>
    </row>
    <row r="836" spans="1:2" x14ac:dyDescent="0.15">
      <c r="A836" s="18"/>
      <c r="B836" s="19"/>
    </row>
    <row r="837" spans="1:2" x14ac:dyDescent="0.15">
      <c r="A837" s="18"/>
      <c r="B837" s="19"/>
    </row>
    <row r="838" spans="1:2" x14ac:dyDescent="0.15">
      <c r="A838" s="18"/>
      <c r="B838" s="19"/>
    </row>
    <row r="839" spans="1:2" x14ac:dyDescent="0.15">
      <c r="A839" s="18"/>
      <c r="B839" s="19"/>
    </row>
    <row r="840" spans="1:2" x14ac:dyDescent="0.15">
      <c r="A840" s="18"/>
      <c r="B840" s="19"/>
    </row>
    <row r="841" spans="1:2" x14ac:dyDescent="0.15">
      <c r="A841" s="18"/>
      <c r="B841" s="19"/>
    </row>
    <row r="842" spans="1:2" x14ac:dyDescent="0.15">
      <c r="A842" s="18"/>
      <c r="B842" s="19"/>
    </row>
    <row r="843" spans="1:2" x14ac:dyDescent="0.15">
      <c r="A843" s="18"/>
      <c r="B843" s="19"/>
    </row>
    <row r="844" spans="1:2" x14ac:dyDescent="0.15">
      <c r="A844" s="18"/>
      <c r="B844" s="19"/>
    </row>
    <row r="845" spans="1:2" x14ac:dyDescent="0.15">
      <c r="A845" s="18"/>
      <c r="B845" s="19"/>
    </row>
    <row r="846" spans="1:2" x14ac:dyDescent="0.15">
      <c r="A846" s="18"/>
      <c r="B846" s="19"/>
    </row>
    <row r="847" spans="1:2" x14ac:dyDescent="0.15">
      <c r="A847" s="18"/>
      <c r="B847" s="19"/>
    </row>
    <row r="848" spans="1:2" x14ac:dyDescent="0.15">
      <c r="A848" s="18"/>
      <c r="B848" s="19"/>
    </row>
    <row r="849" spans="1:2" x14ac:dyDescent="0.15">
      <c r="A849" s="18"/>
      <c r="B849" s="19"/>
    </row>
    <row r="850" spans="1:2" x14ac:dyDescent="0.15">
      <c r="A850" s="18"/>
      <c r="B850" s="19"/>
    </row>
    <row r="851" spans="1:2" x14ac:dyDescent="0.15">
      <c r="A851" s="18"/>
      <c r="B851" s="19"/>
    </row>
    <row r="852" spans="1:2" x14ac:dyDescent="0.15">
      <c r="A852" s="18"/>
      <c r="B852" s="19"/>
    </row>
    <row r="853" spans="1:2" x14ac:dyDescent="0.15">
      <c r="A853" s="18"/>
      <c r="B853" s="19"/>
    </row>
    <row r="854" spans="1:2" x14ac:dyDescent="0.15">
      <c r="A854" s="18"/>
      <c r="B854" s="19"/>
    </row>
    <row r="855" spans="1:2" x14ac:dyDescent="0.15">
      <c r="A855" s="18"/>
      <c r="B855" s="19"/>
    </row>
    <row r="856" spans="1:2" x14ac:dyDescent="0.15">
      <c r="A856" s="18"/>
      <c r="B856" s="19"/>
    </row>
    <row r="857" spans="1:2" x14ac:dyDescent="0.15">
      <c r="A857" s="18"/>
      <c r="B857" s="19"/>
    </row>
    <row r="858" spans="1:2" x14ac:dyDescent="0.15">
      <c r="A858" s="18"/>
      <c r="B858" s="19"/>
    </row>
    <row r="859" spans="1:2" x14ac:dyDescent="0.15">
      <c r="A859" s="18"/>
      <c r="B859" s="19"/>
    </row>
    <row r="860" spans="1:2" x14ac:dyDescent="0.15">
      <c r="A860" s="18"/>
      <c r="B860" s="19"/>
    </row>
    <row r="861" spans="1:2" x14ac:dyDescent="0.15">
      <c r="A861" s="18"/>
      <c r="B861" s="19"/>
    </row>
    <row r="862" spans="1:2" x14ac:dyDescent="0.15">
      <c r="A862" s="18"/>
      <c r="B862" s="19"/>
    </row>
    <row r="863" spans="1:2" x14ac:dyDescent="0.15">
      <c r="A863" s="18"/>
      <c r="B863" s="19"/>
    </row>
    <row r="864" spans="1:2" x14ac:dyDescent="0.15">
      <c r="A864" s="18"/>
      <c r="B864" s="19"/>
    </row>
    <row r="865" spans="1:2" x14ac:dyDescent="0.15">
      <c r="A865" s="18"/>
      <c r="B865" s="19"/>
    </row>
    <row r="866" spans="1:2" x14ac:dyDescent="0.15">
      <c r="A866" s="18"/>
      <c r="B866" s="19"/>
    </row>
    <row r="867" spans="1:2" x14ac:dyDescent="0.15">
      <c r="A867" s="18"/>
      <c r="B867" s="19"/>
    </row>
    <row r="868" spans="1:2" x14ac:dyDescent="0.15">
      <c r="A868" s="18"/>
      <c r="B868" s="19"/>
    </row>
    <row r="869" spans="1:2" x14ac:dyDescent="0.15">
      <c r="A869" s="18"/>
      <c r="B869" s="19"/>
    </row>
    <row r="870" spans="1:2" x14ac:dyDescent="0.15">
      <c r="A870" s="18"/>
      <c r="B870" s="19"/>
    </row>
    <row r="871" spans="1:2" x14ac:dyDescent="0.15">
      <c r="A871" s="18"/>
      <c r="B871" s="19"/>
    </row>
    <row r="872" spans="1:2" x14ac:dyDescent="0.15">
      <c r="A872" s="18"/>
      <c r="B872" s="19"/>
    </row>
    <row r="873" spans="1:2" x14ac:dyDescent="0.15">
      <c r="A873" s="18"/>
      <c r="B873" s="19"/>
    </row>
    <row r="874" spans="1:2" x14ac:dyDescent="0.15">
      <c r="A874" s="18"/>
      <c r="B874" s="19"/>
    </row>
    <row r="875" spans="1:2" x14ac:dyDescent="0.15">
      <c r="A875" s="18"/>
      <c r="B875" s="19"/>
    </row>
    <row r="876" spans="1:2" x14ac:dyDescent="0.15">
      <c r="A876" s="18"/>
      <c r="B876" s="19"/>
    </row>
    <row r="877" spans="1:2" x14ac:dyDescent="0.15">
      <c r="A877" s="18"/>
      <c r="B877" s="19"/>
    </row>
    <row r="878" spans="1:2" x14ac:dyDescent="0.15">
      <c r="A878" s="18"/>
      <c r="B878" s="19"/>
    </row>
    <row r="879" spans="1:2" x14ac:dyDescent="0.15">
      <c r="A879" s="18"/>
      <c r="B879" s="19"/>
    </row>
    <row r="880" spans="1:2" x14ac:dyDescent="0.15">
      <c r="A880" s="18"/>
      <c r="B880" s="19"/>
    </row>
    <row r="881" spans="1:2" x14ac:dyDescent="0.15">
      <c r="A881" s="18"/>
      <c r="B881" s="19"/>
    </row>
    <row r="882" spans="1:2" x14ac:dyDescent="0.15">
      <c r="A882" s="18"/>
      <c r="B882" s="19"/>
    </row>
    <row r="883" spans="1:2" x14ac:dyDescent="0.15">
      <c r="A883" s="18"/>
      <c r="B883" s="19"/>
    </row>
    <row r="884" spans="1:2" x14ac:dyDescent="0.15">
      <c r="A884" s="18"/>
      <c r="B884" s="19"/>
    </row>
    <row r="885" spans="1:2" x14ac:dyDescent="0.15">
      <c r="A885" s="18"/>
      <c r="B885" s="19"/>
    </row>
    <row r="886" spans="1:2" x14ac:dyDescent="0.15">
      <c r="A886" s="18"/>
      <c r="B886" s="19"/>
    </row>
    <row r="887" spans="1:2" x14ac:dyDescent="0.15">
      <c r="A887" s="18"/>
      <c r="B887" s="19"/>
    </row>
    <row r="888" spans="1:2" x14ac:dyDescent="0.15">
      <c r="A888" s="18"/>
      <c r="B888" s="19"/>
    </row>
    <row r="889" spans="1:2" x14ac:dyDescent="0.15">
      <c r="A889" s="18"/>
      <c r="B889" s="19"/>
    </row>
    <row r="890" spans="1:2" x14ac:dyDescent="0.15">
      <c r="A890" s="18"/>
      <c r="B890" s="19"/>
    </row>
    <row r="891" spans="1:2" x14ac:dyDescent="0.15">
      <c r="A891" s="18"/>
      <c r="B891" s="19"/>
    </row>
    <row r="892" spans="1:2" x14ac:dyDescent="0.15">
      <c r="A892" s="18"/>
      <c r="B892" s="19"/>
    </row>
    <row r="893" spans="1:2" x14ac:dyDescent="0.15">
      <c r="A893" s="18"/>
      <c r="B893" s="19"/>
    </row>
    <row r="894" spans="1:2" x14ac:dyDescent="0.15">
      <c r="A894" s="18"/>
      <c r="B894" s="19"/>
    </row>
    <row r="895" spans="1:2" x14ac:dyDescent="0.15">
      <c r="A895" s="18"/>
      <c r="B895" s="19"/>
    </row>
    <row r="896" spans="1:2" x14ac:dyDescent="0.15">
      <c r="A896" s="18"/>
      <c r="B896" s="19"/>
    </row>
    <row r="897" spans="1:2" x14ac:dyDescent="0.15">
      <c r="A897" s="18"/>
      <c r="B897" s="19"/>
    </row>
    <row r="898" spans="1:2" x14ac:dyDescent="0.15">
      <c r="A898" s="18"/>
      <c r="B898" s="19"/>
    </row>
    <row r="899" spans="1:2" x14ac:dyDescent="0.15">
      <c r="A899" s="18"/>
      <c r="B899" s="19"/>
    </row>
    <row r="900" spans="1:2" x14ac:dyDescent="0.15">
      <c r="A900" s="18"/>
      <c r="B900" s="19"/>
    </row>
    <row r="901" spans="1:2" x14ac:dyDescent="0.15">
      <c r="A901" s="18"/>
      <c r="B901" s="19"/>
    </row>
    <row r="902" spans="1:2" x14ac:dyDescent="0.15">
      <c r="A902" s="18"/>
      <c r="B902" s="19"/>
    </row>
    <row r="903" spans="1:2" x14ac:dyDescent="0.15">
      <c r="A903" s="18"/>
      <c r="B903" s="19"/>
    </row>
    <row r="904" spans="1:2" x14ac:dyDescent="0.15">
      <c r="A904" s="18"/>
      <c r="B904" s="19"/>
    </row>
    <row r="905" spans="1:2" x14ac:dyDescent="0.15">
      <c r="A905" s="18"/>
      <c r="B905" s="19"/>
    </row>
    <row r="906" spans="1:2" x14ac:dyDescent="0.15">
      <c r="A906" s="18"/>
      <c r="B906" s="19"/>
    </row>
    <row r="907" spans="1:2" x14ac:dyDescent="0.15">
      <c r="A907" s="18"/>
      <c r="B907" s="19"/>
    </row>
    <row r="908" spans="1:2" x14ac:dyDescent="0.15">
      <c r="A908" s="18"/>
      <c r="B908" s="19"/>
    </row>
    <row r="909" spans="1:2" x14ac:dyDescent="0.15">
      <c r="A909" s="18"/>
      <c r="B909" s="19"/>
    </row>
    <row r="910" spans="1:2" x14ac:dyDescent="0.15">
      <c r="A910" s="18"/>
      <c r="B910" s="19"/>
    </row>
    <row r="911" spans="1:2" x14ac:dyDescent="0.15">
      <c r="A911" s="18"/>
      <c r="B911" s="19"/>
    </row>
    <row r="912" spans="1:2" x14ac:dyDescent="0.15">
      <c r="A912" s="18"/>
      <c r="B912" s="19"/>
    </row>
    <row r="913" spans="1:2" x14ac:dyDescent="0.15">
      <c r="A913" s="18"/>
      <c r="B913" s="19"/>
    </row>
    <row r="914" spans="1:2" x14ac:dyDescent="0.15">
      <c r="A914" s="18"/>
      <c r="B914" s="19"/>
    </row>
    <row r="915" spans="1:2" x14ac:dyDescent="0.15">
      <c r="A915" s="18"/>
      <c r="B915" s="19"/>
    </row>
    <row r="916" spans="1:2" x14ac:dyDescent="0.15">
      <c r="A916" s="18"/>
      <c r="B916" s="19"/>
    </row>
    <row r="917" spans="1:2" x14ac:dyDescent="0.15">
      <c r="A917" s="18"/>
      <c r="B917" s="19"/>
    </row>
    <row r="918" spans="1:2" x14ac:dyDescent="0.15">
      <c r="A918" s="18"/>
      <c r="B918" s="19"/>
    </row>
    <row r="919" spans="1:2" x14ac:dyDescent="0.15">
      <c r="A919" s="18"/>
      <c r="B919" s="19"/>
    </row>
    <row r="920" spans="1:2" x14ac:dyDescent="0.15">
      <c r="A920" s="18"/>
      <c r="B920" s="19"/>
    </row>
    <row r="921" spans="1:2" x14ac:dyDescent="0.15">
      <c r="A921" s="18"/>
      <c r="B921" s="19"/>
    </row>
    <row r="922" spans="1:2" x14ac:dyDescent="0.15">
      <c r="A922" s="18"/>
      <c r="B922" s="19"/>
    </row>
    <row r="923" spans="1:2" x14ac:dyDescent="0.15">
      <c r="A923" s="18"/>
      <c r="B923" s="19"/>
    </row>
    <row r="924" spans="1:2" x14ac:dyDescent="0.15">
      <c r="A924" s="18"/>
      <c r="B924" s="19"/>
    </row>
    <row r="925" spans="1:2" x14ac:dyDescent="0.15">
      <c r="A925" s="18"/>
      <c r="B925" s="19"/>
    </row>
    <row r="926" spans="1:2" x14ac:dyDescent="0.15">
      <c r="A926" s="18"/>
      <c r="B926" s="19"/>
    </row>
    <row r="927" spans="1:2" x14ac:dyDescent="0.15">
      <c r="A927" s="18"/>
      <c r="B927" s="19"/>
    </row>
    <row r="928" spans="1:2" x14ac:dyDescent="0.15">
      <c r="A928" s="18"/>
      <c r="B928" s="19"/>
    </row>
    <row r="929" spans="1:2" x14ac:dyDescent="0.15">
      <c r="A929" s="18"/>
      <c r="B929" s="19"/>
    </row>
    <row r="930" spans="1:2" x14ac:dyDescent="0.15">
      <c r="A930" s="18"/>
      <c r="B930" s="19"/>
    </row>
    <row r="931" spans="1:2" x14ac:dyDescent="0.15">
      <c r="A931" s="18"/>
      <c r="B931" s="19"/>
    </row>
    <row r="932" spans="1:2" x14ac:dyDescent="0.15">
      <c r="A932" s="18"/>
      <c r="B932" s="19"/>
    </row>
    <row r="933" spans="1:2" x14ac:dyDescent="0.15">
      <c r="A933" s="18"/>
      <c r="B933" s="19"/>
    </row>
    <row r="934" spans="1:2" x14ac:dyDescent="0.15">
      <c r="A934" s="18"/>
      <c r="B934" s="19"/>
    </row>
  </sheetData>
  <conditionalFormatting sqref="B12:B762">
    <cfRule type="cellIs" dxfId="6" priority="1" stopIfTrue="1" operator="equal">
      <formula>1</formula>
    </cfRule>
  </conditionalFormatting>
  <hyperlinks>
    <hyperlink ref="C1" r:id="rId1" display="https://fred.stlouisfed.org/series/NDLREC" xr:uid="{00000000-0004-0000-0100-000000000000}"/>
  </hyperlink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J309"/>
  <sheetViews>
    <sheetView topLeftCell="Z113" zoomScaleNormal="100" workbookViewId="0">
      <selection activeCell="BA147" sqref="BA147"/>
    </sheetView>
  </sheetViews>
  <sheetFormatPr defaultColWidth="9.140625" defaultRowHeight="12.75" x14ac:dyDescent="0.2"/>
  <cols>
    <col min="1" max="1" width="8" style="7" customWidth="1"/>
    <col min="2" max="2" width="2.140625" style="7" bestFit="1" customWidth="1"/>
    <col min="3" max="3" width="11.5703125" style="7" customWidth="1"/>
    <col min="4" max="14" width="9.140625" style="7"/>
    <col min="15" max="15" width="3.28515625" style="7" customWidth="1"/>
    <col min="16" max="20" width="9.140625" style="7"/>
    <col min="21" max="21" width="11.28515625" style="7" bestFit="1" customWidth="1"/>
    <col min="22" max="30" width="9.140625" style="7"/>
    <col min="31" max="31" width="11.28515625" style="7" bestFit="1" customWidth="1"/>
    <col min="32" max="32" width="9.140625" style="27"/>
    <col min="33" max="45" width="9.140625" style="7"/>
    <col min="46" max="46" width="11.28515625" style="7" bestFit="1" customWidth="1"/>
    <col min="47" max="47" width="11.28515625" style="7" customWidth="1"/>
    <col min="48" max="48" width="9.140625" style="27"/>
    <col min="49" max="51" width="9.140625" style="7"/>
    <col min="52" max="52" width="6.28515625" style="7" bestFit="1" customWidth="1"/>
    <col min="53" max="53" width="9.7109375" style="7" bestFit="1" customWidth="1"/>
    <col min="54" max="54" width="7.85546875" style="7" bestFit="1" customWidth="1"/>
    <col min="55" max="16384" width="9.140625" style="7"/>
  </cols>
  <sheetData>
    <row r="1" spans="1:62" x14ac:dyDescent="0.2">
      <c r="A1" s="9"/>
      <c r="B1" s="9"/>
      <c r="C1" s="9"/>
      <c r="D1" s="8" t="s">
        <v>1</v>
      </c>
    </row>
    <row r="2" spans="1:62" x14ac:dyDescent="0.2">
      <c r="A2" s="10"/>
      <c r="B2" s="10"/>
      <c r="C2" s="10"/>
      <c r="D2" s="6">
        <v>182</v>
      </c>
    </row>
    <row r="3" spans="1:62" ht="14.45" customHeight="1" x14ac:dyDescent="0.2">
      <c r="A3" s="10"/>
      <c r="B3" s="10"/>
      <c r="C3" s="10"/>
      <c r="D3" s="6" t="s">
        <v>2</v>
      </c>
      <c r="S3" s="37" t="s">
        <v>31</v>
      </c>
      <c r="T3" s="37"/>
      <c r="U3" s="37"/>
      <c r="V3" s="37"/>
      <c r="W3" s="37"/>
      <c r="X3" s="37"/>
      <c r="Y3" s="37"/>
      <c r="Z3" s="37"/>
      <c r="AA3" s="37"/>
      <c r="AB3" s="37"/>
      <c r="AF3" s="37" t="s">
        <v>33</v>
      </c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V3" s="37" t="s">
        <v>41</v>
      </c>
      <c r="AW3" s="37"/>
      <c r="AX3" s="37"/>
      <c r="AY3" s="37"/>
      <c r="AZ3" s="37"/>
      <c r="BA3" s="37"/>
      <c r="BB3" s="37"/>
      <c r="BC3" s="37"/>
      <c r="BD3" s="37"/>
      <c r="BE3" s="37"/>
      <c r="BF3" s="37"/>
      <c r="BG3" s="37"/>
      <c r="BH3" s="37"/>
      <c r="BI3" s="37"/>
      <c r="BJ3" s="37"/>
    </row>
    <row r="4" spans="1:62" s="3" customFormat="1" ht="114.75" x14ac:dyDescent="0.2">
      <c r="A4" s="5" t="s">
        <v>3</v>
      </c>
      <c r="B4" s="5" t="s">
        <v>4</v>
      </c>
      <c r="C4" s="5"/>
      <c r="D4" s="4" t="s">
        <v>0</v>
      </c>
      <c r="E4" s="3" t="s">
        <v>5</v>
      </c>
      <c r="F4" s="3" t="s">
        <v>19</v>
      </c>
      <c r="G4" s="3" t="s">
        <v>7</v>
      </c>
      <c r="H4" s="3" t="s">
        <v>8</v>
      </c>
      <c r="I4" s="3" t="s">
        <v>10</v>
      </c>
      <c r="J4" s="3" t="s">
        <v>9</v>
      </c>
      <c r="L4" s="3" t="s">
        <v>11</v>
      </c>
      <c r="M4" s="3" t="s">
        <v>14</v>
      </c>
      <c r="N4" s="3" t="s">
        <v>12</v>
      </c>
      <c r="P4" s="3" t="s">
        <v>15</v>
      </c>
      <c r="Q4" s="3" t="s">
        <v>16</v>
      </c>
      <c r="R4" s="3" t="s">
        <v>17</v>
      </c>
      <c r="V4" s="3" t="s">
        <v>20</v>
      </c>
      <c r="W4" s="3" t="s">
        <v>39</v>
      </c>
      <c r="X4" s="3" t="s">
        <v>40</v>
      </c>
      <c r="Z4" s="3" t="s">
        <v>11</v>
      </c>
      <c r="AA4" s="3" t="s">
        <v>14</v>
      </c>
      <c r="AB4" s="3" t="s">
        <v>12</v>
      </c>
      <c r="AF4" s="28" t="s">
        <v>20</v>
      </c>
      <c r="AG4" s="3" t="s">
        <v>36</v>
      </c>
      <c r="AH4" s="3" t="s">
        <v>37</v>
      </c>
      <c r="AI4" s="3" t="s">
        <v>38</v>
      </c>
      <c r="AK4" s="3" t="s">
        <v>15</v>
      </c>
      <c r="AL4" s="3" t="s">
        <v>16</v>
      </c>
      <c r="AM4" s="3" t="s">
        <v>17</v>
      </c>
      <c r="AO4" s="3" t="s">
        <v>11</v>
      </c>
      <c r="AP4" s="3" t="s">
        <v>14</v>
      </c>
      <c r="AQ4" s="3" t="s">
        <v>12</v>
      </c>
      <c r="AV4" s="28" t="s">
        <v>20</v>
      </c>
      <c r="AW4" s="3" t="s">
        <v>39</v>
      </c>
      <c r="AX4" s="3" t="s">
        <v>40</v>
      </c>
      <c r="AZ4" s="3" t="s">
        <v>42</v>
      </c>
      <c r="BA4" s="3" t="s">
        <v>43</v>
      </c>
      <c r="BB4" s="3" t="s">
        <v>9</v>
      </c>
      <c r="BD4" s="3" t="s">
        <v>15</v>
      </c>
      <c r="BE4" s="3" t="s">
        <v>16</v>
      </c>
      <c r="BF4" s="3" t="s">
        <v>17</v>
      </c>
      <c r="BH4" s="3" t="s">
        <v>11</v>
      </c>
      <c r="BI4" s="3" t="s">
        <v>14</v>
      </c>
      <c r="BJ4" s="3" t="s">
        <v>12</v>
      </c>
    </row>
    <row r="5" spans="1:62" x14ac:dyDescent="0.2">
      <c r="A5" s="10">
        <v>1965</v>
      </c>
      <c r="B5" s="10">
        <v>1</v>
      </c>
      <c r="C5" s="10"/>
      <c r="D5" s="6" t="e">
        <v>#N/A</v>
      </c>
      <c r="E5" s="7" t="e">
        <f t="shared" ref="E5:E68" si="0">LN(D5)</f>
        <v>#N/A</v>
      </c>
      <c r="F5" s="7" t="e">
        <f t="shared" ref="F5:F68" si="1">(E5-E4)*100</f>
        <v>#N/A</v>
      </c>
      <c r="K5" s="13"/>
      <c r="T5" s="13"/>
      <c r="V5" s="7" t="e">
        <v>#N/A</v>
      </c>
      <c r="AD5" s="13"/>
      <c r="AF5" s="27" t="e">
        <f t="shared" ref="AF5:AF68" si="2">V5</f>
        <v>#N/A</v>
      </c>
      <c r="AS5" s="13"/>
      <c r="AV5" s="27" t="e">
        <f>AF5</f>
        <v>#N/A</v>
      </c>
    </row>
    <row r="6" spans="1:62" x14ac:dyDescent="0.2">
      <c r="A6" s="10">
        <v>1965</v>
      </c>
      <c r="B6" s="10">
        <v>2</v>
      </c>
      <c r="C6" s="10"/>
      <c r="D6" s="6" t="e">
        <v>#N/A</v>
      </c>
      <c r="E6" s="7" t="e">
        <f t="shared" si="0"/>
        <v>#N/A</v>
      </c>
      <c r="F6" s="7" t="e">
        <f t="shared" si="1"/>
        <v>#N/A</v>
      </c>
      <c r="K6" s="13"/>
      <c r="T6" s="13"/>
      <c r="V6" s="7" t="e">
        <v>#N/A</v>
      </c>
      <c r="AD6" s="13"/>
      <c r="AF6" s="27" t="e">
        <f t="shared" si="2"/>
        <v>#N/A</v>
      </c>
      <c r="AS6" s="13"/>
      <c r="AV6" s="27" t="e">
        <f t="shared" ref="AV6:AV69" si="3">AF6</f>
        <v>#N/A</v>
      </c>
    </row>
    <row r="7" spans="1:62" x14ac:dyDescent="0.2">
      <c r="A7" s="10">
        <v>1965</v>
      </c>
      <c r="B7" s="10">
        <v>3</v>
      </c>
      <c r="C7" s="10"/>
      <c r="D7" s="6" t="e">
        <v>#N/A</v>
      </c>
      <c r="E7" s="7" t="e">
        <f t="shared" si="0"/>
        <v>#N/A</v>
      </c>
      <c r="F7" s="7" t="e">
        <f t="shared" si="1"/>
        <v>#N/A</v>
      </c>
      <c r="K7" s="13"/>
      <c r="T7" s="13"/>
      <c r="V7" s="7" t="e">
        <v>#N/A</v>
      </c>
      <c r="AD7" s="13"/>
      <c r="AF7" s="27" t="e">
        <f t="shared" si="2"/>
        <v>#N/A</v>
      </c>
      <c r="AS7" s="13"/>
      <c r="AV7" s="27" t="e">
        <f t="shared" si="3"/>
        <v>#N/A</v>
      </c>
    </row>
    <row r="8" spans="1:62" x14ac:dyDescent="0.2">
      <c r="A8" s="10">
        <v>1965</v>
      </c>
      <c r="B8" s="10">
        <v>4</v>
      </c>
      <c r="C8" s="10"/>
      <c r="D8" s="6" t="e">
        <v>#N/A</v>
      </c>
      <c r="E8" s="7" t="e">
        <f t="shared" si="0"/>
        <v>#N/A</v>
      </c>
      <c r="F8" s="7" t="e">
        <f t="shared" si="1"/>
        <v>#N/A</v>
      </c>
      <c r="K8" s="13"/>
      <c r="T8" s="13"/>
      <c r="V8" s="7" t="e">
        <v>#N/A</v>
      </c>
      <c r="AD8" s="13"/>
      <c r="AF8" s="27" t="e">
        <f t="shared" si="2"/>
        <v>#N/A</v>
      </c>
      <c r="AS8" s="13"/>
      <c r="AV8" s="27" t="e">
        <f t="shared" si="3"/>
        <v>#N/A</v>
      </c>
    </row>
    <row r="9" spans="1:62" x14ac:dyDescent="0.2">
      <c r="A9" s="10">
        <v>1966</v>
      </c>
      <c r="B9" s="10">
        <v>1</v>
      </c>
      <c r="C9" s="10"/>
      <c r="D9" s="6" t="e">
        <v>#N/A</v>
      </c>
      <c r="E9" s="7" t="e">
        <f t="shared" si="0"/>
        <v>#N/A</v>
      </c>
      <c r="F9" s="7" t="e">
        <f t="shared" si="1"/>
        <v>#N/A</v>
      </c>
      <c r="K9" s="13"/>
      <c r="T9" s="13"/>
      <c r="V9" s="7" t="e">
        <v>#N/A</v>
      </c>
      <c r="AD9" s="13"/>
      <c r="AF9" s="27" t="e">
        <f t="shared" si="2"/>
        <v>#N/A</v>
      </c>
      <c r="AS9" s="13"/>
      <c r="AV9" s="27" t="e">
        <f t="shared" si="3"/>
        <v>#N/A</v>
      </c>
    </row>
    <row r="10" spans="1:62" x14ac:dyDescent="0.2">
      <c r="A10" s="10">
        <v>1966</v>
      </c>
      <c r="B10" s="10">
        <v>2</v>
      </c>
      <c r="C10" s="10"/>
      <c r="D10" s="6" t="e">
        <v>#N/A</v>
      </c>
      <c r="E10" s="7" t="e">
        <f t="shared" si="0"/>
        <v>#N/A</v>
      </c>
      <c r="F10" s="7" t="e">
        <f t="shared" si="1"/>
        <v>#N/A</v>
      </c>
      <c r="K10" s="13"/>
      <c r="T10" s="13"/>
      <c r="V10" s="7" t="e">
        <v>#N/A</v>
      </c>
      <c r="AD10" s="13"/>
      <c r="AF10" s="27" t="e">
        <f t="shared" si="2"/>
        <v>#N/A</v>
      </c>
      <c r="AS10" s="13"/>
      <c r="AV10" s="27" t="e">
        <f t="shared" si="3"/>
        <v>#N/A</v>
      </c>
    </row>
    <row r="11" spans="1:62" x14ac:dyDescent="0.2">
      <c r="A11" s="10">
        <v>1966</v>
      </c>
      <c r="B11" s="10">
        <v>3</v>
      </c>
      <c r="C11" s="10"/>
      <c r="D11" s="6" t="e">
        <v>#N/A</v>
      </c>
      <c r="E11" s="7" t="e">
        <f t="shared" si="0"/>
        <v>#N/A</v>
      </c>
      <c r="F11" s="7" t="e">
        <f t="shared" si="1"/>
        <v>#N/A</v>
      </c>
      <c r="K11" s="13"/>
      <c r="T11" s="13"/>
      <c r="V11" s="7" t="e">
        <v>#N/A</v>
      </c>
      <c r="AD11" s="13"/>
      <c r="AF11" s="27" t="e">
        <f t="shared" si="2"/>
        <v>#N/A</v>
      </c>
      <c r="AS11" s="13"/>
      <c r="AV11" s="27" t="e">
        <f t="shared" si="3"/>
        <v>#N/A</v>
      </c>
    </row>
    <row r="12" spans="1:62" x14ac:dyDescent="0.2">
      <c r="A12" s="10">
        <v>1966</v>
      </c>
      <c r="B12" s="10">
        <v>4</v>
      </c>
      <c r="C12" s="10"/>
      <c r="D12" s="6" t="e">
        <v>#N/A</v>
      </c>
      <c r="E12" s="7" t="e">
        <f t="shared" si="0"/>
        <v>#N/A</v>
      </c>
      <c r="F12" s="7" t="e">
        <f t="shared" si="1"/>
        <v>#N/A</v>
      </c>
      <c r="K12" s="13"/>
      <c r="T12" s="13"/>
      <c r="V12" s="7" t="e">
        <v>#N/A</v>
      </c>
      <c r="AD12" s="13"/>
      <c r="AF12" s="27" t="e">
        <f t="shared" si="2"/>
        <v>#N/A</v>
      </c>
      <c r="AS12" s="13"/>
      <c r="AV12" s="27" t="e">
        <f t="shared" si="3"/>
        <v>#N/A</v>
      </c>
    </row>
    <row r="13" spans="1:62" x14ac:dyDescent="0.2">
      <c r="A13" s="10">
        <v>1967</v>
      </c>
      <c r="B13" s="10">
        <v>1</v>
      </c>
      <c r="C13" s="10"/>
      <c r="D13" s="6" t="e">
        <v>#N/A</v>
      </c>
      <c r="E13" s="7" t="e">
        <f t="shared" si="0"/>
        <v>#N/A</v>
      </c>
      <c r="F13" s="7" t="e">
        <f t="shared" si="1"/>
        <v>#N/A</v>
      </c>
      <c r="K13" s="13"/>
      <c r="T13" s="13"/>
      <c r="V13" s="7" t="e">
        <v>#N/A</v>
      </c>
      <c r="AD13" s="13"/>
      <c r="AF13" s="27" t="e">
        <f t="shared" si="2"/>
        <v>#N/A</v>
      </c>
      <c r="AS13" s="13"/>
      <c r="AV13" s="27" t="e">
        <f t="shared" si="3"/>
        <v>#N/A</v>
      </c>
    </row>
    <row r="14" spans="1:62" x14ac:dyDescent="0.2">
      <c r="A14" s="10">
        <v>1967</v>
      </c>
      <c r="B14" s="10">
        <v>2</v>
      </c>
      <c r="C14" s="10"/>
      <c r="D14" s="6" t="e">
        <v>#N/A</v>
      </c>
      <c r="E14" s="7" t="e">
        <f t="shared" si="0"/>
        <v>#N/A</v>
      </c>
      <c r="F14" s="7" t="e">
        <f t="shared" si="1"/>
        <v>#N/A</v>
      </c>
      <c r="K14" s="13"/>
      <c r="T14" s="13"/>
      <c r="V14" s="7" t="e">
        <v>#N/A</v>
      </c>
      <c r="AD14" s="13"/>
      <c r="AF14" s="27" t="e">
        <f t="shared" si="2"/>
        <v>#N/A</v>
      </c>
      <c r="AS14" s="13"/>
      <c r="AV14" s="27" t="e">
        <f t="shared" si="3"/>
        <v>#N/A</v>
      </c>
    </row>
    <row r="15" spans="1:62" x14ac:dyDescent="0.2">
      <c r="A15" s="10">
        <v>1967</v>
      </c>
      <c r="B15" s="10">
        <v>3</v>
      </c>
      <c r="C15" s="10"/>
      <c r="D15" s="6" t="e">
        <v>#N/A</v>
      </c>
      <c r="E15" s="7" t="e">
        <f t="shared" si="0"/>
        <v>#N/A</v>
      </c>
      <c r="F15" s="7" t="e">
        <f t="shared" si="1"/>
        <v>#N/A</v>
      </c>
      <c r="K15" s="13"/>
      <c r="T15" s="13"/>
      <c r="V15" s="7" t="e">
        <v>#N/A</v>
      </c>
      <c r="AD15" s="13"/>
      <c r="AF15" s="27" t="e">
        <f t="shared" si="2"/>
        <v>#N/A</v>
      </c>
      <c r="AS15" s="13"/>
      <c r="AV15" s="27" t="e">
        <f t="shared" si="3"/>
        <v>#N/A</v>
      </c>
    </row>
    <row r="16" spans="1:62" x14ac:dyDescent="0.2">
      <c r="A16" s="10">
        <v>1967</v>
      </c>
      <c r="B16" s="10">
        <v>4</v>
      </c>
      <c r="C16" s="10"/>
      <c r="D16" s="6" t="e">
        <v>#N/A</v>
      </c>
      <c r="E16" s="7" t="e">
        <f t="shared" si="0"/>
        <v>#N/A</v>
      </c>
      <c r="F16" s="7" t="e">
        <f t="shared" si="1"/>
        <v>#N/A</v>
      </c>
      <c r="K16" s="13"/>
      <c r="T16" s="13"/>
      <c r="V16" s="7" t="e">
        <v>#N/A</v>
      </c>
      <c r="AD16" s="13"/>
      <c r="AF16" s="27" t="e">
        <f t="shared" si="2"/>
        <v>#N/A</v>
      </c>
      <c r="AS16" s="13"/>
      <c r="AV16" s="27" t="e">
        <f t="shared" si="3"/>
        <v>#N/A</v>
      </c>
    </row>
    <row r="17" spans="1:48" x14ac:dyDescent="0.2">
      <c r="A17" s="10">
        <v>1968</v>
      </c>
      <c r="B17" s="10">
        <v>1</v>
      </c>
      <c r="C17" s="10"/>
      <c r="D17" s="6" t="e">
        <v>#N/A</v>
      </c>
      <c r="E17" s="7" t="e">
        <f t="shared" si="0"/>
        <v>#N/A</v>
      </c>
      <c r="F17" s="7" t="e">
        <f t="shared" si="1"/>
        <v>#N/A</v>
      </c>
      <c r="K17" s="13"/>
      <c r="T17" s="13"/>
      <c r="V17" s="7" t="e">
        <v>#N/A</v>
      </c>
      <c r="AD17" s="13"/>
      <c r="AF17" s="27" t="e">
        <f t="shared" si="2"/>
        <v>#N/A</v>
      </c>
      <c r="AS17" s="13"/>
      <c r="AV17" s="27" t="e">
        <f t="shared" si="3"/>
        <v>#N/A</v>
      </c>
    </row>
    <row r="18" spans="1:48" x14ac:dyDescent="0.2">
      <c r="A18" s="10">
        <v>1968</v>
      </c>
      <c r="B18" s="10">
        <v>2</v>
      </c>
      <c r="C18" s="10"/>
      <c r="D18" s="6" t="e">
        <v>#N/A</v>
      </c>
      <c r="E18" s="7" t="e">
        <f t="shared" si="0"/>
        <v>#N/A</v>
      </c>
      <c r="F18" s="7" t="e">
        <f t="shared" si="1"/>
        <v>#N/A</v>
      </c>
      <c r="K18" s="13"/>
      <c r="T18" s="13"/>
      <c r="V18" s="7" t="e">
        <v>#N/A</v>
      </c>
      <c r="AD18" s="13"/>
      <c r="AF18" s="27" t="e">
        <f t="shared" si="2"/>
        <v>#N/A</v>
      </c>
      <c r="AS18" s="13"/>
      <c r="AV18" s="27" t="e">
        <f t="shared" si="3"/>
        <v>#N/A</v>
      </c>
    </row>
    <row r="19" spans="1:48" x14ac:dyDescent="0.2">
      <c r="A19" s="10">
        <v>1968</v>
      </c>
      <c r="B19" s="10">
        <v>3</v>
      </c>
      <c r="C19" s="10"/>
      <c r="D19" s="6" t="e">
        <v>#N/A</v>
      </c>
      <c r="E19" s="7" t="e">
        <f t="shared" si="0"/>
        <v>#N/A</v>
      </c>
      <c r="F19" s="7" t="e">
        <f t="shared" si="1"/>
        <v>#N/A</v>
      </c>
      <c r="K19" s="13"/>
      <c r="T19" s="13"/>
      <c r="V19" s="7" t="e">
        <v>#N/A</v>
      </c>
      <c r="AD19" s="13"/>
      <c r="AF19" s="27" t="e">
        <f t="shared" si="2"/>
        <v>#N/A</v>
      </c>
      <c r="AS19" s="13"/>
      <c r="AV19" s="27" t="e">
        <f t="shared" si="3"/>
        <v>#N/A</v>
      </c>
    </row>
    <row r="20" spans="1:48" x14ac:dyDescent="0.2">
      <c r="A20" s="10">
        <v>1968</v>
      </c>
      <c r="B20" s="10">
        <v>4</v>
      </c>
      <c r="C20" s="10"/>
      <c r="D20" s="6" t="e">
        <v>#N/A</v>
      </c>
      <c r="E20" s="7" t="e">
        <f t="shared" si="0"/>
        <v>#N/A</v>
      </c>
      <c r="F20" s="7" t="e">
        <f t="shared" si="1"/>
        <v>#N/A</v>
      </c>
      <c r="K20" s="13"/>
      <c r="T20" s="13"/>
      <c r="V20" s="7" t="e">
        <v>#N/A</v>
      </c>
      <c r="AD20" s="13"/>
      <c r="AF20" s="27" t="e">
        <f t="shared" si="2"/>
        <v>#N/A</v>
      </c>
      <c r="AS20" s="13"/>
      <c r="AV20" s="27" t="e">
        <f t="shared" si="3"/>
        <v>#N/A</v>
      </c>
    </row>
    <row r="21" spans="1:48" x14ac:dyDescent="0.2">
      <c r="A21" s="10">
        <v>1969</v>
      </c>
      <c r="B21" s="10">
        <v>1</v>
      </c>
      <c r="C21" s="10"/>
      <c r="D21" s="6" t="e">
        <v>#N/A</v>
      </c>
      <c r="E21" s="7" t="e">
        <f t="shared" si="0"/>
        <v>#N/A</v>
      </c>
      <c r="F21" s="7" t="e">
        <f t="shared" si="1"/>
        <v>#N/A</v>
      </c>
      <c r="K21" s="13"/>
      <c r="T21" s="13"/>
      <c r="V21" s="7" t="e">
        <v>#N/A</v>
      </c>
      <c r="AD21" s="13"/>
      <c r="AF21" s="27" t="e">
        <f t="shared" si="2"/>
        <v>#N/A</v>
      </c>
      <c r="AS21" s="13"/>
      <c r="AV21" s="27" t="e">
        <f t="shared" si="3"/>
        <v>#N/A</v>
      </c>
    </row>
    <row r="22" spans="1:48" x14ac:dyDescent="0.2">
      <c r="A22" s="10">
        <v>1969</v>
      </c>
      <c r="B22" s="10">
        <v>2</v>
      </c>
      <c r="C22" s="10"/>
      <c r="D22" s="6" t="e">
        <v>#N/A</v>
      </c>
      <c r="E22" s="7" t="e">
        <f t="shared" si="0"/>
        <v>#N/A</v>
      </c>
      <c r="F22" s="7" t="e">
        <f t="shared" si="1"/>
        <v>#N/A</v>
      </c>
      <c r="K22" s="13"/>
      <c r="T22" s="13"/>
      <c r="V22" s="7" t="e">
        <v>#N/A</v>
      </c>
      <c r="AD22" s="13"/>
      <c r="AF22" s="27" t="e">
        <f t="shared" si="2"/>
        <v>#N/A</v>
      </c>
      <c r="AS22" s="13"/>
      <c r="AV22" s="27" t="e">
        <f t="shared" si="3"/>
        <v>#N/A</v>
      </c>
    </row>
    <row r="23" spans="1:48" x14ac:dyDescent="0.2">
      <c r="A23" s="10">
        <v>1969</v>
      </c>
      <c r="B23" s="10">
        <v>3</v>
      </c>
      <c r="C23" s="10"/>
      <c r="D23" s="6" t="e">
        <v>#N/A</v>
      </c>
      <c r="E23" s="7" t="e">
        <f t="shared" si="0"/>
        <v>#N/A</v>
      </c>
      <c r="F23" s="7" t="e">
        <f t="shared" si="1"/>
        <v>#N/A</v>
      </c>
      <c r="K23" s="13"/>
      <c r="T23" s="13"/>
      <c r="V23" s="7" t="e">
        <v>#N/A</v>
      </c>
      <c r="AD23" s="13"/>
      <c r="AF23" s="27" t="e">
        <f t="shared" si="2"/>
        <v>#N/A</v>
      </c>
      <c r="AS23" s="13"/>
      <c r="AV23" s="27" t="e">
        <f t="shared" si="3"/>
        <v>#N/A</v>
      </c>
    </row>
    <row r="24" spans="1:48" x14ac:dyDescent="0.2">
      <c r="A24" s="10">
        <v>1969</v>
      </c>
      <c r="B24" s="10">
        <v>4</v>
      </c>
      <c r="C24" s="10"/>
      <c r="D24" s="6" t="e">
        <v>#N/A</v>
      </c>
      <c r="E24" s="7" t="e">
        <f t="shared" si="0"/>
        <v>#N/A</v>
      </c>
      <c r="F24" s="7" t="e">
        <f t="shared" si="1"/>
        <v>#N/A</v>
      </c>
      <c r="K24" s="13"/>
      <c r="T24" s="13"/>
      <c r="V24" s="7" t="e">
        <v>#N/A</v>
      </c>
      <c r="AD24" s="13"/>
      <c r="AF24" s="27" t="e">
        <f t="shared" si="2"/>
        <v>#N/A</v>
      </c>
      <c r="AS24" s="13"/>
      <c r="AV24" s="27" t="e">
        <f t="shared" si="3"/>
        <v>#N/A</v>
      </c>
    </row>
    <row r="25" spans="1:48" x14ac:dyDescent="0.2">
      <c r="A25" s="10">
        <v>1970</v>
      </c>
      <c r="B25" s="10">
        <v>1</v>
      </c>
      <c r="C25" s="10"/>
      <c r="D25" s="6" t="e">
        <v>#N/A</v>
      </c>
      <c r="E25" s="7" t="e">
        <f t="shared" si="0"/>
        <v>#N/A</v>
      </c>
      <c r="F25" s="7" t="e">
        <f t="shared" si="1"/>
        <v>#N/A</v>
      </c>
      <c r="K25" s="13"/>
      <c r="T25" s="13"/>
      <c r="V25" s="7" t="e">
        <v>#N/A</v>
      </c>
      <c r="AD25" s="13"/>
      <c r="AF25" s="27" t="e">
        <f t="shared" si="2"/>
        <v>#N/A</v>
      </c>
      <c r="AS25" s="13"/>
      <c r="AV25" s="27" t="e">
        <f t="shared" si="3"/>
        <v>#N/A</v>
      </c>
    </row>
    <row r="26" spans="1:48" x14ac:dyDescent="0.2">
      <c r="A26" s="10">
        <v>1970</v>
      </c>
      <c r="B26" s="10">
        <v>2</v>
      </c>
      <c r="C26" s="10"/>
      <c r="D26" s="6" t="e">
        <v>#N/A</v>
      </c>
      <c r="E26" s="7" t="e">
        <f t="shared" si="0"/>
        <v>#N/A</v>
      </c>
      <c r="F26" s="7" t="e">
        <f t="shared" si="1"/>
        <v>#N/A</v>
      </c>
      <c r="K26" s="13"/>
      <c r="T26" s="13"/>
      <c r="V26" s="7" t="e">
        <v>#N/A</v>
      </c>
      <c r="AD26" s="13"/>
      <c r="AF26" s="27" t="e">
        <f t="shared" si="2"/>
        <v>#N/A</v>
      </c>
      <c r="AS26" s="13"/>
      <c r="AV26" s="27" t="e">
        <f t="shared" si="3"/>
        <v>#N/A</v>
      </c>
    </row>
    <row r="27" spans="1:48" x14ac:dyDescent="0.2">
      <c r="A27" s="10">
        <v>1970</v>
      </c>
      <c r="B27" s="10">
        <v>3</v>
      </c>
      <c r="C27" s="10"/>
      <c r="D27" s="6" t="e">
        <v>#N/A</v>
      </c>
      <c r="E27" s="7" t="e">
        <f t="shared" si="0"/>
        <v>#N/A</v>
      </c>
      <c r="F27" s="7" t="e">
        <f t="shared" si="1"/>
        <v>#N/A</v>
      </c>
      <c r="K27" s="13"/>
      <c r="T27" s="13"/>
      <c r="V27" s="7" t="e">
        <v>#N/A</v>
      </c>
      <c r="AD27" s="13"/>
      <c r="AF27" s="27" t="e">
        <f t="shared" si="2"/>
        <v>#N/A</v>
      </c>
      <c r="AS27" s="13"/>
      <c r="AV27" s="27" t="e">
        <f t="shared" si="3"/>
        <v>#N/A</v>
      </c>
    </row>
    <row r="28" spans="1:48" x14ac:dyDescent="0.2">
      <c r="A28" s="10">
        <v>1970</v>
      </c>
      <c r="B28" s="10">
        <v>4</v>
      </c>
      <c r="C28" s="10"/>
      <c r="D28" s="6" t="e">
        <v>#N/A</v>
      </c>
      <c r="E28" s="7" t="e">
        <f t="shared" si="0"/>
        <v>#N/A</v>
      </c>
      <c r="F28" s="7" t="e">
        <f t="shared" si="1"/>
        <v>#N/A</v>
      </c>
      <c r="K28" s="13"/>
      <c r="T28" s="13"/>
      <c r="V28" s="7" t="e">
        <v>#N/A</v>
      </c>
      <c r="AD28" s="13"/>
      <c r="AF28" s="27" t="e">
        <f t="shared" si="2"/>
        <v>#N/A</v>
      </c>
      <c r="AS28" s="13"/>
      <c r="AV28" s="27" t="e">
        <f t="shared" si="3"/>
        <v>#N/A</v>
      </c>
    </row>
    <row r="29" spans="1:48" x14ac:dyDescent="0.2">
      <c r="A29" s="10">
        <v>1971</v>
      </c>
      <c r="B29" s="10">
        <v>1</v>
      </c>
      <c r="C29" s="10"/>
      <c r="D29" s="6" t="e">
        <v>#N/A</v>
      </c>
      <c r="E29" s="7" t="e">
        <f t="shared" si="0"/>
        <v>#N/A</v>
      </c>
      <c r="F29" s="7" t="e">
        <f t="shared" si="1"/>
        <v>#N/A</v>
      </c>
      <c r="K29" s="13"/>
      <c r="T29" s="13"/>
      <c r="V29" s="7" t="e">
        <v>#N/A</v>
      </c>
      <c r="AD29" s="13"/>
      <c r="AF29" s="27" t="e">
        <f t="shared" si="2"/>
        <v>#N/A</v>
      </c>
      <c r="AS29" s="13"/>
      <c r="AV29" s="27" t="e">
        <f t="shared" si="3"/>
        <v>#N/A</v>
      </c>
    </row>
    <row r="30" spans="1:48" x14ac:dyDescent="0.2">
      <c r="A30" s="10">
        <v>1971</v>
      </c>
      <c r="B30" s="10">
        <v>2</v>
      </c>
      <c r="C30" s="10"/>
      <c r="D30" s="6" t="e">
        <v>#N/A</v>
      </c>
      <c r="E30" s="7" t="e">
        <f t="shared" si="0"/>
        <v>#N/A</v>
      </c>
      <c r="F30" s="7" t="e">
        <f t="shared" si="1"/>
        <v>#N/A</v>
      </c>
      <c r="K30" s="13"/>
      <c r="T30" s="13"/>
      <c r="V30" s="7" t="e">
        <v>#N/A</v>
      </c>
      <c r="AD30" s="13"/>
      <c r="AF30" s="27" t="e">
        <f t="shared" si="2"/>
        <v>#N/A</v>
      </c>
      <c r="AS30" s="13"/>
      <c r="AV30" s="27" t="e">
        <f t="shared" si="3"/>
        <v>#N/A</v>
      </c>
    </row>
    <row r="31" spans="1:48" x14ac:dyDescent="0.2">
      <c r="A31" s="10">
        <v>1971</v>
      </c>
      <c r="B31" s="10">
        <v>3</v>
      </c>
      <c r="C31" s="10"/>
      <c r="D31" s="6" t="e">
        <v>#N/A</v>
      </c>
      <c r="E31" s="7" t="e">
        <f t="shared" si="0"/>
        <v>#N/A</v>
      </c>
      <c r="F31" s="7" t="e">
        <f t="shared" si="1"/>
        <v>#N/A</v>
      </c>
      <c r="K31" s="13"/>
      <c r="T31" s="13"/>
      <c r="V31" s="7" t="e">
        <v>#N/A</v>
      </c>
      <c r="AD31" s="13"/>
      <c r="AF31" s="27" t="e">
        <f t="shared" si="2"/>
        <v>#N/A</v>
      </c>
      <c r="AS31" s="13"/>
      <c r="AV31" s="27" t="e">
        <f t="shared" si="3"/>
        <v>#N/A</v>
      </c>
    </row>
    <row r="32" spans="1:48" x14ac:dyDescent="0.2">
      <c r="A32" s="10">
        <v>1971</v>
      </c>
      <c r="B32" s="10">
        <v>4</v>
      </c>
      <c r="C32" s="10"/>
      <c r="D32" s="6" t="e">
        <v>#N/A</v>
      </c>
      <c r="E32" s="7" t="e">
        <f t="shared" si="0"/>
        <v>#N/A</v>
      </c>
      <c r="F32" s="7" t="e">
        <f t="shared" si="1"/>
        <v>#N/A</v>
      </c>
      <c r="K32" s="13"/>
      <c r="T32" s="13"/>
      <c r="V32" s="7" t="e">
        <v>#N/A</v>
      </c>
      <c r="AD32" s="13"/>
      <c r="AF32" s="27" t="e">
        <f t="shared" si="2"/>
        <v>#N/A</v>
      </c>
      <c r="AS32" s="13"/>
      <c r="AV32" s="27" t="e">
        <f t="shared" si="3"/>
        <v>#N/A</v>
      </c>
    </row>
    <row r="33" spans="1:48" x14ac:dyDescent="0.2">
      <c r="A33" s="10">
        <v>1972</v>
      </c>
      <c r="B33" s="10">
        <v>1</v>
      </c>
      <c r="C33" s="10"/>
      <c r="D33" s="6" t="e">
        <v>#N/A</v>
      </c>
      <c r="E33" s="7" t="e">
        <f t="shared" si="0"/>
        <v>#N/A</v>
      </c>
      <c r="F33" s="7" t="e">
        <f t="shared" si="1"/>
        <v>#N/A</v>
      </c>
      <c r="K33" s="13"/>
      <c r="T33" s="13"/>
      <c r="V33" s="7" t="e">
        <v>#N/A</v>
      </c>
      <c r="AD33" s="13"/>
      <c r="AF33" s="27" t="e">
        <f t="shared" si="2"/>
        <v>#N/A</v>
      </c>
      <c r="AS33" s="13"/>
      <c r="AV33" s="27" t="e">
        <f t="shared" si="3"/>
        <v>#N/A</v>
      </c>
    </row>
    <row r="34" spans="1:48" x14ac:dyDescent="0.2">
      <c r="A34" s="10">
        <v>1972</v>
      </c>
      <c r="B34" s="10">
        <v>2</v>
      </c>
      <c r="C34" s="10"/>
      <c r="D34" s="6" t="e">
        <v>#N/A</v>
      </c>
      <c r="E34" s="7" t="e">
        <f t="shared" si="0"/>
        <v>#N/A</v>
      </c>
      <c r="F34" s="7" t="e">
        <f t="shared" si="1"/>
        <v>#N/A</v>
      </c>
      <c r="K34" s="13"/>
      <c r="T34" s="13"/>
      <c r="V34" s="7" t="e">
        <v>#N/A</v>
      </c>
      <c r="AD34" s="13"/>
      <c r="AF34" s="27" t="e">
        <f t="shared" si="2"/>
        <v>#N/A</v>
      </c>
      <c r="AS34" s="13"/>
      <c r="AV34" s="27" t="e">
        <f t="shared" si="3"/>
        <v>#N/A</v>
      </c>
    </row>
    <row r="35" spans="1:48" x14ac:dyDescent="0.2">
      <c r="A35" s="10">
        <v>1972</v>
      </c>
      <c r="B35" s="10">
        <v>3</v>
      </c>
      <c r="C35" s="10"/>
      <c r="D35" s="6" t="e">
        <v>#N/A</v>
      </c>
      <c r="E35" s="7" t="e">
        <f t="shared" si="0"/>
        <v>#N/A</v>
      </c>
      <c r="F35" s="7" t="e">
        <f t="shared" si="1"/>
        <v>#N/A</v>
      </c>
      <c r="K35" s="13"/>
      <c r="T35" s="13"/>
      <c r="V35" s="7" t="e">
        <v>#N/A</v>
      </c>
      <c r="AD35" s="13"/>
      <c r="AF35" s="27" t="e">
        <f t="shared" si="2"/>
        <v>#N/A</v>
      </c>
      <c r="AS35" s="13"/>
      <c r="AV35" s="27" t="e">
        <f t="shared" si="3"/>
        <v>#N/A</v>
      </c>
    </row>
    <row r="36" spans="1:48" x14ac:dyDescent="0.2">
      <c r="A36" s="10">
        <v>1972</v>
      </c>
      <c r="B36" s="10">
        <v>4</v>
      </c>
      <c r="C36" s="10"/>
      <c r="D36" s="6" t="e">
        <v>#N/A</v>
      </c>
      <c r="E36" s="7" t="e">
        <f t="shared" si="0"/>
        <v>#N/A</v>
      </c>
      <c r="F36" s="7" t="e">
        <f t="shared" si="1"/>
        <v>#N/A</v>
      </c>
      <c r="K36" s="13"/>
      <c r="T36" s="13"/>
      <c r="V36" s="7" t="e">
        <v>#N/A</v>
      </c>
      <c r="AD36" s="13"/>
      <c r="AF36" s="27" t="e">
        <f t="shared" si="2"/>
        <v>#N/A</v>
      </c>
      <c r="AS36" s="13"/>
      <c r="AV36" s="27" t="e">
        <f t="shared" si="3"/>
        <v>#N/A</v>
      </c>
    </row>
    <row r="37" spans="1:48" x14ac:dyDescent="0.2">
      <c r="A37" s="10">
        <v>1973</v>
      </c>
      <c r="B37" s="10">
        <v>1</v>
      </c>
      <c r="C37" s="10"/>
      <c r="D37" s="6" t="e">
        <v>#N/A</v>
      </c>
      <c r="E37" s="7" t="e">
        <f t="shared" si="0"/>
        <v>#N/A</v>
      </c>
      <c r="F37" s="7" t="e">
        <f t="shared" si="1"/>
        <v>#N/A</v>
      </c>
      <c r="K37" s="13"/>
      <c r="T37" s="13"/>
      <c r="V37" s="7" t="e">
        <v>#N/A</v>
      </c>
      <c r="AD37" s="13"/>
      <c r="AF37" s="27" t="e">
        <f t="shared" si="2"/>
        <v>#N/A</v>
      </c>
      <c r="AS37" s="13"/>
      <c r="AV37" s="27" t="e">
        <f t="shared" si="3"/>
        <v>#N/A</v>
      </c>
    </row>
    <row r="38" spans="1:48" x14ac:dyDescent="0.2">
      <c r="A38" s="10">
        <v>1973</v>
      </c>
      <c r="B38" s="10">
        <v>2</v>
      </c>
      <c r="C38" s="10"/>
      <c r="D38" s="6" t="e">
        <v>#N/A</v>
      </c>
      <c r="E38" s="7" t="e">
        <f t="shared" si="0"/>
        <v>#N/A</v>
      </c>
      <c r="F38" s="7" t="e">
        <f t="shared" si="1"/>
        <v>#N/A</v>
      </c>
      <c r="K38" s="13"/>
      <c r="T38" s="13"/>
      <c r="V38" s="7" t="e">
        <v>#N/A</v>
      </c>
      <c r="AD38" s="13"/>
      <c r="AF38" s="27" t="e">
        <f t="shared" si="2"/>
        <v>#N/A</v>
      </c>
      <c r="AS38" s="13"/>
      <c r="AV38" s="27" t="e">
        <f t="shared" si="3"/>
        <v>#N/A</v>
      </c>
    </row>
    <row r="39" spans="1:48" x14ac:dyDescent="0.2">
      <c r="A39" s="10">
        <v>1973</v>
      </c>
      <c r="B39" s="10">
        <v>3</v>
      </c>
      <c r="C39" s="10"/>
      <c r="D39" s="6" t="e">
        <v>#N/A</v>
      </c>
      <c r="E39" s="7" t="e">
        <f t="shared" si="0"/>
        <v>#N/A</v>
      </c>
      <c r="F39" s="7" t="e">
        <f t="shared" si="1"/>
        <v>#N/A</v>
      </c>
      <c r="K39" s="13"/>
      <c r="T39" s="13"/>
      <c r="V39" s="7" t="e">
        <v>#N/A</v>
      </c>
      <c r="AD39" s="13"/>
      <c r="AF39" s="27" t="e">
        <f t="shared" si="2"/>
        <v>#N/A</v>
      </c>
      <c r="AS39" s="13"/>
      <c r="AV39" s="27" t="e">
        <f t="shared" si="3"/>
        <v>#N/A</v>
      </c>
    </row>
    <row r="40" spans="1:48" x14ac:dyDescent="0.2">
      <c r="A40" s="10">
        <v>1973</v>
      </c>
      <c r="B40" s="10">
        <v>4</v>
      </c>
      <c r="C40" s="10"/>
      <c r="D40" s="6" t="e">
        <v>#N/A</v>
      </c>
      <c r="E40" s="7" t="e">
        <f t="shared" si="0"/>
        <v>#N/A</v>
      </c>
      <c r="F40" s="7" t="e">
        <f t="shared" si="1"/>
        <v>#N/A</v>
      </c>
      <c r="K40" s="13"/>
      <c r="T40" s="13"/>
      <c r="V40" s="7" t="e">
        <v>#N/A</v>
      </c>
      <c r="AD40" s="13"/>
      <c r="AF40" s="27" t="e">
        <f t="shared" si="2"/>
        <v>#N/A</v>
      </c>
      <c r="AS40" s="13"/>
      <c r="AV40" s="27" t="e">
        <f t="shared" si="3"/>
        <v>#N/A</v>
      </c>
    </row>
    <row r="41" spans="1:48" x14ac:dyDescent="0.2">
      <c r="A41" s="10">
        <v>1974</v>
      </c>
      <c r="B41" s="10">
        <v>1</v>
      </c>
      <c r="C41" s="10"/>
      <c r="D41" s="6" t="e">
        <v>#N/A</v>
      </c>
      <c r="E41" s="7" t="e">
        <f t="shared" si="0"/>
        <v>#N/A</v>
      </c>
      <c r="F41" s="7" t="e">
        <f t="shared" si="1"/>
        <v>#N/A</v>
      </c>
      <c r="K41" s="13"/>
      <c r="T41" s="13"/>
      <c r="V41" s="7" t="e">
        <v>#N/A</v>
      </c>
      <c r="AD41" s="13"/>
      <c r="AF41" s="27" t="e">
        <f t="shared" si="2"/>
        <v>#N/A</v>
      </c>
      <c r="AS41" s="13"/>
      <c r="AV41" s="27" t="e">
        <f t="shared" si="3"/>
        <v>#N/A</v>
      </c>
    </row>
    <row r="42" spans="1:48" x14ac:dyDescent="0.2">
      <c r="A42" s="10">
        <v>1974</v>
      </c>
      <c r="B42" s="10">
        <v>2</v>
      </c>
      <c r="C42" s="10"/>
      <c r="D42" s="6" t="e">
        <v>#N/A</v>
      </c>
      <c r="E42" s="7" t="e">
        <f t="shared" si="0"/>
        <v>#N/A</v>
      </c>
      <c r="F42" s="7" t="e">
        <f t="shared" si="1"/>
        <v>#N/A</v>
      </c>
      <c r="K42" s="13"/>
      <c r="T42" s="13"/>
      <c r="V42" s="7" t="e">
        <v>#N/A</v>
      </c>
      <c r="AD42" s="13"/>
      <c r="AF42" s="27" t="e">
        <f t="shared" si="2"/>
        <v>#N/A</v>
      </c>
      <c r="AS42" s="13"/>
      <c r="AV42" s="27" t="e">
        <f t="shared" si="3"/>
        <v>#N/A</v>
      </c>
    </row>
    <row r="43" spans="1:48" x14ac:dyDescent="0.2">
      <c r="A43" s="10">
        <v>1974</v>
      </c>
      <c r="B43" s="10">
        <v>3</v>
      </c>
      <c r="C43" s="10"/>
      <c r="D43" s="6" t="e">
        <v>#N/A</v>
      </c>
      <c r="E43" s="7" t="e">
        <f t="shared" si="0"/>
        <v>#N/A</v>
      </c>
      <c r="F43" s="7" t="e">
        <f t="shared" si="1"/>
        <v>#N/A</v>
      </c>
      <c r="K43" s="13"/>
      <c r="T43" s="13"/>
      <c r="V43" s="7" t="e">
        <v>#N/A</v>
      </c>
      <c r="AD43" s="13"/>
      <c r="AF43" s="27" t="e">
        <f t="shared" si="2"/>
        <v>#N/A</v>
      </c>
      <c r="AS43" s="13"/>
      <c r="AV43" s="27" t="e">
        <f t="shared" si="3"/>
        <v>#N/A</v>
      </c>
    </row>
    <row r="44" spans="1:48" x14ac:dyDescent="0.2">
      <c r="A44" s="10">
        <v>1974</v>
      </c>
      <c r="B44" s="10">
        <v>4</v>
      </c>
      <c r="C44" s="10"/>
      <c r="D44" s="6" t="e">
        <v>#N/A</v>
      </c>
      <c r="E44" s="7" t="e">
        <f t="shared" si="0"/>
        <v>#N/A</v>
      </c>
      <c r="F44" s="7" t="e">
        <f t="shared" si="1"/>
        <v>#N/A</v>
      </c>
      <c r="K44" s="13"/>
      <c r="T44" s="13"/>
      <c r="V44" s="7" t="e">
        <v>#N/A</v>
      </c>
      <c r="AD44" s="13"/>
      <c r="AF44" s="27" t="e">
        <f t="shared" si="2"/>
        <v>#N/A</v>
      </c>
      <c r="AS44" s="13"/>
      <c r="AV44" s="27" t="e">
        <f t="shared" si="3"/>
        <v>#N/A</v>
      </c>
    </row>
    <row r="45" spans="1:48" x14ac:dyDescent="0.2">
      <c r="A45" s="10">
        <v>1975</v>
      </c>
      <c r="B45" s="10">
        <v>1</v>
      </c>
      <c r="C45" s="10"/>
      <c r="D45" s="6" t="e">
        <v>#N/A</v>
      </c>
      <c r="E45" s="7" t="e">
        <f t="shared" si="0"/>
        <v>#N/A</v>
      </c>
      <c r="F45" s="7" t="e">
        <f t="shared" si="1"/>
        <v>#N/A</v>
      </c>
      <c r="K45" s="13"/>
      <c r="T45" s="13"/>
      <c r="V45" s="7" t="e">
        <v>#N/A</v>
      </c>
      <c r="AD45" s="13"/>
      <c r="AF45" s="27" t="e">
        <f t="shared" si="2"/>
        <v>#N/A</v>
      </c>
      <c r="AS45" s="13"/>
      <c r="AV45" s="27" t="e">
        <f t="shared" si="3"/>
        <v>#N/A</v>
      </c>
    </row>
    <row r="46" spans="1:48" x14ac:dyDescent="0.2">
      <c r="A46" s="10">
        <v>1975</v>
      </c>
      <c r="B46" s="10">
        <v>2</v>
      </c>
      <c r="C46" s="10"/>
      <c r="D46" s="6" t="e">
        <v>#N/A</v>
      </c>
      <c r="E46" s="7" t="e">
        <f t="shared" si="0"/>
        <v>#N/A</v>
      </c>
      <c r="F46" s="7" t="e">
        <f t="shared" si="1"/>
        <v>#N/A</v>
      </c>
      <c r="K46" s="13"/>
      <c r="T46" s="13"/>
      <c r="V46" s="7" t="e">
        <v>#N/A</v>
      </c>
      <c r="AD46" s="13"/>
      <c r="AF46" s="27" t="e">
        <f t="shared" si="2"/>
        <v>#N/A</v>
      </c>
      <c r="AS46" s="13"/>
      <c r="AV46" s="27" t="e">
        <f t="shared" si="3"/>
        <v>#N/A</v>
      </c>
    </row>
    <row r="47" spans="1:48" x14ac:dyDescent="0.2">
      <c r="A47" s="10">
        <v>1975</v>
      </c>
      <c r="B47" s="10">
        <v>3</v>
      </c>
      <c r="C47" s="10"/>
      <c r="D47" s="6" t="e">
        <v>#N/A</v>
      </c>
      <c r="E47" s="7" t="e">
        <f t="shared" si="0"/>
        <v>#N/A</v>
      </c>
      <c r="F47" s="7" t="e">
        <f t="shared" si="1"/>
        <v>#N/A</v>
      </c>
      <c r="K47" s="13"/>
      <c r="T47" s="13"/>
      <c r="V47" s="7" t="e">
        <v>#N/A</v>
      </c>
      <c r="AD47" s="13"/>
      <c r="AF47" s="27" t="e">
        <f t="shared" si="2"/>
        <v>#N/A</v>
      </c>
      <c r="AS47" s="13"/>
      <c r="AV47" s="27" t="e">
        <f t="shared" si="3"/>
        <v>#N/A</v>
      </c>
    </row>
    <row r="48" spans="1:48" x14ac:dyDescent="0.2">
      <c r="A48" s="10">
        <v>1975</v>
      </c>
      <c r="B48" s="10">
        <v>4</v>
      </c>
      <c r="C48" s="10"/>
      <c r="D48" s="6" t="e">
        <v>#N/A</v>
      </c>
      <c r="E48" s="7" t="e">
        <f t="shared" si="0"/>
        <v>#N/A</v>
      </c>
      <c r="F48" s="7" t="e">
        <f t="shared" si="1"/>
        <v>#N/A</v>
      </c>
      <c r="K48" s="13"/>
      <c r="T48" s="13"/>
      <c r="V48" s="7" t="e">
        <v>#N/A</v>
      </c>
      <c r="AD48" s="13"/>
      <c r="AF48" s="27" t="e">
        <f t="shared" si="2"/>
        <v>#N/A</v>
      </c>
      <c r="AS48" s="13"/>
      <c r="AV48" s="27" t="e">
        <f t="shared" si="3"/>
        <v>#N/A</v>
      </c>
    </row>
    <row r="49" spans="1:48" x14ac:dyDescent="0.2">
      <c r="A49" s="10">
        <v>1976</v>
      </c>
      <c r="B49" s="10">
        <v>1</v>
      </c>
      <c r="C49" s="10"/>
      <c r="D49" s="6" t="e">
        <v>#N/A</v>
      </c>
      <c r="E49" s="7" t="e">
        <f t="shared" si="0"/>
        <v>#N/A</v>
      </c>
      <c r="F49" s="7" t="e">
        <f t="shared" si="1"/>
        <v>#N/A</v>
      </c>
      <c r="K49" s="13"/>
      <c r="T49" s="13"/>
      <c r="V49" s="7" t="e">
        <v>#N/A</v>
      </c>
      <c r="AD49" s="13"/>
      <c r="AF49" s="27" t="e">
        <f t="shared" si="2"/>
        <v>#N/A</v>
      </c>
      <c r="AS49" s="13"/>
      <c r="AV49" s="27" t="e">
        <f t="shared" si="3"/>
        <v>#N/A</v>
      </c>
    </row>
    <row r="50" spans="1:48" x14ac:dyDescent="0.2">
      <c r="A50" s="10">
        <v>1976</v>
      </c>
      <c r="B50" s="10">
        <v>2</v>
      </c>
      <c r="C50" s="10"/>
      <c r="D50" s="6" t="e">
        <v>#N/A</v>
      </c>
      <c r="E50" s="7" t="e">
        <f t="shared" si="0"/>
        <v>#N/A</v>
      </c>
      <c r="F50" s="7" t="e">
        <f t="shared" si="1"/>
        <v>#N/A</v>
      </c>
      <c r="K50" s="13"/>
      <c r="T50" s="13"/>
      <c r="V50" s="7" t="e">
        <v>#N/A</v>
      </c>
      <c r="AD50" s="13"/>
      <c r="AF50" s="27" t="e">
        <f t="shared" si="2"/>
        <v>#N/A</v>
      </c>
      <c r="AS50" s="13"/>
      <c r="AV50" s="27" t="e">
        <f t="shared" si="3"/>
        <v>#N/A</v>
      </c>
    </row>
    <row r="51" spans="1:48" x14ac:dyDescent="0.2">
      <c r="A51" s="10">
        <v>1976</v>
      </c>
      <c r="B51" s="10">
        <v>3</v>
      </c>
      <c r="C51" s="10"/>
      <c r="D51" s="6" t="e">
        <v>#N/A</v>
      </c>
      <c r="E51" s="7" t="e">
        <f t="shared" si="0"/>
        <v>#N/A</v>
      </c>
      <c r="F51" s="7" t="e">
        <f t="shared" si="1"/>
        <v>#N/A</v>
      </c>
      <c r="K51" s="13"/>
      <c r="T51" s="13"/>
      <c r="V51" s="7" t="e">
        <v>#N/A</v>
      </c>
      <c r="AD51" s="13"/>
      <c r="AF51" s="27" t="e">
        <f t="shared" si="2"/>
        <v>#N/A</v>
      </c>
      <c r="AS51" s="13"/>
      <c r="AV51" s="27" t="e">
        <f t="shared" si="3"/>
        <v>#N/A</v>
      </c>
    </row>
    <row r="52" spans="1:48" x14ac:dyDescent="0.2">
      <c r="A52" s="10">
        <v>1976</v>
      </c>
      <c r="B52" s="10">
        <v>4</v>
      </c>
      <c r="C52" s="10"/>
      <c r="D52" s="6" t="e">
        <v>#N/A</v>
      </c>
      <c r="E52" s="7" t="e">
        <f t="shared" si="0"/>
        <v>#N/A</v>
      </c>
      <c r="F52" s="7" t="e">
        <f t="shared" si="1"/>
        <v>#N/A</v>
      </c>
      <c r="K52" s="13"/>
      <c r="T52" s="13"/>
      <c r="V52" s="7" t="e">
        <v>#N/A</v>
      </c>
      <c r="AD52" s="13"/>
      <c r="AF52" s="27" t="e">
        <f t="shared" si="2"/>
        <v>#N/A</v>
      </c>
      <c r="AS52" s="13"/>
      <c r="AV52" s="27" t="e">
        <f t="shared" si="3"/>
        <v>#N/A</v>
      </c>
    </row>
    <row r="53" spans="1:48" x14ac:dyDescent="0.2">
      <c r="A53" s="10">
        <v>1977</v>
      </c>
      <c r="B53" s="10">
        <v>1</v>
      </c>
      <c r="C53" s="1">
        <v>28185</v>
      </c>
      <c r="D53" s="6">
        <v>78531</v>
      </c>
      <c r="E53" s="7">
        <f t="shared" si="0"/>
        <v>11.271248730274856</v>
      </c>
      <c r="F53" s="7" t="e">
        <f t="shared" si="1"/>
        <v>#N/A</v>
      </c>
      <c r="K53" s="13"/>
      <c r="T53" s="13"/>
      <c r="U53" s="1">
        <v>28185</v>
      </c>
      <c r="V53" s="7" t="e">
        <v>#N/A</v>
      </c>
      <c r="AD53" s="13"/>
      <c r="AE53" s="1">
        <v>28185</v>
      </c>
      <c r="AF53" s="27" t="e">
        <f t="shared" si="2"/>
        <v>#N/A</v>
      </c>
      <c r="AS53" s="13"/>
      <c r="AT53" s="1">
        <v>28185</v>
      </c>
      <c r="AU53" s="31">
        <v>1977</v>
      </c>
      <c r="AV53" s="27" t="e">
        <f t="shared" si="3"/>
        <v>#N/A</v>
      </c>
    </row>
    <row r="54" spans="1:48" x14ac:dyDescent="0.2">
      <c r="A54" s="10">
        <v>1977</v>
      </c>
      <c r="B54" s="10">
        <v>2</v>
      </c>
      <c r="C54" s="1">
        <v>28277</v>
      </c>
      <c r="D54" s="6">
        <v>78539</v>
      </c>
      <c r="E54" s="7">
        <f t="shared" si="0"/>
        <v>11.27135059568527</v>
      </c>
      <c r="F54" s="7">
        <f t="shared" si="1"/>
        <v>1.0186541041434793E-2</v>
      </c>
      <c r="K54" s="13"/>
      <c r="T54" s="13"/>
      <c r="U54" s="1">
        <v>28277</v>
      </c>
      <c r="V54" s="7" t="e">
        <v>#N/A</v>
      </c>
      <c r="AD54" s="13"/>
      <c r="AE54" s="1">
        <v>28277</v>
      </c>
      <c r="AF54" s="27" t="e">
        <f t="shared" si="2"/>
        <v>#N/A</v>
      </c>
      <c r="AS54" s="13"/>
      <c r="AT54" s="1">
        <v>28277</v>
      </c>
      <c r="AU54" s="31"/>
      <c r="AV54" s="27" t="e">
        <f t="shared" si="3"/>
        <v>#N/A</v>
      </c>
    </row>
    <row r="55" spans="1:48" x14ac:dyDescent="0.2">
      <c r="A55" s="10">
        <v>1977</v>
      </c>
      <c r="B55" s="10">
        <v>3</v>
      </c>
      <c r="C55" s="1">
        <v>28369</v>
      </c>
      <c r="D55" s="6">
        <v>79197</v>
      </c>
      <c r="E55" s="7">
        <f t="shared" si="0"/>
        <v>11.279693698297219</v>
      </c>
      <c r="F55" s="7">
        <f t="shared" si="1"/>
        <v>0.83431026119491491</v>
      </c>
      <c r="K55" s="13"/>
      <c r="T55" s="13"/>
      <c r="U55" s="1">
        <v>28369</v>
      </c>
      <c r="V55" s="7" t="e">
        <v>#N/A</v>
      </c>
      <c r="AD55" s="13"/>
      <c r="AE55" s="1">
        <v>28369</v>
      </c>
      <c r="AF55" s="27" t="e">
        <f t="shared" si="2"/>
        <v>#N/A</v>
      </c>
      <c r="AS55" s="13"/>
      <c r="AT55" s="1">
        <v>28369</v>
      </c>
      <c r="AU55" s="31"/>
      <c r="AV55" s="27" t="e">
        <f t="shared" si="3"/>
        <v>#N/A</v>
      </c>
    </row>
    <row r="56" spans="1:48" x14ac:dyDescent="0.2">
      <c r="A56" s="10">
        <v>1977</v>
      </c>
      <c r="B56" s="10">
        <v>4</v>
      </c>
      <c r="C56" s="1">
        <v>28460</v>
      </c>
      <c r="D56" s="6">
        <v>79982</v>
      </c>
      <c r="E56" s="7">
        <f t="shared" si="0"/>
        <v>11.289556888339721</v>
      </c>
      <c r="F56" s="7">
        <f t="shared" si="1"/>
        <v>0.98631900425019126</v>
      </c>
      <c r="K56" s="13"/>
      <c r="T56" s="13"/>
      <c r="U56" s="1">
        <v>28460</v>
      </c>
      <c r="V56" s="7">
        <f t="shared" ref="V56:V87" si="4">(E56-E53)*100</f>
        <v>1.830815806486541</v>
      </c>
      <c r="AD56" s="13"/>
      <c r="AE56" s="1">
        <v>28460</v>
      </c>
      <c r="AF56" s="27">
        <f t="shared" si="2"/>
        <v>1.830815806486541</v>
      </c>
      <c r="AS56" s="13"/>
      <c r="AT56" s="1">
        <v>28460</v>
      </c>
      <c r="AU56" s="31"/>
      <c r="AV56" s="27">
        <f t="shared" si="3"/>
        <v>1.830815806486541</v>
      </c>
    </row>
    <row r="57" spans="1:48" x14ac:dyDescent="0.2">
      <c r="A57" s="10">
        <v>1978</v>
      </c>
      <c r="B57" s="10">
        <v>1</v>
      </c>
      <c r="C57" s="1">
        <v>28550</v>
      </c>
      <c r="D57" s="6">
        <v>80189</v>
      </c>
      <c r="E57" s="7">
        <f t="shared" si="0"/>
        <v>11.292141627340477</v>
      </c>
      <c r="F57" s="7">
        <f t="shared" si="1"/>
        <v>0.25847390007562865</v>
      </c>
      <c r="K57" s="13"/>
      <c r="T57" s="13"/>
      <c r="U57" s="1">
        <v>28550</v>
      </c>
      <c r="V57" s="7">
        <f t="shared" si="4"/>
        <v>2.0791031655207348</v>
      </c>
      <c r="AD57" s="13"/>
      <c r="AE57" s="1">
        <v>28550</v>
      </c>
      <c r="AF57" s="27">
        <f t="shared" si="2"/>
        <v>2.0791031655207348</v>
      </c>
      <c r="AS57" s="13"/>
      <c r="AT57" s="1">
        <v>28550</v>
      </c>
      <c r="AU57" s="31">
        <f>AU53+1</f>
        <v>1978</v>
      </c>
      <c r="AV57" s="27">
        <f t="shared" si="3"/>
        <v>2.0791031655207348</v>
      </c>
    </row>
    <row r="58" spans="1:48" x14ac:dyDescent="0.2">
      <c r="A58" s="10">
        <v>1978</v>
      </c>
      <c r="B58" s="10">
        <v>2</v>
      </c>
      <c r="C58" s="1">
        <v>28642</v>
      </c>
      <c r="D58" s="6">
        <v>80347</v>
      </c>
      <c r="E58" s="7">
        <f t="shared" si="0"/>
        <v>11.294110033816482</v>
      </c>
      <c r="F58" s="7">
        <f t="shared" si="1"/>
        <v>0.19684064760046027</v>
      </c>
      <c r="K58" s="13"/>
      <c r="T58" s="13"/>
      <c r="U58" s="1">
        <v>28642</v>
      </c>
      <c r="V58" s="7">
        <f t="shared" si="4"/>
        <v>1.4416335519262802</v>
      </c>
      <c r="AD58" s="13"/>
      <c r="AE58" s="1">
        <v>28642</v>
      </c>
      <c r="AF58" s="27">
        <f t="shared" si="2"/>
        <v>1.4416335519262802</v>
      </c>
      <c r="AS58" s="13"/>
      <c r="AT58" s="1">
        <v>28642</v>
      </c>
      <c r="AU58" s="1"/>
      <c r="AV58" s="27">
        <f t="shared" si="3"/>
        <v>1.4416335519262802</v>
      </c>
    </row>
    <row r="59" spans="1:48" x14ac:dyDescent="0.2">
      <c r="A59" s="10">
        <v>1978</v>
      </c>
      <c r="B59" s="10">
        <v>3</v>
      </c>
      <c r="C59" s="1">
        <v>28734</v>
      </c>
      <c r="D59" s="6">
        <v>81075</v>
      </c>
      <c r="E59" s="7">
        <f t="shared" si="0"/>
        <v>11.303129931175519</v>
      </c>
      <c r="F59" s="7">
        <f t="shared" si="1"/>
        <v>0.90198973590371878</v>
      </c>
      <c r="K59" s="13"/>
      <c r="T59" s="13"/>
      <c r="U59" s="1">
        <v>28734</v>
      </c>
      <c r="V59" s="7">
        <f t="shared" si="4"/>
        <v>1.3573042835798077</v>
      </c>
      <c r="AD59" s="13"/>
      <c r="AE59" s="1">
        <v>28734</v>
      </c>
      <c r="AF59" s="27">
        <f t="shared" si="2"/>
        <v>1.3573042835798077</v>
      </c>
      <c r="AS59" s="13"/>
      <c r="AT59" s="1">
        <v>28734</v>
      </c>
      <c r="AU59" s="1"/>
      <c r="AV59" s="27">
        <f t="shared" si="3"/>
        <v>1.3573042835798077</v>
      </c>
    </row>
    <row r="60" spans="1:48" x14ac:dyDescent="0.2">
      <c r="A60" s="10">
        <v>1978</v>
      </c>
      <c r="B60" s="10">
        <v>4</v>
      </c>
      <c r="C60" s="1">
        <v>28825</v>
      </c>
      <c r="D60" s="6">
        <v>82493</v>
      </c>
      <c r="E60" s="7">
        <f t="shared" si="0"/>
        <v>11.320468720238088</v>
      </c>
      <c r="F60" s="7">
        <f t="shared" si="1"/>
        <v>1.7338789062568694</v>
      </c>
      <c r="K60" s="13"/>
      <c r="T60" s="13"/>
      <c r="U60" s="1">
        <v>28825</v>
      </c>
      <c r="V60" s="7">
        <f t="shared" si="4"/>
        <v>2.8327092897610484</v>
      </c>
      <c r="AD60" s="13"/>
      <c r="AE60" s="1">
        <v>28825</v>
      </c>
      <c r="AF60" s="27">
        <f t="shared" si="2"/>
        <v>2.8327092897610484</v>
      </c>
      <c r="AS60" s="13"/>
      <c r="AT60" s="1">
        <v>28825</v>
      </c>
      <c r="AU60" s="1"/>
      <c r="AV60" s="27">
        <f t="shared" si="3"/>
        <v>2.8327092897610484</v>
      </c>
    </row>
    <row r="61" spans="1:48" x14ac:dyDescent="0.2">
      <c r="A61" s="10">
        <v>1979</v>
      </c>
      <c r="B61" s="10">
        <v>1</v>
      </c>
      <c r="C61" s="1">
        <v>28915</v>
      </c>
      <c r="D61" s="6">
        <v>78465</v>
      </c>
      <c r="E61" s="7">
        <f t="shared" si="0"/>
        <v>11.27040794447282</v>
      </c>
      <c r="F61" s="7">
        <f t="shared" si="1"/>
        <v>-5.0060775765267351</v>
      </c>
      <c r="K61" s="13"/>
      <c r="T61" s="13"/>
      <c r="U61" s="1">
        <v>28915</v>
      </c>
      <c r="V61" s="7">
        <f t="shared" si="4"/>
        <v>-2.370208934366147</v>
      </c>
      <c r="AD61" s="13"/>
      <c r="AE61" s="1">
        <v>28915</v>
      </c>
      <c r="AF61" s="27">
        <f t="shared" si="2"/>
        <v>-2.370208934366147</v>
      </c>
      <c r="AS61" s="13"/>
      <c r="AT61" s="1">
        <v>28915</v>
      </c>
      <c r="AU61" s="31">
        <f>AU57+1</f>
        <v>1979</v>
      </c>
      <c r="AV61" s="27">
        <f t="shared" si="3"/>
        <v>-2.370208934366147</v>
      </c>
    </row>
    <row r="62" spans="1:48" x14ac:dyDescent="0.2">
      <c r="A62" s="10">
        <v>1979</v>
      </c>
      <c r="B62" s="10">
        <v>2</v>
      </c>
      <c r="C62" s="1">
        <v>29007</v>
      </c>
      <c r="D62" s="6">
        <v>83031</v>
      </c>
      <c r="E62" s="7">
        <f t="shared" si="0"/>
        <v>11.326969311023126</v>
      </c>
      <c r="F62" s="7">
        <f t="shared" si="1"/>
        <v>5.6561366550305081</v>
      </c>
      <c r="K62" s="13"/>
      <c r="T62" s="13"/>
      <c r="U62" s="1">
        <v>29007</v>
      </c>
      <c r="V62" s="7">
        <f t="shared" si="4"/>
        <v>2.3839379847606423</v>
      </c>
      <c r="AD62" s="13"/>
      <c r="AE62" s="1">
        <v>29007</v>
      </c>
      <c r="AF62" s="27">
        <f t="shared" si="2"/>
        <v>2.3839379847606423</v>
      </c>
      <c r="AS62" s="13"/>
      <c r="AT62" s="1">
        <v>29007</v>
      </c>
      <c r="AU62" s="1"/>
      <c r="AV62" s="27">
        <f t="shared" si="3"/>
        <v>2.3839379847606423</v>
      </c>
    </row>
    <row r="63" spans="1:48" x14ac:dyDescent="0.2">
      <c r="A63" s="10">
        <v>1979</v>
      </c>
      <c r="B63" s="10">
        <v>3</v>
      </c>
      <c r="C63" s="1">
        <v>29099</v>
      </c>
      <c r="D63" s="6">
        <v>83638</v>
      </c>
      <c r="E63" s="7">
        <f t="shared" si="0"/>
        <v>11.334253241252847</v>
      </c>
      <c r="F63" s="7">
        <f t="shared" si="1"/>
        <v>0.72839302297218467</v>
      </c>
      <c r="K63" s="13"/>
      <c r="T63" s="13"/>
      <c r="U63" s="1">
        <v>29099</v>
      </c>
      <c r="V63" s="7">
        <f t="shared" si="4"/>
        <v>1.3784521014759576</v>
      </c>
      <c r="AD63" s="13"/>
      <c r="AE63" s="1">
        <v>29099</v>
      </c>
      <c r="AF63" s="27">
        <f t="shared" si="2"/>
        <v>1.3784521014759576</v>
      </c>
      <c r="AS63" s="13"/>
      <c r="AT63" s="1">
        <v>29099</v>
      </c>
      <c r="AU63" s="1"/>
      <c r="AV63" s="27">
        <f t="shared" si="3"/>
        <v>1.3784521014759576</v>
      </c>
    </row>
    <row r="64" spans="1:48" x14ac:dyDescent="0.2">
      <c r="A64" s="10">
        <v>1979</v>
      </c>
      <c r="B64" s="10">
        <v>4</v>
      </c>
      <c r="C64" s="1">
        <v>29190</v>
      </c>
      <c r="D64" s="6">
        <v>84929</v>
      </c>
      <c r="E64" s="7">
        <f t="shared" si="0"/>
        <v>11.349570892302287</v>
      </c>
      <c r="F64" s="7">
        <f t="shared" si="1"/>
        <v>1.5317651049439718</v>
      </c>
      <c r="K64" s="13"/>
      <c r="T64" s="13"/>
      <c r="U64" s="1">
        <v>29190</v>
      </c>
      <c r="V64" s="7">
        <f t="shared" si="4"/>
        <v>7.9162947829466646</v>
      </c>
      <c r="AD64" s="13"/>
      <c r="AE64" s="1">
        <v>29190</v>
      </c>
      <c r="AF64" s="27">
        <f t="shared" si="2"/>
        <v>7.9162947829466646</v>
      </c>
      <c r="AS64" s="13"/>
      <c r="AT64" s="1">
        <v>29190</v>
      </c>
      <c r="AU64" s="1"/>
      <c r="AV64" s="27">
        <f t="shared" si="3"/>
        <v>7.9162947829466646</v>
      </c>
    </row>
    <row r="65" spans="1:48" x14ac:dyDescent="0.2">
      <c r="A65" s="10">
        <v>1980</v>
      </c>
      <c r="B65" s="10">
        <v>1</v>
      </c>
      <c r="C65" s="1">
        <v>29281</v>
      </c>
      <c r="D65" s="6">
        <v>84891</v>
      </c>
      <c r="E65" s="7">
        <f t="shared" si="0"/>
        <v>11.349123359613154</v>
      </c>
      <c r="F65" s="7">
        <f t="shared" si="1"/>
        <v>-4.4753268913311217E-2</v>
      </c>
      <c r="K65" s="13"/>
      <c r="T65" s="13"/>
      <c r="U65" s="1">
        <v>29281</v>
      </c>
      <c r="V65" s="7">
        <f t="shared" si="4"/>
        <v>2.2154048590028452</v>
      </c>
      <c r="AD65" s="13"/>
      <c r="AE65" s="1">
        <v>29281</v>
      </c>
      <c r="AF65" s="27">
        <f t="shared" si="2"/>
        <v>2.2154048590028452</v>
      </c>
      <c r="AS65" s="13"/>
      <c r="AT65" s="1">
        <v>29281</v>
      </c>
      <c r="AU65" s="31">
        <f>AU61+1</f>
        <v>1980</v>
      </c>
      <c r="AV65" s="27">
        <f t="shared" si="3"/>
        <v>2.2154048590028452</v>
      </c>
    </row>
    <row r="66" spans="1:48" x14ac:dyDescent="0.2">
      <c r="A66" s="10">
        <v>1980</v>
      </c>
      <c r="B66" s="10">
        <v>2</v>
      </c>
      <c r="C66" s="1">
        <v>29373</v>
      </c>
      <c r="D66" s="6">
        <v>83298</v>
      </c>
      <c r="E66" s="7">
        <f t="shared" si="0"/>
        <v>11.330179818262858</v>
      </c>
      <c r="F66" s="7">
        <f t="shared" si="1"/>
        <v>-1.89435413502963</v>
      </c>
      <c r="K66" s="13"/>
      <c r="T66" s="13"/>
      <c r="U66" s="1">
        <v>29373</v>
      </c>
      <c r="V66" s="7">
        <f t="shared" si="4"/>
        <v>-0.40734229899896945</v>
      </c>
      <c r="AD66" s="13"/>
      <c r="AE66" s="1">
        <v>29373</v>
      </c>
      <c r="AF66" s="27">
        <f t="shared" si="2"/>
        <v>-0.40734229899896945</v>
      </c>
      <c r="AS66" s="13"/>
      <c r="AT66" s="1">
        <v>29373</v>
      </c>
      <c r="AU66" s="1"/>
      <c r="AV66" s="27">
        <f t="shared" si="3"/>
        <v>-0.40734229899896945</v>
      </c>
    </row>
    <row r="67" spans="1:48" x14ac:dyDescent="0.2">
      <c r="A67" s="10">
        <v>1980</v>
      </c>
      <c r="B67" s="10">
        <v>3</v>
      </c>
      <c r="C67" s="1">
        <v>29465</v>
      </c>
      <c r="D67" s="6">
        <v>82757</v>
      </c>
      <c r="E67" s="7">
        <f t="shared" si="0"/>
        <v>11.323663881806612</v>
      </c>
      <c r="F67" s="7">
        <f t="shared" si="1"/>
        <v>-0.65159364562461519</v>
      </c>
      <c r="K67" s="13"/>
      <c r="T67" s="13"/>
      <c r="U67" s="1">
        <v>29465</v>
      </c>
      <c r="V67" s="7">
        <f t="shared" si="4"/>
        <v>-2.5907010495675564</v>
      </c>
      <c r="AD67" s="13"/>
      <c r="AE67" s="1">
        <v>29465</v>
      </c>
      <c r="AF67" s="27">
        <f t="shared" si="2"/>
        <v>-2.5907010495675564</v>
      </c>
      <c r="AS67" s="13"/>
      <c r="AT67" s="1">
        <v>29465</v>
      </c>
      <c r="AU67" s="1"/>
      <c r="AV67" s="27">
        <f t="shared" si="3"/>
        <v>-2.5907010495675564</v>
      </c>
    </row>
    <row r="68" spans="1:48" x14ac:dyDescent="0.2">
      <c r="A68" s="10">
        <v>1980</v>
      </c>
      <c r="B68" s="10">
        <v>4</v>
      </c>
      <c r="C68" s="1">
        <v>29556</v>
      </c>
      <c r="D68" s="6">
        <v>84670</v>
      </c>
      <c r="E68" s="7">
        <f t="shared" si="0"/>
        <v>11.346516626636323</v>
      </c>
      <c r="F68" s="7">
        <f t="shared" si="1"/>
        <v>2.2852744829711114</v>
      </c>
      <c r="K68" s="13"/>
      <c r="T68" s="13"/>
      <c r="U68" s="1">
        <v>29556</v>
      </c>
      <c r="V68" s="7">
        <f t="shared" si="4"/>
        <v>-0.26067329768313385</v>
      </c>
      <c r="AD68" s="13"/>
      <c r="AE68" s="1">
        <v>29556</v>
      </c>
      <c r="AF68" s="27">
        <f t="shared" si="2"/>
        <v>-0.26067329768313385</v>
      </c>
      <c r="AS68" s="13"/>
      <c r="AT68" s="1">
        <v>29556</v>
      </c>
      <c r="AU68" s="1"/>
      <c r="AV68" s="27">
        <f t="shared" si="3"/>
        <v>-0.26067329768313385</v>
      </c>
    </row>
    <row r="69" spans="1:48" x14ac:dyDescent="0.2">
      <c r="A69" s="10">
        <v>1981</v>
      </c>
      <c r="B69" s="10">
        <v>1</v>
      </c>
      <c r="C69" s="1">
        <v>29646</v>
      </c>
      <c r="D69" s="6">
        <v>83848</v>
      </c>
      <c r="E69" s="7">
        <f t="shared" ref="E69:E132" si="5">LN(D69)</f>
        <v>11.336760914850013</v>
      </c>
      <c r="F69" s="7">
        <f t="shared" ref="F69:F132" si="6">(E69-E68)*100</f>
        <v>-0.97557117863100729</v>
      </c>
      <c r="K69" s="13"/>
      <c r="T69" s="13"/>
      <c r="U69" s="1">
        <v>29646</v>
      </c>
      <c r="V69" s="7">
        <f t="shared" si="4"/>
        <v>0.65810965871548888</v>
      </c>
      <c r="AD69" s="13"/>
      <c r="AE69" s="1">
        <v>29646</v>
      </c>
      <c r="AF69" s="27">
        <f t="shared" ref="AF69:AF132" si="7">V69</f>
        <v>0.65810965871548888</v>
      </c>
      <c r="AS69" s="13"/>
      <c r="AT69" s="1">
        <v>29646</v>
      </c>
      <c r="AU69" s="31">
        <f>AU65+1</f>
        <v>1981</v>
      </c>
      <c r="AV69" s="27">
        <f t="shared" si="3"/>
        <v>0.65810965871548888</v>
      </c>
    </row>
    <row r="70" spans="1:48" x14ac:dyDescent="0.2">
      <c r="A70" s="10">
        <v>1981</v>
      </c>
      <c r="B70" s="10">
        <v>2</v>
      </c>
      <c r="C70" s="1">
        <v>29738</v>
      </c>
      <c r="D70" s="6">
        <v>83836</v>
      </c>
      <c r="E70" s="7">
        <f t="shared" si="5"/>
        <v>11.336617788493051</v>
      </c>
      <c r="F70" s="7">
        <f t="shared" si="6"/>
        <v>-1.4312635696178688E-2</v>
      </c>
      <c r="K70" s="13"/>
      <c r="T70" s="13"/>
      <c r="U70" s="1">
        <v>29738</v>
      </c>
      <c r="V70" s="7">
        <f t="shared" si="4"/>
        <v>1.2953906686439254</v>
      </c>
      <c r="AD70" s="13"/>
      <c r="AE70" s="1">
        <v>29738</v>
      </c>
      <c r="AF70" s="27">
        <f t="shared" si="7"/>
        <v>1.2953906686439254</v>
      </c>
      <c r="AS70" s="13"/>
      <c r="AT70" s="1">
        <v>29738</v>
      </c>
      <c r="AU70" s="1"/>
      <c r="AV70" s="27">
        <f t="shared" ref="AV70:AV133" si="8">AF70</f>
        <v>1.2953906686439254</v>
      </c>
    </row>
    <row r="71" spans="1:48" x14ac:dyDescent="0.2">
      <c r="A71" s="10">
        <v>1981</v>
      </c>
      <c r="B71" s="10">
        <v>3</v>
      </c>
      <c r="C71" s="1">
        <v>29830</v>
      </c>
      <c r="D71" s="6">
        <v>83068</v>
      </c>
      <c r="E71" s="7">
        <f t="shared" si="5"/>
        <v>11.327414828462869</v>
      </c>
      <c r="F71" s="7">
        <f t="shared" si="6"/>
        <v>-0.92029600301817283</v>
      </c>
      <c r="K71" s="13"/>
      <c r="T71" s="13"/>
      <c r="U71" s="1">
        <v>29830</v>
      </c>
      <c r="V71" s="7">
        <f t="shared" si="4"/>
        <v>-1.9101798173453588</v>
      </c>
      <c r="AD71" s="13"/>
      <c r="AE71" s="1">
        <v>29830</v>
      </c>
      <c r="AF71" s="27">
        <f t="shared" si="7"/>
        <v>-1.9101798173453588</v>
      </c>
      <c r="AS71" s="13"/>
      <c r="AT71" s="1">
        <v>29830</v>
      </c>
      <c r="AU71" s="1"/>
      <c r="AV71" s="27">
        <f t="shared" si="8"/>
        <v>-1.9101798173453588</v>
      </c>
    </row>
    <row r="72" spans="1:48" x14ac:dyDescent="0.2">
      <c r="A72" s="10">
        <v>1981</v>
      </c>
      <c r="B72" s="10">
        <v>4</v>
      </c>
      <c r="C72" s="1">
        <v>29921</v>
      </c>
      <c r="D72" s="6">
        <v>83140</v>
      </c>
      <c r="E72" s="7">
        <f t="shared" si="5"/>
        <v>11.328281212806628</v>
      </c>
      <c r="F72" s="7">
        <f t="shared" si="6"/>
        <v>8.6638434375885254E-2</v>
      </c>
      <c r="K72" s="13"/>
      <c r="T72" s="13"/>
      <c r="U72" s="1">
        <v>29921</v>
      </c>
      <c r="V72" s="7">
        <f t="shared" si="4"/>
        <v>-0.84797020433846626</v>
      </c>
      <c r="AD72" s="13"/>
      <c r="AE72" s="1">
        <v>29921</v>
      </c>
      <c r="AF72" s="27">
        <f t="shared" si="7"/>
        <v>-0.84797020433846626</v>
      </c>
      <c r="AS72" s="13"/>
      <c r="AT72" s="1">
        <v>29921</v>
      </c>
      <c r="AU72" s="1"/>
      <c r="AV72" s="27">
        <f t="shared" si="8"/>
        <v>-0.84797020433846626</v>
      </c>
    </row>
    <row r="73" spans="1:48" x14ac:dyDescent="0.2">
      <c r="A73" s="10">
        <v>1982</v>
      </c>
      <c r="B73" s="10">
        <v>1</v>
      </c>
      <c r="C73" s="1">
        <v>30011</v>
      </c>
      <c r="D73" s="6">
        <v>83902</v>
      </c>
      <c r="E73" s="7">
        <f t="shared" si="5"/>
        <v>11.337404730073445</v>
      </c>
      <c r="F73" s="7">
        <f t="shared" si="6"/>
        <v>0.91235172668167053</v>
      </c>
      <c r="K73" s="13"/>
      <c r="T73" s="13"/>
      <c r="U73" s="1">
        <v>30011</v>
      </c>
      <c r="V73" s="7">
        <f t="shared" si="4"/>
        <v>7.8694158039382955E-2</v>
      </c>
      <c r="AD73" s="13"/>
      <c r="AE73" s="1">
        <v>30011</v>
      </c>
      <c r="AF73" s="27">
        <f t="shared" si="7"/>
        <v>7.8694158039382955E-2</v>
      </c>
      <c r="AS73" s="13"/>
      <c r="AT73" s="1">
        <v>30011</v>
      </c>
      <c r="AU73" s="31">
        <f>AU69+1</f>
        <v>1982</v>
      </c>
      <c r="AV73" s="27">
        <f t="shared" si="8"/>
        <v>7.8694158039382955E-2</v>
      </c>
    </row>
    <row r="74" spans="1:48" x14ac:dyDescent="0.2">
      <c r="A74" s="10">
        <v>1982</v>
      </c>
      <c r="B74" s="10">
        <v>2</v>
      </c>
      <c r="C74" s="1">
        <v>30103</v>
      </c>
      <c r="D74" s="6">
        <v>81869</v>
      </c>
      <c r="E74" s="7">
        <f t="shared" si="5"/>
        <v>11.312875687809516</v>
      </c>
      <c r="F74" s="7">
        <f t="shared" si="6"/>
        <v>-2.4529042263928602</v>
      </c>
      <c r="K74" s="13"/>
      <c r="T74" s="13"/>
      <c r="U74" s="1">
        <v>30103</v>
      </c>
      <c r="V74" s="7">
        <f t="shared" si="4"/>
        <v>-1.4539140653353044</v>
      </c>
      <c r="AD74" s="13"/>
      <c r="AE74" s="1">
        <v>30103</v>
      </c>
      <c r="AF74" s="27">
        <f t="shared" si="7"/>
        <v>-1.4539140653353044</v>
      </c>
      <c r="AS74" s="13"/>
      <c r="AT74" s="1">
        <v>30103</v>
      </c>
      <c r="AU74" s="1"/>
      <c r="AV74" s="27">
        <f t="shared" si="8"/>
        <v>-1.4539140653353044</v>
      </c>
    </row>
    <row r="75" spans="1:48" x14ac:dyDescent="0.2">
      <c r="A75" s="10">
        <v>1982</v>
      </c>
      <c r="B75" s="10">
        <v>3</v>
      </c>
      <c r="C75" s="1">
        <v>30195</v>
      </c>
      <c r="D75" s="6">
        <v>82776</v>
      </c>
      <c r="E75" s="7">
        <f t="shared" si="5"/>
        <v>11.323893443284787</v>
      </c>
      <c r="F75" s="7">
        <f t="shared" si="6"/>
        <v>1.1017755475270619</v>
      </c>
      <c r="K75" s="13"/>
      <c r="T75" s="13"/>
      <c r="U75" s="1">
        <v>30195</v>
      </c>
      <c r="V75" s="7">
        <f t="shared" si="4"/>
        <v>-0.43877695218412782</v>
      </c>
      <c r="AD75" s="13"/>
      <c r="AE75" s="1">
        <v>30195</v>
      </c>
      <c r="AF75" s="27">
        <f t="shared" si="7"/>
        <v>-0.43877695218412782</v>
      </c>
      <c r="AS75" s="13"/>
      <c r="AT75" s="1">
        <v>30195</v>
      </c>
      <c r="AU75" s="1"/>
      <c r="AV75" s="27">
        <f t="shared" si="8"/>
        <v>-0.43877695218412782</v>
      </c>
    </row>
    <row r="76" spans="1:48" x14ac:dyDescent="0.2">
      <c r="A76" s="10">
        <v>1982</v>
      </c>
      <c r="B76" s="10">
        <v>4</v>
      </c>
      <c r="C76" s="1">
        <v>30286</v>
      </c>
      <c r="D76" s="6">
        <v>81060</v>
      </c>
      <c r="E76" s="7">
        <f t="shared" si="5"/>
        <v>11.3029449001823</v>
      </c>
      <c r="F76" s="7">
        <f t="shared" si="6"/>
        <v>-2.0948543102486283</v>
      </c>
      <c r="K76" s="13"/>
      <c r="T76" s="13"/>
      <c r="U76" s="1">
        <v>30286</v>
      </c>
      <c r="V76" s="7">
        <f t="shared" si="4"/>
        <v>-3.4459829891144267</v>
      </c>
      <c r="AD76" s="13"/>
      <c r="AE76" s="1">
        <v>30286</v>
      </c>
      <c r="AF76" s="27">
        <f t="shared" si="7"/>
        <v>-3.4459829891144267</v>
      </c>
      <c r="AS76" s="13"/>
      <c r="AT76" s="1">
        <v>30286</v>
      </c>
      <c r="AU76" s="1"/>
      <c r="AV76" s="27">
        <f t="shared" si="8"/>
        <v>-3.4459829891144267</v>
      </c>
    </row>
    <row r="77" spans="1:48" x14ac:dyDescent="0.2">
      <c r="A77" s="10">
        <v>1983</v>
      </c>
      <c r="B77" s="10">
        <v>1</v>
      </c>
      <c r="C77" s="1">
        <v>30376</v>
      </c>
      <c r="D77" s="6">
        <v>81722</v>
      </c>
      <c r="E77" s="7">
        <f t="shared" si="5"/>
        <v>11.311078522445099</v>
      </c>
      <c r="F77" s="7">
        <f t="shared" si="6"/>
        <v>0.81336222627985677</v>
      </c>
      <c r="K77" s="13"/>
      <c r="T77" s="13"/>
      <c r="U77" s="1">
        <v>30376</v>
      </c>
      <c r="V77" s="7">
        <f t="shared" si="4"/>
        <v>-0.17971653644170971</v>
      </c>
      <c r="AD77" s="13"/>
      <c r="AE77" s="1">
        <v>30376</v>
      </c>
      <c r="AF77" s="27">
        <f t="shared" si="7"/>
        <v>-0.17971653644170971</v>
      </c>
      <c r="AS77" s="13"/>
      <c r="AT77" s="1">
        <v>30376</v>
      </c>
      <c r="AU77" s="31">
        <f>AU73+1</f>
        <v>1983</v>
      </c>
      <c r="AV77" s="27">
        <f t="shared" si="8"/>
        <v>-0.17971653644170971</v>
      </c>
    </row>
    <row r="78" spans="1:48" x14ac:dyDescent="0.2">
      <c r="A78" s="10">
        <v>1983</v>
      </c>
      <c r="B78" s="10">
        <v>2</v>
      </c>
      <c r="C78" s="1">
        <v>30468</v>
      </c>
      <c r="D78" s="6">
        <v>83936</v>
      </c>
      <c r="E78" s="7">
        <f t="shared" si="5"/>
        <v>11.337809882666599</v>
      </c>
      <c r="F78" s="7">
        <f t="shared" si="6"/>
        <v>2.6731360221500466</v>
      </c>
      <c r="K78" s="13"/>
      <c r="T78" s="13"/>
      <c r="U78" s="1">
        <v>30468</v>
      </c>
      <c r="V78" s="7">
        <f t="shared" si="4"/>
        <v>1.3916439381812751</v>
      </c>
      <c r="AD78" s="13"/>
      <c r="AE78" s="1">
        <v>30468</v>
      </c>
      <c r="AF78" s="27">
        <f t="shared" si="7"/>
        <v>1.3916439381812751</v>
      </c>
      <c r="AS78" s="13"/>
      <c r="AT78" s="1">
        <v>30468</v>
      </c>
      <c r="AU78" s="1"/>
      <c r="AV78" s="27">
        <f t="shared" si="8"/>
        <v>1.3916439381812751</v>
      </c>
    </row>
    <row r="79" spans="1:48" x14ac:dyDescent="0.2">
      <c r="A79" s="10">
        <v>1983</v>
      </c>
      <c r="B79" s="10">
        <v>3</v>
      </c>
      <c r="C79" s="1">
        <v>30560</v>
      </c>
      <c r="D79" s="6">
        <v>85175</v>
      </c>
      <c r="E79" s="7">
        <f t="shared" si="5"/>
        <v>11.352463242529167</v>
      </c>
      <c r="F79" s="7">
        <f t="shared" si="6"/>
        <v>1.4653359862567328</v>
      </c>
      <c r="K79" s="13"/>
      <c r="T79" s="13"/>
      <c r="U79" s="1">
        <v>30560</v>
      </c>
      <c r="V79" s="7">
        <f t="shared" si="4"/>
        <v>4.9518342346866362</v>
      </c>
      <c r="AD79" s="13"/>
      <c r="AE79" s="1">
        <v>30560</v>
      </c>
      <c r="AF79" s="27">
        <f t="shared" si="7"/>
        <v>4.9518342346866362</v>
      </c>
      <c r="AS79" s="13"/>
      <c r="AT79" s="1">
        <v>30560</v>
      </c>
      <c r="AU79" s="1"/>
      <c r="AV79" s="27">
        <f t="shared" si="8"/>
        <v>4.9518342346866362</v>
      </c>
    </row>
    <row r="80" spans="1:48" x14ac:dyDescent="0.2">
      <c r="A80" s="10">
        <v>1983</v>
      </c>
      <c r="B80" s="10">
        <v>4</v>
      </c>
      <c r="C80" s="1">
        <v>30651</v>
      </c>
      <c r="D80" s="6">
        <v>84568</v>
      </c>
      <c r="E80" s="7">
        <f t="shared" si="5"/>
        <v>11.345311223448499</v>
      </c>
      <c r="F80" s="7">
        <f t="shared" si="6"/>
        <v>-0.71520190806673156</v>
      </c>
      <c r="K80" s="13"/>
      <c r="T80" s="13"/>
      <c r="U80" s="1">
        <v>30651</v>
      </c>
      <c r="V80" s="7">
        <f t="shared" si="4"/>
        <v>3.4232701003400479</v>
      </c>
      <c r="AD80" s="13"/>
      <c r="AE80" s="1">
        <v>30651</v>
      </c>
      <c r="AF80" s="27">
        <f t="shared" si="7"/>
        <v>3.4232701003400479</v>
      </c>
      <c r="AS80" s="13"/>
      <c r="AT80" s="1">
        <v>30651</v>
      </c>
      <c r="AU80" s="1"/>
      <c r="AV80" s="27">
        <f t="shared" si="8"/>
        <v>3.4232701003400479</v>
      </c>
    </row>
    <row r="81" spans="1:48" x14ac:dyDescent="0.2">
      <c r="A81" s="10">
        <v>1984</v>
      </c>
      <c r="B81" s="10">
        <v>1</v>
      </c>
      <c r="C81" s="1">
        <v>30742</v>
      </c>
      <c r="D81" s="6">
        <v>86017</v>
      </c>
      <c r="E81" s="7">
        <f t="shared" si="5"/>
        <v>11.362300230119235</v>
      </c>
      <c r="F81" s="7">
        <f t="shared" si="6"/>
        <v>1.6989006670735662</v>
      </c>
      <c r="K81" s="13"/>
      <c r="T81" s="13"/>
      <c r="U81" s="1">
        <v>30742</v>
      </c>
      <c r="V81" s="7">
        <f t="shared" si="4"/>
        <v>2.4490347452635675</v>
      </c>
      <c r="AD81" s="13"/>
      <c r="AE81" s="1">
        <v>30742</v>
      </c>
      <c r="AF81" s="27">
        <f t="shared" si="7"/>
        <v>2.4490347452635675</v>
      </c>
      <c r="AS81" s="13"/>
      <c r="AT81" s="1">
        <v>30742</v>
      </c>
      <c r="AU81" s="31">
        <f>AU77+1</f>
        <v>1984</v>
      </c>
      <c r="AV81" s="27">
        <f t="shared" si="8"/>
        <v>2.4490347452635675</v>
      </c>
    </row>
    <row r="82" spans="1:48" x14ac:dyDescent="0.2">
      <c r="A82" s="10">
        <v>1984</v>
      </c>
      <c r="B82" s="10">
        <v>2</v>
      </c>
      <c r="C82" s="1">
        <v>30834</v>
      </c>
      <c r="D82" s="6">
        <v>85939</v>
      </c>
      <c r="E82" s="7">
        <f t="shared" si="5"/>
        <v>11.361393021236154</v>
      </c>
      <c r="F82" s="7">
        <f t="shared" si="6"/>
        <v>-9.0720888308126746E-2</v>
      </c>
      <c r="K82" s="13"/>
      <c r="T82" s="13"/>
      <c r="U82" s="1">
        <v>30834</v>
      </c>
      <c r="V82" s="7">
        <f t="shared" si="4"/>
        <v>0.89297787069870793</v>
      </c>
      <c r="AD82" s="13"/>
      <c r="AE82" s="1">
        <v>30834</v>
      </c>
      <c r="AF82" s="27">
        <f t="shared" si="7"/>
        <v>0.89297787069870793</v>
      </c>
      <c r="AS82" s="13"/>
      <c r="AT82" s="1">
        <v>30834</v>
      </c>
      <c r="AU82" s="1"/>
      <c r="AV82" s="27">
        <f t="shared" si="8"/>
        <v>0.89297787069870793</v>
      </c>
    </row>
    <row r="83" spans="1:48" x14ac:dyDescent="0.2">
      <c r="A83" s="10">
        <v>1984</v>
      </c>
      <c r="B83" s="10">
        <v>3</v>
      </c>
      <c r="C83" s="1">
        <v>30926</v>
      </c>
      <c r="D83" s="6">
        <v>86871</v>
      </c>
      <c r="E83" s="7">
        <f t="shared" si="5"/>
        <v>11.372179538641607</v>
      </c>
      <c r="F83" s="7">
        <f t="shared" si="6"/>
        <v>1.0786517405453111</v>
      </c>
      <c r="K83" s="13"/>
      <c r="T83" s="13"/>
      <c r="U83" s="1">
        <v>30926</v>
      </c>
      <c r="V83" s="7">
        <f t="shared" si="4"/>
        <v>2.6868315193107506</v>
      </c>
      <c r="AD83" s="13"/>
      <c r="AE83" s="1">
        <v>30926</v>
      </c>
      <c r="AF83" s="27">
        <f t="shared" si="7"/>
        <v>2.6868315193107506</v>
      </c>
      <c r="AS83" s="13"/>
      <c r="AT83" s="1">
        <v>30926</v>
      </c>
      <c r="AU83" s="1"/>
      <c r="AV83" s="27">
        <f t="shared" si="8"/>
        <v>2.6868315193107506</v>
      </c>
    </row>
    <row r="84" spans="1:48" x14ac:dyDescent="0.2">
      <c r="A84" s="10">
        <v>1984</v>
      </c>
      <c r="B84" s="10">
        <v>4</v>
      </c>
      <c r="C84" s="1">
        <v>31017</v>
      </c>
      <c r="D84" s="6">
        <v>87037</v>
      </c>
      <c r="E84" s="7">
        <f t="shared" si="5"/>
        <v>11.374088594584007</v>
      </c>
      <c r="F84" s="7">
        <f t="shared" si="6"/>
        <v>0.19090559424004283</v>
      </c>
      <c r="K84" s="13"/>
      <c r="T84" s="13"/>
      <c r="U84" s="1">
        <v>31017</v>
      </c>
      <c r="V84" s="7">
        <f t="shared" si="4"/>
        <v>1.1788364464772272</v>
      </c>
      <c r="AD84" s="13"/>
      <c r="AE84" s="1">
        <v>31017</v>
      </c>
      <c r="AF84" s="27">
        <f t="shared" si="7"/>
        <v>1.1788364464772272</v>
      </c>
      <c r="AS84" s="13"/>
      <c r="AT84" s="1">
        <v>31017</v>
      </c>
      <c r="AU84" s="1"/>
      <c r="AV84" s="27">
        <f t="shared" si="8"/>
        <v>1.1788364464772272</v>
      </c>
    </row>
    <row r="85" spans="1:48" x14ac:dyDescent="0.2">
      <c r="A85" s="10">
        <v>1985</v>
      </c>
      <c r="B85" s="10">
        <v>1</v>
      </c>
      <c r="C85" s="1">
        <v>31107</v>
      </c>
      <c r="D85" s="6">
        <v>87360</v>
      </c>
      <c r="E85" s="7">
        <f t="shared" si="5"/>
        <v>11.377792790978733</v>
      </c>
      <c r="F85" s="7">
        <f t="shared" si="6"/>
        <v>0.37041963947253009</v>
      </c>
      <c r="K85" s="13"/>
      <c r="T85" s="13"/>
      <c r="U85" s="1">
        <v>31107</v>
      </c>
      <c r="V85" s="7">
        <f t="shared" si="4"/>
        <v>1.639976974257884</v>
      </c>
      <c r="AD85" s="13"/>
      <c r="AE85" s="1">
        <v>31107</v>
      </c>
      <c r="AF85" s="27">
        <f t="shared" si="7"/>
        <v>1.639976974257884</v>
      </c>
      <c r="AS85" s="13"/>
      <c r="AT85" s="1">
        <v>31107</v>
      </c>
      <c r="AU85" s="31">
        <f>AU81+1</f>
        <v>1985</v>
      </c>
      <c r="AV85" s="27">
        <f t="shared" si="8"/>
        <v>1.639976974257884</v>
      </c>
    </row>
    <row r="86" spans="1:48" x14ac:dyDescent="0.2">
      <c r="A86" s="10">
        <v>1985</v>
      </c>
      <c r="B86" s="10">
        <v>2</v>
      </c>
      <c r="C86" s="1">
        <v>31199</v>
      </c>
      <c r="D86" s="6">
        <v>89083</v>
      </c>
      <c r="E86" s="7">
        <f t="shared" si="5"/>
        <v>11.397323798397402</v>
      </c>
      <c r="F86" s="7">
        <f t="shared" si="6"/>
        <v>1.9531007418668977</v>
      </c>
      <c r="K86" s="13"/>
      <c r="T86" s="13"/>
      <c r="U86" s="1">
        <v>31199</v>
      </c>
      <c r="V86" s="7">
        <f t="shared" si="4"/>
        <v>2.5144259755794707</v>
      </c>
      <c r="AD86" s="13"/>
      <c r="AE86" s="1">
        <v>31199</v>
      </c>
      <c r="AF86" s="27">
        <f t="shared" si="7"/>
        <v>2.5144259755794707</v>
      </c>
      <c r="AS86" s="13"/>
      <c r="AT86" s="1">
        <v>31199</v>
      </c>
      <c r="AU86" s="1"/>
      <c r="AV86" s="27">
        <f t="shared" si="8"/>
        <v>2.5144259755794707</v>
      </c>
    </row>
    <row r="87" spans="1:48" x14ac:dyDescent="0.2">
      <c r="A87" s="10">
        <v>1985</v>
      </c>
      <c r="B87" s="10">
        <v>3</v>
      </c>
      <c r="C87" s="1">
        <v>31291</v>
      </c>
      <c r="D87" s="6">
        <v>88229</v>
      </c>
      <c r="E87" s="7">
        <f t="shared" si="5"/>
        <v>11.387690986138546</v>
      </c>
      <c r="F87" s="7">
        <f t="shared" si="6"/>
        <v>-0.96328122588555942</v>
      </c>
      <c r="K87" s="13"/>
      <c r="T87" s="13"/>
      <c r="U87" s="1">
        <v>31291</v>
      </c>
      <c r="V87" s="7">
        <f t="shared" si="4"/>
        <v>1.3602391554538684</v>
      </c>
      <c r="AD87" s="13"/>
      <c r="AE87" s="1">
        <v>31291</v>
      </c>
      <c r="AF87" s="27">
        <f t="shared" si="7"/>
        <v>1.3602391554538684</v>
      </c>
      <c r="AS87" s="13"/>
      <c r="AT87" s="1">
        <v>31291</v>
      </c>
      <c r="AU87" s="1"/>
      <c r="AV87" s="27">
        <f t="shared" si="8"/>
        <v>1.3602391554538684</v>
      </c>
    </row>
    <row r="88" spans="1:48" x14ac:dyDescent="0.2">
      <c r="A88" s="10">
        <v>1985</v>
      </c>
      <c r="B88" s="10">
        <v>4</v>
      </c>
      <c r="C88" s="1">
        <v>31382</v>
      </c>
      <c r="D88" s="6">
        <v>90377</v>
      </c>
      <c r="E88" s="7">
        <f t="shared" si="5"/>
        <v>11.411745089230031</v>
      </c>
      <c r="F88" s="7">
        <f t="shared" si="6"/>
        <v>2.4054103091485146</v>
      </c>
      <c r="K88" s="13"/>
      <c r="T88" s="13"/>
      <c r="U88" s="1">
        <v>31382</v>
      </c>
      <c r="V88" s="7">
        <f t="shared" ref="V88:V119" si="9">(E88-E85)*100</f>
        <v>3.3952298251298529</v>
      </c>
      <c r="AD88" s="13"/>
      <c r="AE88" s="1">
        <v>31382</v>
      </c>
      <c r="AF88" s="27">
        <f t="shared" si="7"/>
        <v>3.3952298251298529</v>
      </c>
      <c r="AS88" s="13"/>
      <c r="AT88" s="1">
        <v>31382</v>
      </c>
      <c r="AU88" s="1"/>
      <c r="AV88" s="27">
        <f t="shared" si="8"/>
        <v>3.3952298251298529</v>
      </c>
    </row>
    <row r="89" spans="1:48" x14ac:dyDescent="0.2">
      <c r="A89" s="10">
        <v>1986</v>
      </c>
      <c r="B89" s="10">
        <v>1</v>
      </c>
      <c r="C89" s="1">
        <v>31472</v>
      </c>
      <c r="D89" s="6">
        <v>90520</v>
      </c>
      <c r="E89" s="7">
        <f t="shared" si="5"/>
        <v>11.413326099747474</v>
      </c>
      <c r="F89" s="7">
        <f t="shared" si="6"/>
        <v>0.15810105174427491</v>
      </c>
      <c r="K89" s="13"/>
      <c r="T89" s="13"/>
      <c r="U89" s="1">
        <v>31472</v>
      </c>
      <c r="V89" s="7">
        <f t="shared" si="9"/>
        <v>1.6002301350072301</v>
      </c>
      <c r="AD89" s="13"/>
      <c r="AE89" s="1">
        <v>31472</v>
      </c>
      <c r="AF89" s="27">
        <f t="shared" si="7"/>
        <v>1.6002301350072301</v>
      </c>
      <c r="AS89" s="13"/>
      <c r="AT89" s="1">
        <v>31472</v>
      </c>
      <c r="AU89" s="31">
        <f>AU85+1</f>
        <v>1986</v>
      </c>
      <c r="AV89" s="27">
        <f t="shared" si="8"/>
        <v>1.6002301350072301</v>
      </c>
    </row>
    <row r="90" spans="1:48" x14ac:dyDescent="0.2">
      <c r="A90" s="10">
        <v>1986</v>
      </c>
      <c r="B90" s="10">
        <v>2</v>
      </c>
      <c r="C90" s="1">
        <v>31564</v>
      </c>
      <c r="D90" s="6">
        <v>92117</v>
      </c>
      <c r="E90" s="7">
        <f t="shared" si="5"/>
        <v>11.430814787186355</v>
      </c>
      <c r="F90" s="7">
        <f t="shared" si="6"/>
        <v>1.7488687438881101</v>
      </c>
      <c r="K90" s="13"/>
      <c r="T90" s="13"/>
      <c r="U90" s="1">
        <v>31564</v>
      </c>
      <c r="V90" s="7">
        <f t="shared" si="9"/>
        <v>4.3123801047808996</v>
      </c>
      <c r="AD90" s="13"/>
      <c r="AE90" s="1">
        <v>31564</v>
      </c>
      <c r="AF90" s="27">
        <f t="shared" si="7"/>
        <v>4.3123801047808996</v>
      </c>
      <c r="AS90" s="13"/>
      <c r="AT90" s="1">
        <v>31564</v>
      </c>
      <c r="AU90" s="1"/>
      <c r="AV90" s="27">
        <f t="shared" si="8"/>
        <v>4.3123801047808996</v>
      </c>
    </row>
    <row r="91" spans="1:48" x14ac:dyDescent="0.2">
      <c r="A91" s="10">
        <v>1986</v>
      </c>
      <c r="B91" s="10">
        <v>3</v>
      </c>
      <c r="C91" s="1">
        <v>31656</v>
      </c>
      <c r="D91" s="6">
        <v>92349</v>
      </c>
      <c r="E91" s="7">
        <f t="shared" si="5"/>
        <v>11.433330157198428</v>
      </c>
      <c r="F91" s="7">
        <f t="shared" si="6"/>
        <v>0.25153700120732481</v>
      </c>
      <c r="K91" s="13"/>
      <c r="T91" s="13"/>
      <c r="U91" s="1">
        <v>31656</v>
      </c>
      <c r="V91" s="7">
        <f t="shared" si="9"/>
        <v>2.1585067968397098</v>
      </c>
      <c r="AD91" s="13"/>
      <c r="AE91" s="1">
        <v>31656</v>
      </c>
      <c r="AF91" s="27">
        <f t="shared" si="7"/>
        <v>2.1585067968397098</v>
      </c>
      <c r="AS91" s="13"/>
      <c r="AT91" s="1">
        <v>31656</v>
      </c>
      <c r="AU91" s="1"/>
      <c r="AV91" s="27">
        <f t="shared" si="8"/>
        <v>2.1585067968397098</v>
      </c>
    </row>
    <row r="92" spans="1:48" x14ac:dyDescent="0.2">
      <c r="A92" s="10">
        <v>1986</v>
      </c>
      <c r="B92" s="10">
        <v>4</v>
      </c>
      <c r="C92" s="1">
        <v>31747</v>
      </c>
      <c r="D92" s="6">
        <v>91160</v>
      </c>
      <c r="E92" s="7">
        <f t="shared" si="5"/>
        <v>11.42037148335962</v>
      </c>
      <c r="F92" s="7">
        <f t="shared" si="6"/>
        <v>-1.295867383880811</v>
      </c>
      <c r="K92" s="13"/>
      <c r="T92" s="13"/>
      <c r="U92" s="1">
        <v>31747</v>
      </c>
      <c r="V92" s="7">
        <f t="shared" si="9"/>
        <v>0.70453836121462388</v>
      </c>
      <c r="AD92" s="13"/>
      <c r="AE92" s="1">
        <v>31747</v>
      </c>
      <c r="AF92" s="27">
        <f t="shared" si="7"/>
        <v>0.70453836121462388</v>
      </c>
      <c r="AS92" s="13"/>
      <c r="AT92" s="1">
        <v>31747</v>
      </c>
      <c r="AU92" s="1"/>
      <c r="AV92" s="27">
        <f t="shared" si="8"/>
        <v>0.70453836121462388</v>
      </c>
    </row>
    <row r="93" spans="1:48" x14ac:dyDescent="0.2">
      <c r="A93" s="10">
        <v>1987</v>
      </c>
      <c r="B93" s="10">
        <v>1</v>
      </c>
      <c r="C93" s="1">
        <v>31837</v>
      </c>
      <c r="D93" s="6">
        <v>91377</v>
      </c>
      <c r="E93" s="7">
        <f t="shared" si="5"/>
        <v>11.422749084637442</v>
      </c>
      <c r="F93" s="7">
        <f t="shared" si="6"/>
        <v>0.2377601277821384</v>
      </c>
      <c r="K93" s="13"/>
      <c r="T93" s="13"/>
      <c r="U93" s="1">
        <v>31837</v>
      </c>
      <c r="V93" s="7">
        <f t="shared" si="9"/>
        <v>-0.80657025489134782</v>
      </c>
      <c r="AD93" s="13"/>
      <c r="AE93" s="1">
        <v>31837</v>
      </c>
      <c r="AF93" s="27">
        <f t="shared" si="7"/>
        <v>-0.80657025489134782</v>
      </c>
      <c r="AS93" s="13"/>
      <c r="AT93" s="1">
        <v>31837</v>
      </c>
      <c r="AU93" s="31">
        <f>AU89+1</f>
        <v>1987</v>
      </c>
      <c r="AV93" s="27">
        <f t="shared" si="8"/>
        <v>-0.80657025489134782</v>
      </c>
    </row>
    <row r="94" spans="1:48" x14ac:dyDescent="0.2">
      <c r="A94" s="10">
        <v>1987</v>
      </c>
      <c r="B94" s="10">
        <v>2</v>
      </c>
      <c r="C94" s="1">
        <v>31929</v>
      </c>
      <c r="D94" s="6">
        <v>92871</v>
      </c>
      <c r="E94" s="7">
        <f t="shared" si="5"/>
        <v>11.438966712451935</v>
      </c>
      <c r="F94" s="7">
        <f t="shared" si="6"/>
        <v>1.6217627814492985</v>
      </c>
      <c r="K94" s="13"/>
      <c r="T94" s="13"/>
      <c r="U94" s="1">
        <v>31929</v>
      </c>
      <c r="V94" s="7">
        <f t="shared" si="9"/>
        <v>0.56365552535062591</v>
      </c>
      <c r="AD94" s="13"/>
      <c r="AE94" s="1">
        <v>31929</v>
      </c>
      <c r="AF94" s="27">
        <f t="shared" si="7"/>
        <v>0.56365552535062591</v>
      </c>
      <c r="AS94" s="13"/>
      <c r="AT94" s="1">
        <v>31929</v>
      </c>
      <c r="AU94" s="1"/>
      <c r="AV94" s="27">
        <f t="shared" si="8"/>
        <v>0.56365552535062591</v>
      </c>
    </row>
    <row r="95" spans="1:48" x14ac:dyDescent="0.2">
      <c r="A95" s="10">
        <v>1987</v>
      </c>
      <c r="B95" s="10">
        <v>3</v>
      </c>
      <c r="C95" s="1">
        <v>32021</v>
      </c>
      <c r="D95" s="6">
        <v>93951</v>
      </c>
      <c r="E95" s="7">
        <f t="shared" si="5"/>
        <v>11.450528648744518</v>
      </c>
      <c r="F95" s="7">
        <f t="shared" si="6"/>
        <v>1.1561936292583397</v>
      </c>
      <c r="K95" s="13"/>
      <c r="T95" s="13"/>
      <c r="U95" s="1">
        <v>32021</v>
      </c>
      <c r="V95" s="7">
        <f t="shared" si="9"/>
        <v>3.0157165384897766</v>
      </c>
      <c r="AD95" s="13"/>
      <c r="AE95" s="1">
        <v>32021</v>
      </c>
      <c r="AF95" s="27">
        <f t="shared" si="7"/>
        <v>3.0157165384897766</v>
      </c>
      <c r="AS95" s="13"/>
      <c r="AT95" s="1">
        <v>32021</v>
      </c>
      <c r="AU95" s="1"/>
      <c r="AV95" s="27">
        <f t="shared" si="8"/>
        <v>3.0157165384897766</v>
      </c>
    </row>
    <row r="96" spans="1:48" x14ac:dyDescent="0.2">
      <c r="A96" s="10">
        <v>1987</v>
      </c>
      <c r="B96" s="10">
        <v>4</v>
      </c>
      <c r="C96" s="1">
        <v>32112</v>
      </c>
      <c r="D96" s="6">
        <v>94724</v>
      </c>
      <c r="E96" s="7">
        <f t="shared" si="5"/>
        <v>11.458722678955912</v>
      </c>
      <c r="F96" s="7">
        <f t="shared" si="6"/>
        <v>0.81940302113938657</v>
      </c>
      <c r="K96" s="13"/>
      <c r="T96" s="13"/>
      <c r="U96" s="1">
        <v>32112</v>
      </c>
      <c r="V96" s="7">
        <f t="shared" si="9"/>
        <v>3.5973594318470248</v>
      </c>
      <c r="AD96" s="13"/>
      <c r="AE96" s="1">
        <v>32112</v>
      </c>
      <c r="AF96" s="27">
        <f t="shared" si="7"/>
        <v>3.5973594318470248</v>
      </c>
      <c r="AS96" s="13"/>
      <c r="AT96" s="1">
        <v>32112</v>
      </c>
      <c r="AU96" s="1"/>
      <c r="AV96" s="27">
        <f t="shared" si="8"/>
        <v>3.5973594318470248</v>
      </c>
    </row>
    <row r="97" spans="1:50" x14ac:dyDescent="0.2">
      <c r="A97" s="10">
        <v>1988</v>
      </c>
      <c r="B97" s="10">
        <v>1</v>
      </c>
      <c r="C97" s="1">
        <v>32203</v>
      </c>
      <c r="D97" s="6">
        <v>95481</v>
      </c>
      <c r="E97" s="7">
        <f t="shared" si="5"/>
        <v>11.466682553795492</v>
      </c>
      <c r="F97" s="7">
        <f t="shared" si="6"/>
        <v>0.7959874839579939</v>
      </c>
      <c r="K97" s="13"/>
      <c r="T97" s="13"/>
      <c r="U97" s="1">
        <v>32203</v>
      </c>
      <c r="V97" s="7">
        <f t="shared" si="9"/>
        <v>2.7715841343557202</v>
      </c>
      <c r="AD97" s="13"/>
      <c r="AE97" s="1">
        <v>32203</v>
      </c>
      <c r="AF97" s="27">
        <f t="shared" si="7"/>
        <v>2.7715841343557202</v>
      </c>
      <c r="AS97" s="13"/>
      <c r="AT97" s="1">
        <v>32203</v>
      </c>
      <c r="AU97" s="31">
        <f>AU93+1</f>
        <v>1988</v>
      </c>
      <c r="AV97" s="27">
        <f t="shared" si="8"/>
        <v>2.7715841343557202</v>
      </c>
    </row>
    <row r="98" spans="1:50" x14ac:dyDescent="0.2">
      <c r="A98" s="10">
        <v>1988</v>
      </c>
      <c r="B98" s="10">
        <v>2</v>
      </c>
      <c r="C98" s="1">
        <v>32295</v>
      </c>
      <c r="D98" s="6">
        <v>96209</v>
      </c>
      <c r="E98" s="7">
        <f t="shared" si="5"/>
        <v>11.474278187371349</v>
      </c>
      <c r="F98" s="7">
        <f t="shared" si="6"/>
        <v>0.75956335758569082</v>
      </c>
      <c r="K98" s="13"/>
      <c r="T98" s="13"/>
      <c r="U98" s="1">
        <v>32295</v>
      </c>
      <c r="V98" s="7">
        <f t="shared" si="9"/>
        <v>2.3749538626830713</v>
      </c>
      <c r="AD98" s="13"/>
      <c r="AE98" s="1">
        <v>32295</v>
      </c>
      <c r="AF98" s="27">
        <f t="shared" si="7"/>
        <v>2.3749538626830713</v>
      </c>
      <c r="AS98" s="13"/>
      <c r="AT98" s="1">
        <v>32295</v>
      </c>
      <c r="AU98" s="1"/>
      <c r="AV98" s="27">
        <f t="shared" si="8"/>
        <v>2.3749538626830713</v>
      </c>
    </row>
    <row r="99" spans="1:50" x14ac:dyDescent="0.2">
      <c r="A99" s="10">
        <v>1988</v>
      </c>
      <c r="B99" s="10">
        <v>3</v>
      </c>
      <c r="C99" s="1">
        <v>32387</v>
      </c>
      <c r="D99" s="6">
        <v>97028</v>
      </c>
      <c r="E99" s="7">
        <f t="shared" si="5"/>
        <v>11.482754875625112</v>
      </c>
      <c r="F99" s="7">
        <f t="shared" si="6"/>
        <v>0.84766882537632426</v>
      </c>
      <c r="K99" s="13"/>
      <c r="T99" s="13"/>
      <c r="U99" s="1">
        <v>32387</v>
      </c>
      <c r="V99" s="7">
        <f t="shared" si="9"/>
        <v>2.403219666920009</v>
      </c>
      <c r="AD99" s="13"/>
      <c r="AE99" s="1">
        <v>32387</v>
      </c>
      <c r="AF99" s="27">
        <f t="shared" si="7"/>
        <v>2.403219666920009</v>
      </c>
      <c r="AS99" s="13"/>
      <c r="AT99" s="1">
        <v>32387</v>
      </c>
      <c r="AU99" s="1"/>
      <c r="AV99" s="27">
        <f t="shared" si="8"/>
        <v>2.403219666920009</v>
      </c>
    </row>
    <row r="100" spans="1:50" x14ac:dyDescent="0.2">
      <c r="A100" s="10">
        <v>1988</v>
      </c>
      <c r="B100" s="10">
        <v>4</v>
      </c>
      <c r="C100" s="1">
        <v>32478</v>
      </c>
      <c r="D100" s="6">
        <v>97931</v>
      </c>
      <c r="E100" s="7">
        <f t="shared" si="5"/>
        <v>11.492018428038177</v>
      </c>
      <c r="F100" s="7">
        <f t="shared" si="6"/>
        <v>0.92635524130653124</v>
      </c>
      <c r="K100" s="13"/>
      <c r="T100" s="13"/>
      <c r="U100" s="1">
        <v>32478</v>
      </c>
      <c r="V100" s="7">
        <f t="shared" si="9"/>
        <v>2.5335874242685463</v>
      </c>
      <c r="AD100" s="13"/>
      <c r="AE100" s="1">
        <v>32478</v>
      </c>
      <c r="AF100" s="27">
        <f t="shared" si="7"/>
        <v>2.5335874242685463</v>
      </c>
      <c r="AS100" s="13"/>
      <c r="AT100" s="1">
        <v>32478</v>
      </c>
      <c r="AU100" s="1"/>
      <c r="AV100" s="27">
        <f t="shared" si="8"/>
        <v>2.5335874242685463</v>
      </c>
    </row>
    <row r="101" spans="1:50" x14ac:dyDescent="0.2">
      <c r="A101" s="10">
        <v>1989</v>
      </c>
      <c r="B101" s="10">
        <v>1</v>
      </c>
      <c r="C101" s="1">
        <v>32568</v>
      </c>
      <c r="D101" s="6">
        <v>99417</v>
      </c>
      <c r="E101" s="7">
        <f t="shared" si="5"/>
        <v>11.507078404178301</v>
      </c>
      <c r="F101" s="7">
        <f t="shared" si="6"/>
        <v>1.505997614012422</v>
      </c>
      <c r="K101" s="13"/>
      <c r="T101" s="13"/>
      <c r="U101" s="1">
        <v>32568</v>
      </c>
      <c r="V101" s="7">
        <f t="shared" si="9"/>
        <v>3.2800216806952776</v>
      </c>
      <c r="AD101" s="13"/>
      <c r="AE101" s="1">
        <v>32568</v>
      </c>
      <c r="AF101" s="27">
        <f t="shared" si="7"/>
        <v>3.2800216806952776</v>
      </c>
      <c r="AS101" s="13"/>
      <c r="AT101" s="1">
        <v>32568</v>
      </c>
      <c r="AU101" s="31">
        <f>AU97+1</f>
        <v>1989</v>
      </c>
      <c r="AV101" s="27">
        <f t="shared" si="8"/>
        <v>3.2800216806952776</v>
      </c>
    </row>
    <row r="102" spans="1:50" x14ac:dyDescent="0.2">
      <c r="A102" s="10">
        <v>1989</v>
      </c>
      <c r="B102" s="10">
        <v>2</v>
      </c>
      <c r="C102" s="1">
        <v>32660</v>
      </c>
      <c r="D102" s="6">
        <v>100656</v>
      </c>
      <c r="E102" s="7">
        <f t="shared" si="5"/>
        <v>11.519464041809812</v>
      </c>
      <c r="F102" s="7">
        <f t="shared" si="6"/>
        <v>1.2385637631510349</v>
      </c>
      <c r="K102" s="13"/>
      <c r="T102" s="13"/>
      <c r="U102" s="1">
        <v>32660</v>
      </c>
      <c r="V102" s="7">
        <f t="shared" si="9"/>
        <v>3.6709166184699882</v>
      </c>
      <c r="AD102" s="13"/>
      <c r="AE102" s="1">
        <v>32660</v>
      </c>
      <c r="AF102" s="27">
        <f t="shared" si="7"/>
        <v>3.6709166184699882</v>
      </c>
      <c r="AS102" s="13"/>
      <c r="AT102" s="1">
        <v>32660</v>
      </c>
      <c r="AU102" s="1"/>
      <c r="AV102" s="27">
        <f t="shared" si="8"/>
        <v>3.6709166184699882</v>
      </c>
    </row>
    <row r="103" spans="1:50" x14ac:dyDescent="0.2">
      <c r="A103" s="10">
        <v>1989</v>
      </c>
      <c r="B103" s="10">
        <v>3</v>
      </c>
      <c r="C103" s="1">
        <v>32752</v>
      </c>
      <c r="D103" s="6">
        <v>101539</v>
      </c>
      <c r="E103" s="7">
        <f t="shared" si="5"/>
        <v>11.528198240117259</v>
      </c>
      <c r="F103" s="7">
        <f t="shared" si="6"/>
        <v>0.87341983074473717</v>
      </c>
      <c r="K103" s="13"/>
      <c r="T103" s="13"/>
      <c r="U103" s="1">
        <v>32752</v>
      </c>
      <c r="V103" s="7">
        <f t="shared" si="9"/>
        <v>3.6179812079081941</v>
      </c>
      <c r="AD103" s="13"/>
      <c r="AE103" s="1">
        <v>32752</v>
      </c>
      <c r="AF103" s="27">
        <f t="shared" si="7"/>
        <v>3.6179812079081941</v>
      </c>
      <c r="AS103" s="13"/>
      <c r="AT103" s="1">
        <v>32752</v>
      </c>
      <c r="AU103" s="1"/>
      <c r="AV103" s="27">
        <f t="shared" si="8"/>
        <v>3.6179812079081941</v>
      </c>
    </row>
    <row r="104" spans="1:50" x14ac:dyDescent="0.2">
      <c r="A104" s="10">
        <v>1989</v>
      </c>
      <c r="B104" s="10">
        <v>4</v>
      </c>
      <c r="C104" s="1">
        <v>32843</v>
      </c>
      <c r="D104" s="6">
        <v>102357</v>
      </c>
      <c r="E104" s="7">
        <f t="shared" si="5"/>
        <v>11.536221981520663</v>
      </c>
      <c r="F104" s="7">
        <f t="shared" si="6"/>
        <v>0.80237414034041166</v>
      </c>
      <c r="K104" s="13"/>
      <c r="T104" s="13"/>
      <c r="U104" s="1">
        <v>32843</v>
      </c>
      <c r="V104" s="7">
        <f t="shared" si="9"/>
        <v>2.9143577342361837</v>
      </c>
      <c r="AD104" s="13"/>
      <c r="AE104" s="1">
        <v>32843</v>
      </c>
      <c r="AF104" s="27">
        <f t="shared" si="7"/>
        <v>2.9143577342361837</v>
      </c>
      <c r="AS104" s="13"/>
      <c r="AT104" s="1">
        <v>32843</v>
      </c>
      <c r="AU104" s="1"/>
      <c r="AV104" s="27">
        <f t="shared" si="8"/>
        <v>2.9143577342361837</v>
      </c>
    </row>
    <row r="105" spans="1:50" x14ac:dyDescent="0.2">
      <c r="A105" s="10">
        <v>1990</v>
      </c>
      <c r="B105" s="10">
        <v>1</v>
      </c>
      <c r="C105" s="1">
        <v>32933</v>
      </c>
      <c r="D105" s="6">
        <v>103640</v>
      </c>
      <c r="E105" s="7">
        <f t="shared" si="5"/>
        <v>11.548678634676046</v>
      </c>
      <c r="F105" s="7">
        <f t="shared" si="6"/>
        <v>1.2456653155382469</v>
      </c>
      <c r="K105" s="13"/>
      <c r="T105" s="13"/>
      <c r="U105" s="1">
        <v>32933</v>
      </c>
      <c r="V105" s="7">
        <f t="shared" si="9"/>
        <v>2.9214592866233957</v>
      </c>
      <c r="W105" s="7">
        <v>1</v>
      </c>
      <c r="X105" s="7">
        <v>1</v>
      </c>
      <c r="AD105" s="13"/>
      <c r="AE105" s="1">
        <v>32933</v>
      </c>
      <c r="AF105" s="27">
        <f t="shared" si="7"/>
        <v>2.9214592866233957</v>
      </c>
      <c r="AS105" s="13"/>
      <c r="AT105" s="1">
        <v>32933</v>
      </c>
      <c r="AU105" s="31">
        <f>AU101+1</f>
        <v>1990</v>
      </c>
      <c r="AV105" s="27">
        <f t="shared" si="8"/>
        <v>2.9214592866233957</v>
      </c>
      <c r="AW105" s="7">
        <v>1</v>
      </c>
      <c r="AX105" s="7">
        <v>1</v>
      </c>
    </row>
    <row r="106" spans="1:50" x14ac:dyDescent="0.2">
      <c r="A106" s="10">
        <v>1990</v>
      </c>
      <c r="B106" s="10">
        <v>2</v>
      </c>
      <c r="C106" s="1">
        <v>33025</v>
      </c>
      <c r="D106" s="6">
        <v>104507</v>
      </c>
      <c r="E106" s="7">
        <f t="shared" si="5"/>
        <v>11.557009333789498</v>
      </c>
      <c r="F106" s="7">
        <f t="shared" si="6"/>
        <v>0.83306991134524111</v>
      </c>
      <c r="K106" s="13"/>
      <c r="T106" s="13"/>
      <c r="U106" s="1">
        <v>33025</v>
      </c>
      <c r="V106" s="7">
        <f t="shared" si="9"/>
        <v>2.8811093672238997</v>
      </c>
      <c r="W106" s="7">
        <v>1</v>
      </c>
      <c r="X106" s="7">
        <v>1</v>
      </c>
      <c r="AD106" s="13"/>
      <c r="AE106" s="1">
        <v>33025</v>
      </c>
      <c r="AF106" s="27">
        <f t="shared" si="7"/>
        <v>2.8811093672238997</v>
      </c>
      <c r="AS106" s="13"/>
      <c r="AT106" s="1">
        <v>33025</v>
      </c>
      <c r="AU106" s="1"/>
      <c r="AV106" s="27">
        <f t="shared" si="8"/>
        <v>2.8811093672238997</v>
      </c>
      <c r="AW106" s="7">
        <v>1</v>
      </c>
      <c r="AX106" s="7">
        <v>1</v>
      </c>
    </row>
    <row r="107" spans="1:50" x14ac:dyDescent="0.2">
      <c r="A107" s="10">
        <v>1990</v>
      </c>
      <c r="B107" s="10">
        <v>3</v>
      </c>
      <c r="C107" s="1">
        <v>33117</v>
      </c>
      <c r="D107" s="6">
        <v>105931</v>
      </c>
      <c r="E107" s="7">
        <f t="shared" si="5"/>
        <v>11.570543217742339</v>
      </c>
      <c r="F107" s="7">
        <f t="shared" si="6"/>
        <v>1.3533883952840497</v>
      </c>
      <c r="K107" s="13"/>
      <c r="T107" s="13"/>
      <c r="U107" s="1">
        <v>33117</v>
      </c>
      <c r="V107" s="7">
        <f t="shared" si="9"/>
        <v>3.4321236221675377</v>
      </c>
      <c r="W107" s="7">
        <v>1</v>
      </c>
      <c r="X107" s="7">
        <v>1</v>
      </c>
      <c r="AD107" s="13"/>
      <c r="AE107" s="1">
        <v>33117</v>
      </c>
      <c r="AF107" s="27">
        <f t="shared" si="7"/>
        <v>3.4321236221675377</v>
      </c>
      <c r="AS107" s="13"/>
      <c r="AT107" s="1">
        <v>33117</v>
      </c>
      <c r="AU107" s="1"/>
      <c r="AV107" s="27">
        <f t="shared" si="8"/>
        <v>3.4321236221675377</v>
      </c>
      <c r="AW107" s="7">
        <v>1</v>
      </c>
      <c r="AX107" s="7">
        <v>1</v>
      </c>
    </row>
    <row r="108" spans="1:50" x14ac:dyDescent="0.2">
      <c r="A108" s="10">
        <v>1990</v>
      </c>
      <c r="B108" s="10">
        <v>4</v>
      </c>
      <c r="C108" s="1">
        <v>33208</v>
      </c>
      <c r="D108" s="6">
        <v>106771</v>
      </c>
      <c r="E108" s="7">
        <f t="shared" si="5"/>
        <v>11.578441633055247</v>
      </c>
      <c r="F108" s="7">
        <f t="shared" si="6"/>
        <v>0.78984153129084689</v>
      </c>
      <c r="K108" s="13"/>
      <c r="T108" s="13"/>
      <c r="U108" s="1">
        <v>33208</v>
      </c>
      <c r="V108" s="7">
        <f t="shared" si="9"/>
        <v>2.9762998379201377</v>
      </c>
      <c r="W108" s="7">
        <v>1</v>
      </c>
      <c r="X108" s="7">
        <v>1</v>
      </c>
      <c r="AD108" s="13"/>
      <c r="AE108" s="1">
        <v>33208</v>
      </c>
      <c r="AF108" s="27">
        <f t="shared" si="7"/>
        <v>2.9762998379201377</v>
      </c>
      <c r="AS108" s="13"/>
      <c r="AT108" s="1">
        <v>33208</v>
      </c>
      <c r="AU108" s="1"/>
      <c r="AV108" s="27">
        <f t="shared" si="8"/>
        <v>2.9762998379201377</v>
      </c>
      <c r="AW108" s="7">
        <v>1</v>
      </c>
      <c r="AX108" s="7">
        <v>1</v>
      </c>
    </row>
    <row r="109" spans="1:50" x14ac:dyDescent="0.2">
      <c r="A109" s="10">
        <v>1991</v>
      </c>
      <c r="B109" s="10">
        <v>1</v>
      </c>
      <c r="C109" s="1">
        <v>33298</v>
      </c>
      <c r="D109" s="6">
        <v>106337</v>
      </c>
      <c r="E109" s="7">
        <f t="shared" si="5"/>
        <v>11.574368575262977</v>
      </c>
      <c r="F109" s="7">
        <f t="shared" si="6"/>
        <v>-0.4073057792270518</v>
      </c>
      <c r="K109" s="13"/>
      <c r="T109" s="13"/>
      <c r="U109" s="1">
        <v>33298</v>
      </c>
      <c r="V109" s="7">
        <f t="shared" si="9"/>
        <v>1.7359241473478448</v>
      </c>
      <c r="W109" s="7">
        <v>1</v>
      </c>
      <c r="X109" s="7">
        <v>1</v>
      </c>
      <c r="AD109" s="13"/>
      <c r="AE109" s="1">
        <v>33298</v>
      </c>
      <c r="AF109" s="27">
        <f t="shared" si="7"/>
        <v>1.7359241473478448</v>
      </c>
      <c r="AS109" s="13"/>
      <c r="AT109" s="1">
        <v>33298</v>
      </c>
      <c r="AU109" s="31">
        <f>AU105+1</f>
        <v>1991</v>
      </c>
      <c r="AV109" s="27">
        <f t="shared" si="8"/>
        <v>1.7359241473478448</v>
      </c>
      <c r="AW109" s="7">
        <v>1</v>
      </c>
      <c r="AX109" s="7">
        <v>1</v>
      </c>
    </row>
    <row r="110" spans="1:50" x14ac:dyDescent="0.2">
      <c r="A110" s="10">
        <v>1991</v>
      </c>
      <c r="B110" s="10">
        <v>2</v>
      </c>
      <c r="C110" s="1">
        <v>33390</v>
      </c>
      <c r="D110" s="6">
        <v>107583</v>
      </c>
      <c r="E110" s="7">
        <f t="shared" si="5"/>
        <v>11.586017921662625</v>
      </c>
      <c r="F110" s="7">
        <f t="shared" si="6"/>
        <v>1.1649346399648763</v>
      </c>
      <c r="K110" s="13"/>
      <c r="T110" s="13"/>
      <c r="U110" s="1">
        <v>33390</v>
      </c>
      <c r="V110" s="7">
        <f t="shared" si="9"/>
        <v>1.5474703920286714</v>
      </c>
      <c r="W110" s="7">
        <v>1</v>
      </c>
      <c r="X110" s="7">
        <v>1</v>
      </c>
      <c r="AD110" s="13"/>
      <c r="AE110" s="1">
        <v>33390</v>
      </c>
      <c r="AF110" s="27">
        <f t="shared" si="7"/>
        <v>1.5474703920286714</v>
      </c>
      <c r="AS110" s="13"/>
      <c r="AT110" s="1">
        <v>33390</v>
      </c>
      <c r="AU110" s="1"/>
      <c r="AV110" s="27">
        <f t="shared" si="8"/>
        <v>1.5474703920286714</v>
      </c>
      <c r="AW110" s="7">
        <v>1</v>
      </c>
      <c r="AX110" s="7">
        <v>1</v>
      </c>
    </row>
    <row r="111" spans="1:50" x14ac:dyDescent="0.2">
      <c r="A111" s="10">
        <v>1991</v>
      </c>
      <c r="B111" s="10">
        <v>3</v>
      </c>
      <c r="C111" s="1">
        <v>33482</v>
      </c>
      <c r="D111" s="6">
        <v>108023</v>
      </c>
      <c r="E111" s="7">
        <f t="shared" si="5"/>
        <v>11.590099446395927</v>
      </c>
      <c r="F111" s="7">
        <f t="shared" si="6"/>
        <v>0.40815247333014781</v>
      </c>
      <c r="K111" s="13"/>
      <c r="T111" s="13"/>
      <c r="U111" s="1">
        <v>33482</v>
      </c>
      <c r="V111" s="7">
        <f t="shared" si="9"/>
        <v>1.1657813340679724</v>
      </c>
      <c r="W111" s="7">
        <v>1</v>
      </c>
      <c r="X111" s="7">
        <v>1</v>
      </c>
      <c r="AD111" s="13"/>
      <c r="AE111" s="1">
        <v>33482</v>
      </c>
      <c r="AF111" s="27">
        <f t="shared" si="7"/>
        <v>1.1657813340679724</v>
      </c>
      <c r="AS111" s="13"/>
      <c r="AT111" s="1">
        <v>33482</v>
      </c>
      <c r="AU111" s="1"/>
      <c r="AV111" s="27">
        <f t="shared" si="8"/>
        <v>1.1657813340679724</v>
      </c>
      <c r="AW111" s="7">
        <v>1</v>
      </c>
      <c r="AX111" s="7">
        <v>1</v>
      </c>
    </row>
    <row r="112" spans="1:50" x14ac:dyDescent="0.2">
      <c r="A112" s="10">
        <v>1991</v>
      </c>
      <c r="B112" s="10">
        <v>4</v>
      </c>
      <c r="C112" s="1">
        <v>33573</v>
      </c>
      <c r="D112" s="6">
        <v>109221</v>
      </c>
      <c r="E112" s="7">
        <f t="shared" si="5"/>
        <v>11.601128631496495</v>
      </c>
      <c r="F112" s="7">
        <f t="shared" si="6"/>
        <v>1.1029185100568384</v>
      </c>
      <c r="K112" s="13"/>
      <c r="T112" s="13"/>
      <c r="U112" s="1">
        <v>33573</v>
      </c>
      <c r="V112" s="7">
        <f t="shared" si="9"/>
        <v>2.6760056233518625</v>
      </c>
      <c r="W112" s="7">
        <v>1</v>
      </c>
      <c r="X112" s="7">
        <v>1</v>
      </c>
      <c r="AD112" s="13"/>
      <c r="AE112" s="1">
        <v>33573</v>
      </c>
      <c r="AF112" s="27">
        <f t="shared" si="7"/>
        <v>2.6760056233518625</v>
      </c>
      <c r="AS112" s="13"/>
      <c r="AT112" s="1">
        <v>33573</v>
      </c>
      <c r="AU112" s="1"/>
      <c r="AV112" s="27">
        <f t="shared" si="8"/>
        <v>2.6760056233518625</v>
      </c>
      <c r="AW112" s="7">
        <v>1</v>
      </c>
      <c r="AX112" s="7">
        <v>1</v>
      </c>
    </row>
    <row r="113" spans="1:62" x14ac:dyDescent="0.2">
      <c r="A113" s="10">
        <v>1992</v>
      </c>
      <c r="B113" s="10">
        <v>1</v>
      </c>
      <c r="C113" s="1">
        <v>33664</v>
      </c>
      <c r="D113" s="6">
        <v>109994</v>
      </c>
      <c r="E113" s="7">
        <f t="shared" si="5"/>
        <v>11.60818109783235</v>
      </c>
      <c r="F113" s="7">
        <f t="shared" si="6"/>
        <v>0.7052466335855101</v>
      </c>
      <c r="G113" s="7">
        <f t="shared" ref="G113:G144" si="10">AVERAGE(F69:F112)</f>
        <v>0.57866364740948306</v>
      </c>
      <c r="H113" s="7" t="e">
        <f t="shared" ref="H113:H144" si="11">IF(F113&lt;0,F113,NA())</f>
        <v>#N/A</v>
      </c>
      <c r="I113" s="7">
        <f t="shared" ref="I113:I144" si="12">IF(F113&gt;0,IF(F113&gt;G113,F113, NA()),NA())</f>
        <v>0.7052466335855101</v>
      </c>
      <c r="J113" s="7" t="e">
        <f t="shared" ref="J113:J144" si="13">IF(F113&gt;0,IF(F113&lt;G113,F113, NA()),NA())</f>
        <v>#N/A</v>
      </c>
      <c r="K113" s="13">
        <v>1</v>
      </c>
      <c r="L113" s="7">
        <v>1</v>
      </c>
      <c r="M113" s="7">
        <v>0</v>
      </c>
      <c r="N113" s="7">
        <v>0</v>
      </c>
      <c r="P113" s="7">
        <v>0</v>
      </c>
      <c r="Q113" s="7">
        <v>1</v>
      </c>
      <c r="R113" s="7">
        <v>0</v>
      </c>
      <c r="T113" s="13">
        <v>1</v>
      </c>
      <c r="U113" s="1">
        <v>33664</v>
      </c>
      <c r="V113" s="7">
        <f t="shared" si="9"/>
        <v>2.2163176169724963</v>
      </c>
      <c r="W113" s="2">
        <v>1</v>
      </c>
      <c r="X113" s="2">
        <v>0</v>
      </c>
      <c r="Z113" s="7">
        <v>1</v>
      </c>
      <c r="AA113" s="7">
        <v>0</v>
      </c>
      <c r="AB113" s="7">
        <v>0</v>
      </c>
      <c r="AD113" s="13">
        <v>1</v>
      </c>
      <c r="AE113" s="1">
        <v>33664</v>
      </c>
      <c r="AF113" s="27">
        <f t="shared" si="7"/>
        <v>2.2163176169724963</v>
      </c>
      <c r="AG113" s="29" t="e">
        <f>NA()</f>
        <v>#N/A</v>
      </c>
      <c r="AH113" s="27" t="e">
        <f>NA()</f>
        <v>#N/A</v>
      </c>
      <c r="AI113" s="27">
        <f>$F113</f>
        <v>0.7052466335855101</v>
      </c>
      <c r="AK113" s="7">
        <v>0</v>
      </c>
      <c r="AL113" s="7">
        <v>0</v>
      </c>
      <c r="AM113" s="7">
        <v>1</v>
      </c>
      <c r="AO113" s="7">
        <v>1</v>
      </c>
      <c r="AP113" s="7">
        <v>0</v>
      </c>
      <c r="AQ113" s="7">
        <v>0</v>
      </c>
      <c r="AS113" s="12">
        <v>1</v>
      </c>
      <c r="AT113" s="32">
        <v>33664</v>
      </c>
      <c r="AU113" s="35">
        <f>AU109+1</f>
        <v>1992</v>
      </c>
      <c r="AV113" s="33">
        <f t="shared" si="8"/>
        <v>2.2163176169724963</v>
      </c>
      <c r="AW113" s="2">
        <v>1</v>
      </c>
      <c r="AX113" s="2">
        <v>0</v>
      </c>
      <c r="AY113" s="2"/>
      <c r="AZ113" s="34">
        <f>$F113</f>
        <v>0.7052466335855101</v>
      </c>
      <c r="BA113" s="33" t="e">
        <f>NA()</f>
        <v>#N/A</v>
      </c>
      <c r="BB113" s="33" t="e">
        <f>NA()</f>
        <v>#N/A</v>
      </c>
      <c r="BC113" s="2"/>
      <c r="BD113" s="2">
        <v>1</v>
      </c>
      <c r="BE113" s="2">
        <v>0</v>
      </c>
      <c r="BF113" s="2">
        <v>0</v>
      </c>
      <c r="BG113" s="2"/>
      <c r="BH113" s="2">
        <v>1</v>
      </c>
      <c r="BI113" s="2">
        <v>0</v>
      </c>
      <c r="BJ113" s="2">
        <v>0</v>
      </c>
    </row>
    <row r="114" spans="1:62" x14ac:dyDescent="0.2">
      <c r="A114" s="10">
        <v>1992</v>
      </c>
      <c r="B114" s="10">
        <v>2</v>
      </c>
      <c r="C114" s="1">
        <v>33756</v>
      </c>
      <c r="D114" s="6">
        <v>108983</v>
      </c>
      <c r="E114" s="7">
        <f t="shared" si="5"/>
        <v>11.598947185744988</v>
      </c>
      <c r="F114" s="7">
        <f t="shared" si="6"/>
        <v>-0.92339120873621283</v>
      </c>
      <c r="G114" s="7">
        <f t="shared" si="10"/>
        <v>0.61686405223258578</v>
      </c>
      <c r="H114" s="7">
        <f t="shared" si="11"/>
        <v>-0.92339120873621283</v>
      </c>
      <c r="I114" s="7" t="e">
        <f t="shared" si="12"/>
        <v>#N/A</v>
      </c>
      <c r="J114" s="7" t="e">
        <f t="shared" si="13"/>
        <v>#N/A</v>
      </c>
      <c r="K114" s="13">
        <v>2</v>
      </c>
      <c r="L114" s="7">
        <v>1</v>
      </c>
      <c r="M114" s="7">
        <v>0</v>
      </c>
      <c r="N114" s="7">
        <v>0</v>
      </c>
      <c r="P114" s="7">
        <v>1</v>
      </c>
      <c r="Q114" s="7">
        <v>0</v>
      </c>
      <c r="R114" s="7">
        <v>0</v>
      </c>
      <c r="T114" s="13">
        <v>2</v>
      </c>
      <c r="U114" s="1">
        <v>33756</v>
      </c>
      <c r="V114" s="7">
        <f t="shared" si="9"/>
        <v>0.88477393490613565</v>
      </c>
      <c r="W114" s="7">
        <v>1</v>
      </c>
      <c r="X114" s="7">
        <v>0</v>
      </c>
      <c r="Z114" s="7">
        <v>1</v>
      </c>
      <c r="AA114" s="7">
        <v>0</v>
      </c>
      <c r="AB114" s="7">
        <v>0</v>
      </c>
      <c r="AD114" s="13">
        <v>2</v>
      </c>
      <c r="AE114" s="1">
        <v>33756</v>
      </c>
      <c r="AF114" s="27">
        <f t="shared" si="7"/>
        <v>0.88477393490613565</v>
      </c>
      <c r="AG114" s="29">
        <f t="shared" ref="AG114:AG119" si="14">$F114</f>
        <v>-0.92339120873621283</v>
      </c>
      <c r="AH114" s="27" t="e">
        <f>NA()</f>
        <v>#N/A</v>
      </c>
      <c r="AI114" s="27" t="e">
        <f>NA()</f>
        <v>#N/A</v>
      </c>
      <c r="AK114" s="7">
        <v>1</v>
      </c>
      <c r="AL114" s="7">
        <v>0</v>
      </c>
      <c r="AM114" s="7">
        <v>0</v>
      </c>
      <c r="AO114" s="7">
        <v>1</v>
      </c>
      <c r="AP114" s="7">
        <v>0</v>
      </c>
      <c r="AQ114" s="7">
        <v>0</v>
      </c>
      <c r="AS114" s="13">
        <v>2</v>
      </c>
      <c r="AT114" s="1">
        <v>33756</v>
      </c>
      <c r="AU114" s="1"/>
      <c r="AV114" s="27">
        <f t="shared" si="8"/>
        <v>0.88477393490613565</v>
      </c>
      <c r="AW114" s="7">
        <v>1</v>
      </c>
      <c r="AX114" s="7">
        <v>0</v>
      </c>
      <c r="AZ114" s="29">
        <f t="shared" ref="AZ114:AZ119" si="15">$F114</f>
        <v>-0.92339120873621283</v>
      </c>
      <c r="BA114" s="27" t="e">
        <f>NA()</f>
        <v>#N/A</v>
      </c>
      <c r="BB114" s="27" t="e">
        <f>NA()</f>
        <v>#N/A</v>
      </c>
      <c r="BD114" s="7">
        <v>1</v>
      </c>
      <c r="BE114" s="7">
        <v>0</v>
      </c>
      <c r="BF114" s="7">
        <v>0</v>
      </c>
      <c r="BH114" s="7">
        <v>1</v>
      </c>
      <c r="BI114" s="7">
        <v>0</v>
      </c>
      <c r="BJ114" s="7">
        <v>0</v>
      </c>
    </row>
    <row r="115" spans="1:62" x14ac:dyDescent="0.2">
      <c r="A115" s="10">
        <v>1992</v>
      </c>
      <c r="B115" s="10">
        <v>3</v>
      </c>
      <c r="C115" s="1">
        <v>33848</v>
      </c>
      <c r="D115" s="6">
        <v>109315</v>
      </c>
      <c r="E115" s="7">
        <f t="shared" si="5"/>
        <v>11.601988901710987</v>
      </c>
      <c r="F115" s="7">
        <f t="shared" si="6"/>
        <v>0.30417159659990034</v>
      </c>
      <c r="G115" s="7">
        <f t="shared" si="10"/>
        <v>0.59620317557258495</v>
      </c>
      <c r="H115" s="7" t="e">
        <f t="shared" si="11"/>
        <v>#N/A</v>
      </c>
      <c r="I115" s="7" t="e">
        <f t="shared" si="12"/>
        <v>#N/A</v>
      </c>
      <c r="J115" s="7">
        <f t="shared" si="13"/>
        <v>0.30417159659990034</v>
      </c>
      <c r="K115" s="13">
        <v>3</v>
      </c>
      <c r="L115" s="7">
        <v>1</v>
      </c>
      <c r="M115" s="7">
        <v>0</v>
      </c>
      <c r="N115" s="7">
        <v>0</v>
      </c>
      <c r="P115" s="7">
        <v>0</v>
      </c>
      <c r="Q115" s="7">
        <v>0</v>
      </c>
      <c r="R115" s="7">
        <v>1</v>
      </c>
      <c r="T115" s="13">
        <v>3</v>
      </c>
      <c r="U115" s="1">
        <v>33848</v>
      </c>
      <c r="V115" s="7">
        <f t="shared" si="9"/>
        <v>8.6027021449197605E-2</v>
      </c>
      <c r="W115" s="7">
        <v>1</v>
      </c>
      <c r="X115" s="7">
        <v>0</v>
      </c>
      <c r="Z115" s="7">
        <v>1</v>
      </c>
      <c r="AA115" s="7">
        <v>0</v>
      </c>
      <c r="AB115" s="7">
        <v>0</v>
      </c>
      <c r="AD115" s="13">
        <v>3</v>
      </c>
      <c r="AE115" s="1">
        <v>33848</v>
      </c>
      <c r="AF115" s="27">
        <f t="shared" si="7"/>
        <v>8.6027021449197605E-2</v>
      </c>
      <c r="AG115" s="29">
        <f t="shared" si="14"/>
        <v>0.30417159659990034</v>
      </c>
      <c r="AH115" s="27" t="e">
        <f>NA()</f>
        <v>#N/A</v>
      </c>
      <c r="AI115" s="27" t="e">
        <f>NA()</f>
        <v>#N/A</v>
      </c>
      <c r="AK115" s="7">
        <v>1</v>
      </c>
      <c r="AL115" s="7">
        <v>0</v>
      </c>
      <c r="AM115" s="7">
        <v>0</v>
      </c>
      <c r="AO115" s="7">
        <v>1</v>
      </c>
      <c r="AP115" s="7">
        <v>0</v>
      </c>
      <c r="AQ115" s="7">
        <v>0</v>
      </c>
      <c r="AS115" s="13">
        <v>3</v>
      </c>
      <c r="AT115" s="1">
        <v>33848</v>
      </c>
      <c r="AU115" s="1"/>
      <c r="AV115" s="27">
        <f t="shared" si="8"/>
        <v>8.6027021449197605E-2</v>
      </c>
      <c r="AW115" s="7">
        <v>1</v>
      </c>
      <c r="AX115" s="7">
        <v>0</v>
      </c>
      <c r="AZ115" s="29">
        <f t="shared" si="15"/>
        <v>0.30417159659990034</v>
      </c>
      <c r="BA115" s="27" t="e">
        <f>NA()</f>
        <v>#N/A</v>
      </c>
      <c r="BB115" s="27" t="e">
        <f>NA()</f>
        <v>#N/A</v>
      </c>
      <c r="BD115" s="7">
        <v>1</v>
      </c>
      <c r="BE115" s="7">
        <v>0</v>
      </c>
      <c r="BF115" s="7">
        <v>0</v>
      </c>
      <c r="BH115" s="7">
        <v>1</v>
      </c>
      <c r="BI115" s="7">
        <v>0</v>
      </c>
      <c r="BJ115" s="7">
        <v>0</v>
      </c>
    </row>
    <row r="116" spans="1:62" x14ac:dyDescent="0.2">
      <c r="A116" s="10">
        <v>1992</v>
      </c>
      <c r="B116" s="10">
        <v>4</v>
      </c>
      <c r="C116" s="1">
        <v>33939</v>
      </c>
      <c r="D116" s="6">
        <v>109727</v>
      </c>
      <c r="E116" s="7">
        <f t="shared" si="5"/>
        <v>11.605750741776966</v>
      </c>
      <c r="F116" s="7">
        <f t="shared" si="6"/>
        <v>0.37618400659784612</v>
      </c>
      <c r="G116" s="7">
        <f t="shared" si="10"/>
        <v>0.62403198465481391</v>
      </c>
      <c r="H116" s="7" t="e">
        <f t="shared" si="11"/>
        <v>#N/A</v>
      </c>
      <c r="I116" s="7" t="e">
        <f t="shared" si="12"/>
        <v>#N/A</v>
      </c>
      <c r="J116" s="7">
        <f t="shared" si="13"/>
        <v>0.37618400659784612</v>
      </c>
      <c r="K116" s="13">
        <v>4</v>
      </c>
      <c r="L116" s="7">
        <v>1</v>
      </c>
      <c r="M116" s="7">
        <v>0</v>
      </c>
      <c r="N116" s="7">
        <v>0</v>
      </c>
      <c r="P116" s="7">
        <v>0</v>
      </c>
      <c r="Q116" s="7">
        <v>0</v>
      </c>
      <c r="R116" s="7">
        <v>1</v>
      </c>
      <c r="T116" s="13">
        <v>4</v>
      </c>
      <c r="U116" s="1">
        <v>33939</v>
      </c>
      <c r="V116" s="7">
        <f t="shared" si="9"/>
        <v>-0.24303560553846637</v>
      </c>
      <c r="W116" s="7">
        <v>1</v>
      </c>
      <c r="X116" s="7">
        <v>0</v>
      </c>
      <c r="Z116" s="7">
        <v>1</v>
      </c>
      <c r="AA116" s="7">
        <v>0</v>
      </c>
      <c r="AB116" s="7">
        <v>0</v>
      </c>
      <c r="AD116" s="13">
        <v>4</v>
      </c>
      <c r="AE116" s="1">
        <v>33939</v>
      </c>
      <c r="AF116" s="27">
        <f t="shared" si="7"/>
        <v>-0.24303560553846637</v>
      </c>
      <c r="AG116" s="29">
        <f t="shared" si="14"/>
        <v>0.37618400659784612</v>
      </c>
      <c r="AH116" s="27" t="e">
        <f>NA()</f>
        <v>#N/A</v>
      </c>
      <c r="AI116" s="27" t="e">
        <f>NA()</f>
        <v>#N/A</v>
      </c>
      <c r="AK116" s="7">
        <v>1</v>
      </c>
      <c r="AL116" s="7">
        <v>0</v>
      </c>
      <c r="AM116" s="7">
        <v>0</v>
      </c>
      <c r="AO116" s="7">
        <v>1</v>
      </c>
      <c r="AP116" s="7">
        <v>0</v>
      </c>
      <c r="AQ116" s="7">
        <v>0</v>
      </c>
      <c r="AS116" s="13">
        <v>4</v>
      </c>
      <c r="AT116" s="1">
        <v>33939</v>
      </c>
      <c r="AU116" s="1"/>
      <c r="AV116" s="27">
        <f t="shared" si="8"/>
        <v>-0.24303560553846637</v>
      </c>
      <c r="AW116" s="7">
        <v>1</v>
      </c>
      <c r="AX116" s="7">
        <v>0</v>
      </c>
      <c r="AZ116" s="29">
        <f t="shared" si="15"/>
        <v>0.37618400659784612</v>
      </c>
      <c r="BA116" s="27" t="e">
        <f>NA()</f>
        <v>#N/A</v>
      </c>
      <c r="BB116" s="27" t="e">
        <f>NA()</f>
        <v>#N/A</v>
      </c>
      <c r="BD116" s="7">
        <v>1</v>
      </c>
      <c r="BE116" s="7">
        <v>0</v>
      </c>
      <c r="BF116" s="7">
        <v>0</v>
      </c>
      <c r="BH116" s="7">
        <v>1</v>
      </c>
      <c r="BI116" s="7">
        <v>0</v>
      </c>
      <c r="BJ116" s="7">
        <v>0</v>
      </c>
    </row>
    <row r="117" spans="1:62" x14ac:dyDescent="0.2">
      <c r="A117" s="10">
        <v>1993</v>
      </c>
      <c r="B117" s="10">
        <v>1</v>
      </c>
      <c r="C117" s="1">
        <v>34029</v>
      </c>
      <c r="D117" s="6">
        <v>110403</v>
      </c>
      <c r="E117" s="7">
        <f t="shared" si="5"/>
        <v>11.611892586368972</v>
      </c>
      <c r="F117" s="7">
        <f t="shared" si="6"/>
        <v>0.61418445920065068</v>
      </c>
      <c r="G117" s="7">
        <f t="shared" si="10"/>
        <v>0.63061256584167669</v>
      </c>
      <c r="H117" s="7" t="e">
        <f t="shared" si="11"/>
        <v>#N/A</v>
      </c>
      <c r="I117" s="7" t="e">
        <f t="shared" si="12"/>
        <v>#N/A</v>
      </c>
      <c r="J117" s="7">
        <f t="shared" si="13"/>
        <v>0.61418445920065068</v>
      </c>
      <c r="K117" s="13">
        <v>5</v>
      </c>
      <c r="L117" s="7">
        <v>1</v>
      </c>
      <c r="M117" s="7">
        <v>0</v>
      </c>
      <c r="N117" s="7">
        <v>0</v>
      </c>
      <c r="P117" s="7">
        <v>0</v>
      </c>
      <c r="Q117" s="7">
        <v>0</v>
      </c>
      <c r="R117" s="7">
        <v>1</v>
      </c>
      <c r="T117" s="13">
        <v>5</v>
      </c>
      <c r="U117" s="1">
        <v>34029</v>
      </c>
      <c r="V117" s="7">
        <f t="shared" si="9"/>
        <v>1.2945400623983971</v>
      </c>
      <c r="W117" s="7">
        <v>1</v>
      </c>
      <c r="X117" s="7">
        <v>0</v>
      </c>
      <c r="Z117" s="7">
        <v>1</v>
      </c>
      <c r="AA117" s="7">
        <v>0</v>
      </c>
      <c r="AB117" s="7">
        <v>0</v>
      </c>
      <c r="AD117" s="13">
        <v>5</v>
      </c>
      <c r="AE117" s="1">
        <v>34029</v>
      </c>
      <c r="AF117" s="27">
        <f t="shared" si="7"/>
        <v>1.2945400623983971</v>
      </c>
      <c r="AG117" s="29">
        <f t="shared" si="14"/>
        <v>0.61418445920065068</v>
      </c>
      <c r="AH117" s="27" t="e">
        <f>NA()</f>
        <v>#N/A</v>
      </c>
      <c r="AI117" s="27" t="e">
        <f>NA()</f>
        <v>#N/A</v>
      </c>
      <c r="AK117" s="7">
        <v>1</v>
      </c>
      <c r="AL117" s="7">
        <v>0</v>
      </c>
      <c r="AM117" s="7">
        <v>0</v>
      </c>
      <c r="AO117" s="7">
        <v>1</v>
      </c>
      <c r="AP117" s="7">
        <v>0</v>
      </c>
      <c r="AQ117" s="7">
        <v>0</v>
      </c>
      <c r="AS117" s="13">
        <v>5</v>
      </c>
      <c r="AT117" s="1">
        <v>34029</v>
      </c>
      <c r="AU117" s="31">
        <f>AU113+1</f>
        <v>1993</v>
      </c>
      <c r="AV117" s="27">
        <f t="shared" si="8"/>
        <v>1.2945400623983971</v>
      </c>
      <c r="AW117" s="7">
        <v>1</v>
      </c>
      <c r="AX117" s="7">
        <v>0</v>
      </c>
      <c r="AZ117" s="29">
        <f t="shared" si="15"/>
        <v>0.61418445920065068</v>
      </c>
      <c r="BA117" s="27" t="e">
        <f>NA()</f>
        <v>#N/A</v>
      </c>
      <c r="BB117" s="27" t="e">
        <f>NA()</f>
        <v>#N/A</v>
      </c>
      <c r="BD117" s="7">
        <v>1</v>
      </c>
      <c r="BE117" s="7">
        <v>0</v>
      </c>
      <c r="BF117" s="7">
        <v>0</v>
      </c>
      <c r="BH117" s="7">
        <v>1</v>
      </c>
      <c r="BI117" s="7">
        <v>0</v>
      </c>
      <c r="BJ117" s="7">
        <v>0</v>
      </c>
    </row>
    <row r="118" spans="1:62" x14ac:dyDescent="0.2">
      <c r="A118" s="10">
        <v>1993</v>
      </c>
      <c r="B118" s="10">
        <v>2</v>
      </c>
      <c r="C118" s="1">
        <v>34121</v>
      </c>
      <c r="D118" s="6">
        <v>110678</v>
      </c>
      <c r="E118" s="7">
        <f t="shared" si="5"/>
        <v>11.61438036362556</v>
      </c>
      <c r="F118" s="7">
        <f t="shared" si="6"/>
        <v>0.24877772565883305</v>
      </c>
      <c r="G118" s="7">
        <f t="shared" si="10"/>
        <v>0.62383603703528978</v>
      </c>
      <c r="H118" s="7" t="e">
        <f t="shared" si="11"/>
        <v>#N/A</v>
      </c>
      <c r="I118" s="7" t="e">
        <f t="shared" si="12"/>
        <v>#N/A</v>
      </c>
      <c r="J118" s="7">
        <f t="shared" si="13"/>
        <v>0.24877772565883305</v>
      </c>
      <c r="K118" s="13">
        <v>6</v>
      </c>
      <c r="L118" s="7">
        <v>1</v>
      </c>
      <c r="M118" s="7">
        <v>0</v>
      </c>
      <c r="N118" s="7">
        <v>0</v>
      </c>
      <c r="P118" s="7">
        <v>0</v>
      </c>
      <c r="Q118" s="7">
        <v>0</v>
      </c>
      <c r="R118" s="7">
        <v>1</v>
      </c>
      <c r="T118" s="13">
        <v>6</v>
      </c>
      <c r="U118" s="1">
        <v>34121</v>
      </c>
      <c r="V118" s="7">
        <f t="shared" si="9"/>
        <v>1.2391461914573298</v>
      </c>
      <c r="W118" s="7">
        <v>1</v>
      </c>
      <c r="X118" s="7">
        <v>0</v>
      </c>
      <c r="Z118" s="7">
        <v>1</v>
      </c>
      <c r="AA118" s="7">
        <v>0</v>
      </c>
      <c r="AB118" s="7">
        <v>0</v>
      </c>
      <c r="AD118" s="13">
        <v>6</v>
      </c>
      <c r="AE118" s="1">
        <v>34121</v>
      </c>
      <c r="AF118" s="27">
        <f t="shared" si="7"/>
        <v>1.2391461914573298</v>
      </c>
      <c r="AG118" s="29">
        <f t="shared" si="14"/>
        <v>0.24877772565883305</v>
      </c>
      <c r="AH118" s="27" t="e">
        <f>NA()</f>
        <v>#N/A</v>
      </c>
      <c r="AI118" s="27" t="e">
        <f>NA()</f>
        <v>#N/A</v>
      </c>
      <c r="AK118" s="7">
        <v>1</v>
      </c>
      <c r="AL118" s="7">
        <v>0</v>
      </c>
      <c r="AM118" s="7">
        <v>0</v>
      </c>
      <c r="AO118" s="7">
        <v>1</v>
      </c>
      <c r="AP118" s="7">
        <v>0</v>
      </c>
      <c r="AQ118" s="7">
        <v>0</v>
      </c>
      <c r="AS118" s="13">
        <v>6</v>
      </c>
      <c r="AT118" s="1">
        <v>34121</v>
      </c>
      <c r="AU118" s="1"/>
      <c r="AV118" s="27">
        <f t="shared" si="8"/>
        <v>1.2391461914573298</v>
      </c>
      <c r="AW118" s="7">
        <v>1</v>
      </c>
      <c r="AX118" s="7">
        <v>0</v>
      </c>
      <c r="AZ118" s="29">
        <f t="shared" si="15"/>
        <v>0.24877772565883305</v>
      </c>
      <c r="BA118" s="27" t="e">
        <f>NA()</f>
        <v>#N/A</v>
      </c>
      <c r="BB118" s="27" t="e">
        <f>NA()</f>
        <v>#N/A</v>
      </c>
      <c r="BD118" s="7">
        <v>1</v>
      </c>
      <c r="BE118" s="7">
        <v>0</v>
      </c>
      <c r="BF118" s="7">
        <v>0</v>
      </c>
      <c r="BH118" s="7">
        <v>1</v>
      </c>
      <c r="BI118" s="7">
        <v>0</v>
      </c>
      <c r="BJ118" s="7">
        <v>0</v>
      </c>
    </row>
    <row r="119" spans="1:62" x14ac:dyDescent="0.2">
      <c r="A119" s="10">
        <v>1993</v>
      </c>
      <c r="B119" s="10">
        <v>3</v>
      </c>
      <c r="C119" s="1">
        <v>34213</v>
      </c>
      <c r="D119" s="6">
        <v>111583</v>
      </c>
      <c r="E119" s="7">
        <f t="shared" si="5"/>
        <v>11.622523987576889</v>
      </c>
      <c r="F119" s="7">
        <f t="shared" si="6"/>
        <v>0.81436239513283937</v>
      </c>
      <c r="G119" s="7">
        <f t="shared" si="10"/>
        <v>0.68523789958191916</v>
      </c>
      <c r="H119" s="7" t="e">
        <f t="shared" si="11"/>
        <v>#N/A</v>
      </c>
      <c r="I119" s="7">
        <f t="shared" si="12"/>
        <v>0.81436239513283937</v>
      </c>
      <c r="J119" s="7" t="e">
        <f t="shared" si="13"/>
        <v>#N/A</v>
      </c>
      <c r="K119" s="13">
        <v>7</v>
      </c>
      <c r="L119" s="7">
        <v>1</v>
      </c>
      <c r="M119" s="7">
        <v>0</v>
      </c>
      <c r="N119" s="7">
        <v>0</v>
      </c>
      <c r="P119" s="7">
        <v>0</v>
      </c>
      <c r="Q119" s="7" t="s">
        <v>18</v>
      </c>
      <c r="R119" s="7">
        <v>0</v>
      </c>
      <c r="T119" s="13">
        <v>7</v>
      </c>
      <c r="U119" s="1">
        <v>34213</v>
      </c>
      <c r="V119" s="7">
        <f t="shared" si="9"/>
        <v>1.6773245799923231</v>
      </c>
      <c r="W119" s="7">
        <v>1</v>
      </c>
      <c r="X119" s="7">
        <v>0</v>
      </c>
      <c r="Z119" s="7">
        <v>1</v>
      </c>
      <c r="AA119" s="7">
        <v>0</v>
      </c>
      <c r="AB119" s="7">
        <v>0</v>
      </c>
      <c r="AD119" s="13">
        <v>7</v>
      </c>
      <c r="AE119" s="1">
        <v>34213</v>
      </c>
      <c r="AF119" s="27">
        <f t="shared" si="7"/>
        <v>1.6773245799923231</v>
      </c>
      <c r="AG119" s="29">
        <f t="shared" si="14"/>
        <v>0.81436239513283937</v>
      </c>
      <c r="AH119" s="27" t="e">
        <f>NA()</f>
        <v>#N/A</v>
      </c>
      <c r="AI119" s="27" t="e">
        <f>NA()</f>
        <v>#N/A</v>
      </c>
      <c r="AK119" s="7">
        <v>1</v>
      </c>
      <c r="AL119" s="7">
        <v>0</v>
      </c>
      <c r="AM119" s="7">
        <v>0</v>
      </c>
      <c r="AO119" s="7">
        <v>1</v>
      </c>
      <c r="AP119" s="7">
        <v>0</v>
      </c>
      <c r="AQ119" s="7">
        <v>0</v>
      </c>
      <c r="AS119" s="13">
        <v>7</v>
      </c>
      <c r="AT119" s="1">
        <v>34213</v>
      </c>
      <c r="AU119" s="1"/>
      <c r="AV119" s="27">
        <f t="shared" si="8"/>
        <v>1.6773245799923231</v>
      </c>
      <c r="AW119" s="7">
        <v>1</v>
      </c>
      <c r="AX119" s="7">
        <v>0</v>
      </c>
      <c r="AZ119" s="29">
        <f t="shared" si="15"/>
        <v>0.81436239513283937</v>
      </c>
      <c r="BA119" s="27" t="e">
        <f>NA()</f>
        <v>#N/A</v>
      </c>
      <c r="BB119" s="27" t="e">
        <f>NA()</f>
        <v>#N/A</v>
      </c>
      <c r="BD119" s="7">
        <v>1</v>
      </c>
      <c r="BE119" s="7">
        <v>0</v>
      </c>
      <c r="BF119" s="7">
        <v>0</v>
      </c>
      <c r="BH119" s="7">
        <v>1</v>
      </c>
      <c r="BI119" s="7">
        <v>0</v>
      </c>
      <c r="BJ119" s="7">
        <v>0</v>
      </c>
    </row>
    <row r="120" spans="1:62" x14ac:dyDescent="0.2">
      <c r="A120" s="10">
        <v>1993</v>
      </c>
      <c r="B120" s="10">
        <v>4</v>
      </c>
      <c r="C120" s="1">
        <v>34304</v>
      </c>
      <c r="D120" s="6">
        <v>110891</v>
      </c>
      <c r="E120" s="7">
        <f t="shared" si="5"/>
        <v>11.616303015852312</v>
      </c>
      <c r="F120" s="7">
        <f t="shared" si="6"/>
        <v>-0.62209717245771401</v>
      </c>
      <c r="G120" s="7">
        <f t="shared" si="10"/>
        <v>0.67870578248205049</v>
      </c>
      <c r="H120" s="7">
        <f t="shared" si="11"/>
        <v>-0.62209717245771401</v>
      </c>
      <c r="I120" s="7" t="e">
        <f t="shared" si="12"/>
        <v>#N/A</v>
      </c>
      <c r="J120" s="7" t="e">
        <f t="shared" si="13"/>
        <v>#N/A</v>
      </c>
      <c r="K120" s="13">
        <v>8</v>
      </c>
      <c r="L120" s="7">
        <v>1</v>
      </c>
      <c r="M120" s="7">
        <v>0</v>
      </c>
      <c r="N120" s="7">
        <v>0</v>
      </c>
      <c r="P120" s="7">
        <v>1</v>
      </c>
      <c r="Q120" s="7">
        <v>0</v>
      </c>
      <c r="R120" s="7">
        <v>0</v>
      </c>
      <c r="T120" s="13">
        <v>8</v>
      </c>
      <c r="U120" s="1">
        <v>34304</v>
      </c>
      <c r="V120" s="7">
        <f t="shared" ref="V120:V151" si="16">(E120-E117)*100</f>
        <v>0.44104294833395841</v>
      </c>
      <c r="W120" s="7">
        <v>1</v>
      </c>
      <c r="X120" s="7">
        <v>0</v>
      </c>
      <c r="Z120" s="7">
        <v>1</v>
      </c>
      <c r="AA120" s="7">
        <v>0</v>
      </c>
      <c r="AB120" s="7">
        <v>0</v>
      </c>
      <c r="AD120" s="13">
        <v>8</v>
      </c>
      <c r="AE120" s="1">
        <v>34304</v>
      </c>
      <c r="AF120" s="27">
        <f t="shared" si="7"/>
        <v>0.44104294833395841</v>
      </c>
      <c r="AG120" s="29" t="e">
        <f>NA()</f>
        <v>#N/A</v>
      </c>
      <c r="AH120" s="27" t="e">
        <f>NA()</f>
        <v>#N/A</v>
      </c>
      <c r="AI120" s="27">
        <f>$F120</f>
        <v>-0.62209717245771401</v>
      </c>
      <c r="AK120" s="7">
        <v>0</v>
      </c>
      <c r="AL120" s="7">
        <v>0</v>
      </c>
      <c r="AM120" s="7">
        <v>1</v>
      </c>
      <c r="AO120" s="7">
        <v>1</v>
      </c>
      <c r="AP120" s="7">
        <v>0</v>
      </c>
      <c r="AQ120" s="7">
        <v>0</v>
      </c>
      <c r="AS120" s="13">
        <v>8</v>
      </c>
      <c r="AT120" s="1">
        <v>34304</v>
      </c>
      <c r="AU120" s="1"/>
      <c r="AV120" s="27">
        <f t="shared" si="8"/>
        <v>0.44104294833395841</v>
      </c>
      <c r="AW120" s="7">
        <v>1</v>
      </c>
      <c r="AX120" s="7">
        <v>0</v>
      </c>
      <c r="AZ120" s="29">
        <f t="shared" ref="AZ120:BA123" si="17">$F120</f>
        <v>-0.62209717245771401</v>
      </c>
      <c r="BA120" s="27" t="e">
        <f>NA()</f>
        <v>#N/A</v>
      </c>
      <c r="BB120" s="27" t="e">
        <f>NA()</f>
        <v>#N/A</v>
      </c>
      <c r="BD120" s="7">
        <v>1</v>
      </c>
      <c r="BE120" s="7">
        <v>0</v>
      </c>
      <c r="BF120" s="7">
        <v>0</v>
      </c>
      <c r="BH120" s="7">
        <v>1</v>
      </c>
      <c r="BI120" s="7">
        <v>0</v>
      </c>
      <c r="BJ120" s="7">
        <v>0</v>
      </c>
    </row>
    <row r="121" spans="1:62" x14ac:dyDescent="0.2">
      <c r="A121" s="10">
        <v>1994</v>
      </c>
      <c r="B121" s="10">
        <v>1</v>
      </c>
      <c r="C121" s="1">
        <v>34394</v>
      </c>
      <c r="D121" s="6">
        <v>112550</v>
      </c>
      <c r="E121" s="7">
        <f t="shared" si="5"/>
        <v>11.631152846334878</v>
      </c>
      <c r="F121" s="7">
        <f t="shared" si="6"/>
        <v>1.4849830482566162</v>
      </c>
      <c r="G121" s="7">
        <f t="shared" si="10"/>
        <v>0.71217753561366226</v>
      </c>
      <c r="H121" s="7" t="e">
        <f t="shared" si="11"/>
        <v>#N/A</v>
      </c>
      <c r="I121" s="7">
        <f t="shared" si="12"/>
        <v>1.4849830482566162</v>
      </c>
      <c r="J121" s="7" t="e">
        <f t="shared" si="13"/>
        <v>#N/A</v>
      </c>
      <c r="K121" s="13">
        <v>9</v>
      </c>
      <c r="L121" s="7">
        <v>1</v>
      </c>
      <c r="M121" s="7">
        <v>0</v>
      </c>
      <c r="N121" s="7">
        <v>0</v>
      </c>
      <c r="P121" s="7">
        <v>0</v>
      </c>
      <c r="Q121" s="7">
        <v>1</v>
      </c>
      <c r="R121" s="7">
        <v>0</v>
      </c>
      <c r="T121" s="13">
        <v>9</v>
      </c>
      <c r="U121" s="1">
        <v>34394</v>
      </c>
      <c r="V121" s="7">
        <f t="shared" si="16"/>
        <v>1.6772482709317416</v>
      </c>
      <c r="W121" s="7">
        <v>0</v>
      </c>
      <c r="X121" s="7">
        <v>1</v>
      </c>
      <c r="Z121" s="7">
        <v>1</v>
      </c>
      <c r="AA121" s="7">
        <v>0</v>
      </c>
      <c r="AB121" s="7">
        <v>0</v>
      </c>
      <c r="AD121" s="13">
        <v>9</v>
      </c>
      <c r="AE121" s="1">
        <v>34394</v>
      </c>
      <c r="AF121" s="27">
        <f t="shared" si="7"/>
        <v>1.6772482709317416</v>
      </c>
      <c r="AG121" s="27" t="e">
        <f>NA()</f>
        <v>#N/A</v>
      </c>
      <c r="AH121" s="29" t="e">
        <f>NA()</f>
        <v>#N/A</v>
      </c>
      <c r="AI121" s="29">
        <f>$F121</f>
        <v>1.4849830482566162</v>
      </c>
      <c r="AK121" s="7">
        <v>0</v>
      </c>
      <c r="AL121" s="7">
        <v>0</v>
      </c>
      <c r="AM121" s="7">
        <v>1</v>
      </c>
      <c r="AO121" s="7">
        <v>1</v>
      </c>
      <c r="AP121" s="7">
        <v>0</v>
      </c>
      <c r="AQ121" s="7">
        <v>0</v>
      </c>
      <c r="AS121" s="13">
        <v>9</v>
      </c>
      <c r="AT121" s="1">
        <v>34394</v>
      </c>
      <c r="AU121" s="31">
        <f>AU117+1</f>
        <v>1994</v>
      </c>
      <c r="AV121" s="27">
        <f t="shared" si="8"/>
        <v>1.6772482709317416</v>
      </c>
      <c r="AW121" s="7">
        <v>0</v>
      </c>
      <c r="AX121" s="7">
        <v>1</v>
      </c>
      <c r="AZ121" s="27" t="e">
        <f>NA()</f>
        <v>#N/A</v>
      </c>
      <c r="BA121" s="29">
        <f t="shared" si="17"/>
        <v>1.4849830482566162</v>
      </c>
      <c r="BB121" s="29" t="e">
        <f>NA()</f>
        <v>#N/A</v>
      </c>
      <c r="BD121" s="7">
        <v>0</v>
      </c>
      <c r="BE121" s="7">
        <v>1</v>
      </c>
      <c r="BF121" s="7">
        <v>0</v>
      </c>
      <c r="BH121" s="7">
        <v>1</v>
      </c>
      <c r="BI121" s="7">
        <v>0</v>
      </c>
      <c r="BJ121" s="7">
        <v>0</v>
      </c>
    </row>
    <row r="122" spans="1:62" x14ac:dyDescent="0.2">
      <c r="A122" s="10">
        <v>1994</v>
      </c>
      <c r="B122" s="10">
        <v>2</v>
      </c>
      <c r="C122" s="1">
        <v>34486</v>
      </c>
      <c r="D122" s="6">
        <v>113845</v>
      </c>
      <c r="E122" s="7">
        <f t="shared" si="5"/>
        <v>11.642593153092266</v>
      </c>
      <c r="F122" s="7">
        <f t="shared" si="6"/>
        <v>1.144030675738783</v>
      </c>
      <c r="G122" s="7">
        <f t="shared" si="10"/>
        <v>0.72744164520404309</v>
      </c>
      <c r="H122" s="7" t="e">
        <f t="shared" si="11"/>
        <v>#N/A</v>
      </c>
      <c r="I122" s="7">
        <f t="shared" si="12"/>
        <v>1.144030675738783</v>
      </c>
      <c r="J122" s="7" t="e">
        <f t="shared" si="13"/>
        <v>#N/A</v>
      </c>
      <c r="K122" s="13">
        <v>10</v>
      </c>
      <c r="L122" s="7">
        <v>1</v>
      </c>
      <c r="M122" s="7">
        <v>0</v>
      </c>
      <c r="N122" s="7">
        <v>0</v>
      </c>
      <c r="P122" s="7">
        <v>0</v>
      </c>
      <c r="Q122" s="7">
        <v>1</v>
      </c>
      <c r="R122" s="7">
        <v>0</v>
      </c>
      <c r="T122" s="13">
        <v>10</v>
      </c>
      <c r="U122" s="1">
        <v>34486</v>
      </c>
      <c r="V122" s="7">
        <f t="shared" si="16"/>
        <v>2.0069165515376852</v>
      </c>
      <c r="W122" s="7">
        <v>0</v>
      </c>
      <c r="X122" s="7">
        <v>1</v>
      </c>
      <c r="Z122" s="7">
        <v>1</v>
      </c>
      <c r="AA122" s="7">
        <v>0</v>
      </c>
      <c r="AB122" s="7">
        <v>0</v>
      </c>
      <c r="AD122" s="13">
        <v>10</v>
      </c>
      <c r="AE122" s="1">
        <v>34486</v>
      </c>
      <c r="AF122" s="27">
        <f t="shared" si="7"/>
        <v>2.0069165515376852</v>
      </c>
      <c r="AG122" s="27" t="e">
        <f>NA()</f>
        <v>#N/A</v>
      </c>
      <c r="AH122" s="29" t="e">
        <f>NA()</f>
        <v>#N/A</v>
      </c>
      <c r="AI122" s="29">
        <f>$F122</f>
        <v>1.144030675738783</v>
      </c>
      <c r="AK122" s="7">
        <v>0</v>
      </c>
      <c r="AL122" s="7">
        <v>0</v>
      </c>
      <c r="AM122" s="7">
        <v>1</v>
      </c>
      <c r="AO122" s="7">
        <v>1</v>
      </c>
      <c r="AP122" s="7">
        <v>0</v>
      </c>
      <c r="AQ122" s="7">
        <v>0</v>
      </c>
      <c r="AS122" s="13">
        <v>10</v>
      </c>
      <c r="AT122" s="1">
        <v>34486</v>
      </c>
      <c r="AU122" s="1"/>
      <c r="AV122" s="27">
        <f t="shared" si="8"/>
        <v>2.0069165515376852</v>
      </c>
      <c r="AW122" s="7">
        <v>0</v>
      </c>
      <c r="AX122" s="7">
        <v>1</v>
      </c>
      <c r="AZ122" s="27" t="e">
        <f>NA()</f>
        <v>#N/A</v>
      </c>
      <c r="BA122" s="29">
        <f t="shared" si="17"/>
        <v>1.144030675738783</v>
      </c>
      <c r="BB122" s="29" t="e">
        <f>NA()</f>
        <v>#N/A</v>
      </c>
      <c r="BD122" s="7">
        <v>0</v>
      </c>
      <c r="BE122" s="7">
        <v>1</v>
      </c>
      <c r="BF122" s="7">
        <v>0</v>
      </c>
      <c r="BH122" s="7">
        <v>1</v>
      </c>
      <c r="BI122" s="7">
        <v>0</v>
      </c>
      <c r="BJ122" s="7">
        <v>0</v>
      </c>
    </row>
    <row r="123" spans="1:62" x14ac:dyDescent="0.2">
      <c r="A123" s="10">
        <v>1994</v>
      </c>
      <c r="B123" s="10">
        <v>3</v>
      </c>
      <c r="C123" s="1">
        <v>34578</v>
      </c>
      <c r="D123" s="6">
        <v>114708</v>
      </c>
      <c r="E123" s="7">
        <f t="shared" si="5"/>
        <v>11.650145047851764</v>
      </c>
      <c r="F123" s="7">
        <f t="shared" si="6"/>
        <v>0.75518947594979124</v>
      </c>
      <c r="G123" s="7">
        <f t="shared" si="10"/>
        <v>0.69268925096742351</v>
      </c>
      <c r="H123" s="7" t="e">
        <f t="shared" si="11"/>
        <v>#N/A</v>
      </c>
      <c r="I123" s="7">
        <f t="shared" si="12"/>
        <v>0.75518947594979124</v>
      </c>
      <c r="J123" s="7" t="e">
        <f t="shared" si="13"/>
        <v>#N/A</v>
      </c>
      <c r="K123" s="13">
        <v>11</v>
      </c>
      <c r="L123" s="7">
        <v>1</v>
      </c>
      <c r="M123" s="7">
        <v>0</v>
      </c>
      <c r="N123" s="7">
        <v>0</v>
      </c>
      <c r="P123" s="7">
        <v>0</v>
      </c>
      <c r="Q123" s="7">
        <v>1</v>
      </c>
      <c r="R123" s="7">
        <v>0</v>
      </c>
      <c r="T123" s="13">
        <v>11</v>
      </c>
      <c r="U123" s="1">
        <v>34578</v>
      </c>
      <c r="V123" s="7">
        <f t="shared" si="16"/>
        <v>3.3842031999451905</v>
      </c>
      <c r="W123" s="7">
        <v>0</v>
      </c>
      <c r="X123" s="7">
        <v>1</v>
      </c>
      <c r="Z123" s="7">
        <v>1</v>
      </c>
      <c r="AA123" s="7">
        <v>0</v>
      </c>
      <c r="AB123" s="7">
        <v>0</v>
      </c>
      <c r="AD123" s="13">
        <v>11</v>
      </c>
      <c r="AE123" s="1">
        <v>34578</v>
      </c>
      <c r="AF123" s="27">
        <f t="shared" si="7"/>
        <v>3.3842031999451905</v>
      </c>
      <c r="AG123" s="27" t="e">
        <f>NA()</f>
        <v>#N/A</v>
      </c>
      <c r="AH123" s="29" t="e">
        <f>NA()</f>
        <v>#N/A</v>
      </c>
      <c r="AI123" s="29">
        <f>$F123</f>
        <v>0.75518947594979124</v>
      </c>
      <c r="AK123" s="7">
        <v>0</v>
      </c>
      <c r="AL123" s="7">
        <v>0</v>
      </c>
      <c r="AM123" s="7">
        <v>1</v>
      </c>
      <c r="AO123" s="7">
        <v>1</v>
      </c>
      <c r="AP123" s="7">
        <v>0</v>
      </c>
      <c r="AQ123" s="7">
        <v>0</v>
      </c>
      <c r="AS123" s="13">
        <v>11</v>
      </c>
      <c r="AT123" s="1">
        <v>34578</v>
      </c>
      <c r="AU123" s="1"/>
      <c r="AV123" s="27">
        <f t="shared" si="8"/>
        <v>3.3842031999451905</v>
      </c>
      <c r="AW123" s="7">
        <v>0</v>
      </c>
      <c r="AX123" s="7">
        <v>1</v>
      </c>
      <c r="AZ123" s="27" t="e">
        <f>NA()</f>
        <v>#N/A</v>
      </c>
      <c r="BA123" s="29">
        <f t="shared" si="17"/>
        <v>0.75518947594979124</v>
      </c>
      <c r="BB123" s="29" t="e">
        <f>NA()</f>
        <v>#N/A</v>
      </c>
      <c r="BD123" s="7">
        <v>0</v>
      </c>
      <c r="BE123" s="7">
        <v>1</v>
      </c>
      <c r="BF123" s="7">
        <v>0</v>
      </c>
      <c r="BH123" s="7">
        <v>1</v>
      </c>
      <c r="BI123" s="7">
        <v>0</v>
      </c>
      <c r="BJ123" s="7">
        <v>0</v>
      </c>
    </row>
    <row r="124" spans="1:62" x14ac:dyDescent="0.2">
      <c r="A124" s="10">
        <v>1994</v>
      </c>
      <c r="B124" s="10">
        <v>4</v>
      </c>
      <c r="C124" s="1">
        <v>34669</v>
      </c>
      <c r="D124" s="6">
        <v>115794</v>
      </c>
      <c r="E124" s="7">
        <f t="shared" si="5"/>
        <v>11.659568029307165</v>
      </c>
      <c r="F124" s="7">
        <f t="shared" si="6"/>
        <v>0.94229814554012137</v>
      </c>
      <c r="G124" s="7">
        <f t="shared" si="10"/>
        <v>0.6765495575513566</v>
      </c>
      <c r="H124" s="7" t="e">
        <f t="shared" si="11"/>
        <v>#N/A</v>
      </c>
      <c r="I124" s="7">
        <f t="shared" si="12"/>
        <v>0.94229814554012137</v>
      </c>
      <c r="J124" s="7" t="e">
        <f t="shared" si="13"/>
        <v>#N/A</v>
      </c>
      <c r="K124" s="13">
        <v>12</v>
      </c>
      <c r="L124" s="7">
        <v>1</v>
      </c>
      <c r="M124" s="7">
        <v>0</v>
      </c>
      <c r="N124" s="7">
        <v>0</v>
      </c>
      <c r="P124" s="7">
        <v>0</v>
      </c>
      <c r="Q124" s="7">
        <v>1</v>
      </c>
      <c r="R124" s="7">
        <v>0</v>
      </c>
      <c r="T124" s="13">
        <v>12</v>
      </c>
      <c r="U124" s="1">
        <v>34669</v>
      </c>
      <c r="V124" s="7">
        <f t="shared" si="16"/>
        <v>2.8415182972286956</v>
      </c>
      <c r="W124" s="7">
        <v>0</v>
      </c>
      <c r="X124" s="7">
        <v>1</v>
      </c>
      <c r="Z124" s="7">
        <v>1</v>
      </c>
      <c r="AA124" s="7">
        <v>0</v>
      </c>
      <c r="AB124" s="7">
        <v>0</v>
      </c>
      <c r="AD124" s="13">
        <v>12</v>
      </c>
      <c r="AE124" s="1">
        <v>34669</v>
      </c>
      <c r="AF124" s="27">
        <f t="shared" si="7"/>
        <v>2.8415182972286956</v>
      </c>
      <c r="AG124" s="27" t="e">
        <f>NA()</f>
        <v>#N/A</v>
      </c>
      <c r="AH124" s="29">
        <f t="shared" ref="AH124:AH148" si="18">$F124</f>
        <v>0.94229814554012137</v>
      </c>
      <c r="AI124" s="29" t="e">
        <f>NA()</f>
        <v>#N/A</v>
      </c>
      <c r="AK124" s="7">
        <v>0</v>
      </c>
      <c r="AL124" s="7">
        <v>1</v>
      </c>
      <c r="AM124" s="7">
        <v>0</v>
      </c>
      <c r="AO124" s="7">
        <v>1</v>
      </c>
      <c r="AP124" s="7">
        <v>0</v>
      </c>
      <c r="AQ124" s="7">
        <v>0</v>
      </c>
      <c r="AS124" s="13">
        <v>12</v>
      </c>
      <c r="AT124" s="1">
        <v>34669</v>
      </c>
      <c r="AU124" s="1"/>
      <c r="AV124" s="27">
        <f t="shared" si="8"/>
        <v>2.8415182972286956</v>
      </c>
      <c r="AW124" s="7">
        <v>0</v>
      </c>
      <c r="AX124" s="7">
        <v>1</v>
      </c>
      <c r="AZ124" s="27" t="e">
        <f>NA()</f>
        <v>#N/A</v>
      </c>
      <c r="BA124" s="29">
        <f t="shared" ref="BA124:BB148" si="19">$F124</f>
        <v>0.94229814554012137</v>
      </c>
      <c r="BB124" s="29" t="e">
        <f>NA()</f>
        <v>#N/A</v>
      </c>
      <c r="BD124" s="7">
        <v>0</v>
      </c>
      <c r="BE124" s="7">
        <v>1</v>
      </c>
      <c r="BF124" s="7">
        <v>0</v>
      </c>
      <c r="BH124" s="7">
        <v>1</v>
      </c>
      <c r="BI124" s="7">
        <v>0</v>
      </c>
      <c r="BJ124" s="7">
        <v>0</v>
      </c>
    </row>
    <row r="125" spans="1:62" x14ac:dyDescent="0.2">
      <c r="A125" s="10">
        <v>1995</v>
      </c>
      <c r="B125" s="10">
        <v>1</v>
      </c>
      <c r="C125" s="1">
        <v>34759</v>
      </c>
      <c r="D125" s="6">
        <v>116582</v>
      </c>
      <c r="E125" s="7">
        <f t="shared" si="5"/>
        <v>11.66635016705369</v>
      </c>
      <c r="F125" s="7">
        <f t="shared" si="6"/>
        <v>0.67821377465246968</v>
      </c>
      <c r="G125" s="7">
        <f t="shared" si="10"/>
        <v>0.71422001331514873</v>
      </c>
      <c r="H125" s="7" t="e">
        <f t="shared" si="11"/>
        <v>#N/A</v>
      </c>
      <c r="I125" s="7" t="e">
        <f t="shared" si="12"/>
        <v>#N/A</v>
      </c>
      <c r="J125" s="7">
        <f t="shared" si="13"/>
        <v>0.67821377465246968</v>
      </c>
      <c r="K125" s="13">
        <v>13</v>
      </c>
      <c r="L125" s="7">
        <v>1</v>
      </c>
      <c r="M125" s="7">
        <v>0</v>
      </c>
      <c r="N125" s="7">
        <v>0</v>
      </c>
      <c r="P125" s="7">
        <v>0</v>
      </c>
      <c r="Q125" s="7">
        <v>0</v>
      </c>
      <c r="R125" s="7">
        <v>1</v>
      </c>
      <c r="T125" s="13">
        <v>13</v>
      </c>
      <c r="U125" s="1">
        <v>34759</v>
      </c>
      <c r="V125" s="7">
        <f t="shared" si="16"/>
        <v>2.3757013961423823</v>
      </c>
      <c r="W125" s="7">
        <v>0</v>
      </c>
      <c r="X125" s="7">
        <v>1</v>
      </c>
      <c r="Z125" s="7">
        <v>1</v>
      </c>
      <c r="AA125" s="7">
        <v>0</v>
      </c>
      <c r="AB125" s="7">
        <v>0</v>
      </c>
      <c r="AD125" s="13">
        <v>13</v>
      </c>
      <c r="AE125" s="1">
        <v>34759</v>
      </c>
      <c r="AF125" s="27">
        <f t="shared" si="7"/>
        <v>2.3757013961423823</v>
      </c>
      <c r="AG125" s="27" t="e">
        <f>NA()</f>
        <v>#N/A</v>
      </c>
      <c r="AH125" s="29">
        <f t="shared" si="18"/>
        <v>0.67821377465246968</v>
      </c>
      <c r="AI125" s="29" t="e">
        <f>NA()</f>
        <v>#N/A</v>
      </c>
      <c r="AK125" s="7">
        <v>0</v>
      </c>
      <c r="AL125" s="7">
        <v>1</v>
      </c>
      <c r="AM125" s="7">
        <v>0</v>
      </c>
      <c r="AO125" s="7">
        <v>1</v>
      </c>
      <c r="AP125" s="7">
        <v>0</v>
      </c>
      <c r="AQ125" s="7">
        <v>0</v>
      </c>
      <c r="AS125" s="13">
        <v>13</v>
      </c>
      <c r="AT125" s="1">
        <v>34759</v>
      </c>
      <c r="AU125" s="31">
        <f>AU121+1</f>
        <v>1995</v>
      </c>
      <c r="AV125" s="27">
        <f t="shared" si="8"/>
        <v>2.3757013961423823</v>
      </c>
      <c r="AW125" s="7">
        <v>0</v>
      </c>
      <c r="AX125" s="7">
        <v>1</v>
      </c>
      <c r="AZ125" s="27" t="e">
        <f>NA()</f>
        <v>#N/A</v>
      </c>
      <c r="BA125" s="29">
        <f t="shared" si="19"/>
        <v>0.67821377465246968</v>
      </c>
      <c r="BB125" s="29" t="e">
        <f>NA()</f>
        <v>#N/A</v>
      </c>
      <c r="BD125" s="7">
        <v>0</v>
      </c>
      <c r="BE125" s="7">
        <v>1</v>
      </c>
      <c r="BF125" s="7">
        <v>0</v>
      </c>
      <c r="BH125" s="7">
        <v>1</v>
      </c>
      <c r="BI125" s="7">
        <v>0</v>
      </c>
      <c r="BJ125" s="7">
        <v>0</v>
      </c>
    </row>
    <row r="126" spans="1:62" x14ac:dyDescent="0.2">
      <c r="A126" s="10">
        <v>1995</v>
      </c>
      <c r="B126" s="10">
        <v>2</v>
      </c>
      <c r="C126" s="1">
        <v>34851</v>
      </c>
      <c r="D126" s="6">
        <v>117497</v>
      </c>
      <c r="E126" s="7">
        <f t="shared" si="5"/>
        <v>11.674168080325511</v>
      </c>
      <c r="F126" s="7">
        <f t="shared" si="6"/>
        <v>0.7817913271821908</v>
      </c>
      <c r="G126" s="7">
        <f t="shared" si="10"/>
        <v>0.69102258394194205</v>
      </c>
      <c r="H126" s="7" t="e">
        <f t="shared" si="11"/>
        <v>#N/A</v>
      </c>
      <c r="I126" s="7">
        <f t="shared" si="12"/>
        <v>0.7817913271821908</v>
      </c>
      <c r="J126" s="7" t="e">
        <f t="shared" si="13"/>
        <v>#N/A</v>
      </c>
      <c r="K126" s="13">
        <v>14</v>
      </c>
      <c r="L126" s="7">
        <v>1</v>
      </c>
      <c r="M126" s="7">
        <v>0</v>
      </c>
      <c r="N126" s="7">
        <v>0</v>
      </c>
      <c r="P126" s="7">
        <v>0</v>
      </c>
      <c r="Q126" s="7">
        <v>1</v>
      </c>
      <c r="R126" s="7">
        <v>0</v>
      </c>
      <c r="T126" s="13">
        <v>14</v>
      </c>
      <c r="U126" s="1">
        <v>34851</v>
      </c>
      <c r="V126" s="7">
        <f t="shared" si="16"/>
        <v>2.4023032473747818</v>
      </c>
      <c r="W126" s="7">
        <v>0</v>
      </c>
      <c r="X126" s="7">
        <v>1</v>
      </c>
      <c r="Z126" s="7">
        <v>1</v>
      </c>
      <c r="AA126" s="7">
        <v>0</v>
      </c>
      <c r="AB126" s="7">
        <v>0</v>
      </c>
      <c r="AD126" s="13">
        <v>14</v>
      </c>
      <c r="AE126" s="1">
        <v>34851</v>
      </c>
      <c r="AF126" s="27">
        <f t="shared" si="7"/>
        <v>2.4023032473747818</v>
      </c>
      <c r="AG126" s="27" t="e">
        <f>NA()</f>
        <v>#N/A</v>
      </c>
      <c r="AH126" s="29">
        <f t="shared" si="18"/>
        <v>0.7817913271821908</v>
      </c>
      <c r="AI126" s="29" t="e">
        <f>NA()</f>
        <v>#N/A</v>
      </c>
      <c r="AK126" s="7">
        <v>0</v>
      </c>
      <c r="AL126" s="7">
        <v>1</v>
      </c>
      <c r="AM126" s="7">
        <v>0</v>
      </c>
      <c r="AO126" s="7">
        <v>1</v>
      </c>
      <c r="AP126" s="7">
        <v>0</v>
      </c>
      <c r="AQ126" s="7">
        <v>0</v>
      </c>
      <c r="AS126" s="13">
        <v>14</v>
      </c>
      <c r="AT126" s="1">
        <v>34851</v>
      </c>
      <c r="AU126" s="1"/>
      <c r="AV126" s="27">
        <f t="shared" si="8"/>
        <v>2.4023032473747818</v>
      </c>
      <c r="AW126" s="7">
        <v>0</v>
      </c>
      <c r="AX126" s="7">
        <v>1</v>
      </c>
      <c r="AZ126" s="27" t="e">
        <f>NA()</f>
        <v>#N/A</v>
      </c>
      <c r="BA126" s="29">
        <f t="shared" si="19"/>
        <v>0.7817913271821908</v>
      </c>
      <c r="BB126" s="29" t="e">
        <f>NA()</f>
        <v>#N/A</v>
      </c>
      <c r="BD126" s="7">
        <v>0</v>
      </c>
      <c r="BE126" s="7">
        <v>1</v>
      </c>
      <c r="BF126" s="7">
        <v>0</v>
      </c>
      <c r="BH126" s="7">
        <v>1</v>
      </c>
      <c r="BI126" s="7">
        <v>0</v>
      </c>
      <c r="BJ126" s="7">
        <v>0</v>
      </c>
    </row>
    <row r="127" spans="1:62" x14ac:dyDescent="0.2">
      <c r="A127" s="10">
        <v>1995</v>
      </c>
      <c r="B127" s="10">
        <v>3</v>
      </c>
      <c r="C127" s="1">
        <v>34943</v>
      </c>
      <c r="D127" s="6">
        <v>118420</v>
      </c>
      <c r="E127" s="7">
        <f t="shared" si="5"/>
        <v>11.681992906085767</v>
      </c>
      <c r="F127" s="7">
        <f t="shared" si="6"/>
        <v>0.78248257602560045</v>
      </c>
      <c r="G127" s="7">
        <f t="shared" si="10"/>
        <v>0.7108524070212674</v>
      </c>
      <c r="H127" s="7" t="e">
        <f t="shared" si="11"/>
        <v>#N/A</v>
      </c>
      <c r="I127" s="7">
        <f t="shared" si="12"/>
        <v>0.78248257602560045</v>
      </c>
      <c r="J127" s="7" t="e">
        <f t="shared" si="13"/>
        <v>#N/A</v>
      </c>
      <c r="K127" s="13">
        <v>15</v>
      </c>
      <c r="L127" s="7">
        <v>1</v>
      </c>
      <c r="M127" s="7">
        <v>0</v>
      </c>
      <c r="N127" s="7">
        <v>0</v>
      </c>
      <c r="P127" s="7">
        <v>0</v>
      </c>
      <c r="Q127" s="7">
        <v>1</v>
      </c>
      <c r="R127" s="7">
        <v>0</v>
      </c>
      <c r="T127" s="13">
        <v>15</v>
      </c>
      <c r="U127" s="1">
        <v>34943</v>
      </c>
      <c r="V127" s="7">
        <f t="shared" si="16"/>
        <v>2.2424876778602609</v>
      </c>
      <c r="W127" s="7">
        <v>0</v>
      </c>
      <c r="X127" s="7">
        <v>1</v>
      </c>
      <c r="Z127" s="7">
        <v>1</v>
      </c>
      <c r="AA127" s="7">
        <v>0</v>
      </c>
      <c r="AB127" s="7">
        <v>0</v>
      </c>
      <c r="AD127" s="13">
        <v>15</v>
      </c>
      <c r="AE127" s="1">
        <v>34943</v>
      </c>
      <c r="AF127" s="27">
        <f t="shared" si="7"/>
        <v>2.2424876778602609</v>
      </c>
      <c r="AG127" s="27" t="e">
        <f>NA()</f>
        <v>#N/A</v>
      </c>
      <c r="AH127" s="29">
        <f t="shared" si="18"/>
        <v>0.78248257602560045</v>
      </c>
      <c r="AI127" s="29" t="e">
        <f>NA()</f>
        <v>#N/A</v>
      </c>
      <c r="AK127" s="7">
        <v>0</v>
      </c>
      <c r="AL127" s="7">
        <v>1</v>
      </c>
      <c r="AM127" s="7">
        <v>0</v>
      </c>
      <c r="AO127" s="7">
        <v>1</v>
      </c>
      <c r="AP127" s="7">
        <v>0</v>
      </c>
      <c r="AQ127" s="7">
        <v>0</v>
      </c>
      <c r="AS127" s="13">
        <v>15</v>
      </c>
      <c r="AT127" s="1">
        <v>34943</v>
      </c>
      <c r="AU127" s="1"/>
      <c r="AV127" s="27">
        <f t="shared" si="8"/>
        <v>2.2424876778602609</v>
      </c>
      <c r="AW127" s="7">
        <v>0</v>
      </c>
      <c r="AX127" s="7">
        <v>1</v>
      </c>
      <c r="AZ127" s="27" t="e">
        <f>NA()</f>
        <v>#N/A</v>
      </c>
      <c r="BA127" s="29">
        <f t="shared" si="19"/>
        <v>0.78248257602560045</v>
      </c>
      <c r="BB127" s="29" t="e">
        <f>NA()</f>
        <v>#N/A</v>
      </c>
      <c r="BD127" s="7">
        <v>0</v>
      </c>
      <c r="BE127" s="7">
        <v>1</v>
      </c>
      <c r="BF127" s="7">
        <v>0</v>
      </c>
      <c r="BH127" s="7">
        <v>1</v>
      </c>
      <c r="BI127" s="7">
        <v>0</v>
      </c>
      <c r="BJ127" s="7">
        <v>0</v>
      </c>
    </row>
    <row r="128" spans="1:62" x14ac:dyDescent="0.2">
      <c r="A128" s="10">
        <v>1995</v>
      </c>
      <c r="B128" s="10">
        <v>4</v>
      </c>
      <c r="C128" s="1">
        <v>35034</v>
      </c>
      <c r="D128" s="6">
        <v>119263</v>
      </c>
      <c r="E128" s="7">
        <f t="shared" si="5"/>
        <v>11.689086417483972</v>
      </c>
      <c r="F128" s="7">
        <f t="shared" si="6"/>
        <v>0.70935113982049103</v>
      </c>
      <c r="G128" s="7">
        <f t="shared" si="10"/>
        <v>0.70412128964581944</v>
      </c>
      <c r="H128" s="7" t="e">
        <f t="shared" si="11"/>
        <v>#N/A</v>
      </c>
      <c r="I128" s="7">
        <f t="shared" si="12"/>
        <v>0.70935113982049103</v>
      </c>
      <c r="J128" s="7" t="e">
        <f t="shared" si="13"/>
        <v>#N/A</v>
      </c>
      <c r="K128" s="13">
        <v>16</v>
      </c>
      <c r="L128" s="7">
        <v>1</v>
      </c>
      <c r="M128" s="7">
        <v>0</v>
      </c>
      <c r="N128" s="7">
        <v>0</v>
      </c>
      <c r="P128" s="7">
        <v>0</v>
      </c>
      <c r="Q128" s="7">
        <v>1</v>
      </c>
      <c r="R128" s="7">
        <v>0</v>
      </c>
      <c r="T128" s="13">
        <v>16</v>
      </c>
      <c r="U128" s="1">
        <v>35034</v>
      </c>
      <c r="V128" s="7">
        <f t="shared" si="16"/>
        <v>2.2736250430282823</v>
      </c>
      <c r="W128" s="7">
        <v>0</v>
      </c>
      <c r="X128" s="7">
        <v>1</v>
      </c>
      <c r="Z128" s="7">
        <v>1</v>
      </c>
      <c r="AA128" s="7">
        <v>0</v>
      </c>
      <c r="AB128" s="7">
        <v>0</v>
      </c>
      <c r="AD128" s="13">
        <v>16</v>
      </c>
      <c r="AE128" s="1">
        <v>35034</v>
      </c>
      <c r="AF128" s="27">
        <f t="shared" si="7"/>
        <v>2.2736250430282823</v>
      </c>
      <c r="AG128" s="27" t="e">
        <f>NA()</f>
        <v>#N/A</v>
      </c>
      <c r="AH128" s="29">
        <f t="shared" si="18"/>
        <v>0.70935113982049103</v>
      </c>
      <c r="AI128" s="29" t="e">
        <f>NA()</f>
        <v>#N/A</v>
      </c>
      <c r="AK128" s="7">
        <v>0</v>
      </c>
      <c r="AL128" s="7">
        <v>1</v>
      </c>
      <c r="AM128" s="7">
        <v>0</v>
      </c>
      <c r="AO128" s="7">
        <v>1</v>
      </c>
      <c r="AP128" s="7">
        <v>0</v>
      </c>
      <c r="AQ128" s="7">
        <v>0</v>
      </c>
      <c r="AS128" s="13">
        <v>16</v>
      </c>
      <c r="AT128" s="1">
        <v>35034</v>
      </c>
      <c r="AU128" s="1"/>
      <c r="AV128" s="27">
        <f t="shared" si="8"/>
        <v>2.2736250430282823</v>
      </c>
      <c r="AW128" s="7">
        <v>0</v>
      </c>
      <c r="AX128" s="7">
        <v>1</v>
      </c>
      <c r="AZ128" s="27" t="e">
        <f>NA()</f>
        <v>#N/A</v>
      </c>
      <c r="BA128" s="29">
        <f t="shared" si="19"/>
        <v>0.70935113982049103</v>
      </c>
      <c r="BB128" s="29" t="e">
        <f>NA()</f>
        <v>#N/A</v>
      </c>
      <c r="BD128" s="7">
        <v>0</v>
      </c>
      <c r="BE128" s="7">
        <v>1</v>
      </c>
      <c r="BF128" s="7">
        <v>0</v>
      </c>
      <c r="BH128" s="7">
        <v>1</v>
      </c>
      <c r="BI128" s="7">
        <v>0</v>
      </c>
      <c r="BJ128" s="7">
        <v>0</v>
      </c>
    </row>
    <row r="129" spans="1:62" x14ac:dyDescent="0.2">
      <c r="A129" s="10">
        <v>1996</v>
      </c>
      <c r="B129" s="10">
        <v>1</v>
      </c>
      <c r="C129" s="1">
        <v>35125</v>
      </c>
      <c r="D129" s="6">
        <v>119401</v>
      </c>
      <c r="E129" s="7">
        <f t="shared" si="5"/>
        <v>11.690242855114947</v>
      </c>
      <c r="F129" s="7">
        <f t="shared" si="6"/>
        <v>0.11564376309749491</v>
      </c>
      <c r="G129" s="7">
        <f t="shared" si="10"/>
        <v>0.71590414295446603</v>
      </c>
      <c r="H129" s="7" t="e">
        <f t="shared" si="11"/>
        <v>#N/A</v>
      </c>
      <c r="I129" s="7" t="e">
        <f t="shared" si="12"/>
        <v>#N/A</v>
      </c>
      <c r="J129" s="7">
        <f t="shared" si="13"/>
        <v>0.11564376309749491</v>
      </c>
      <c r="K129" s="13">
        <v>17</v>
      </c>
      <c r="L129" s="7">
        <v>1</v>
      </c>
      <c r="M129" s="7">
        <v>0</v>
      </c>
      <c r="N129" s="7">
        <v>0</v>
      </c>
      <c r="P129" s="7">
        <v>0</v>
      </c>
      <c r="Q129" s="7">
        <v>0</v>
      </c>
      <c r="R129" s="7">
        <v>1</v>
      </c>
      <c r="T129" s="13">
        <v>17</v>
      </c>
      <c r="U129" s="1">
        <v>35125</v>
      </c>
      <c r="V129" s="7">
        <f t="shared" si="16"/>
        <v>1.6074774789435864</v>
      </c>
      <c r="W129" s="7">
        <v>0</v>
      </c>
      <c r="X129" s="7">
        <v>1</v>
      </c>
      <c r="Z129" s="7">
        <v>1</v>
      </c>
      <c r="AA129" s="7">
        <v>0</v>
      </c>
      <c r="AB129" s="7">
        <v>0</v>
      </c>
      <c r="AD129" s="13">
        <v>17</v>
      </c>
      <c r="AE129" s="1">
        <v>35125</v>
      </c>
      <c r="AF129" s="27">
        <f t="shared" si="7"/>
        <v>1.6074774789435864</v>
      </c>
      <c r="AG129" s="27" t="e">
        <f>NA()</f>
        <v>#N/A</v>
      </c>
      <c r="AH129" s="29">
        <f t="shared" si="18"/>
        <v>0.11564376309749491</v>
      </c>
      <c r="AI129" s="29" t="e">
        <f>NA()</f>
        <v>#N/A</v>
      </c>
      <c r="AK129" s="7">
        <v>0</v>
      </c>
      <c r="AL129" s="7">
        <v>1</v>
      </c>
      <c r="AM129" s="7">
        <v>0</v>
      </c>
      <c r="AO129" s="7">
        <v>1</v>
      </c>
      <c r="AP129" s="7">
        <v>0</v>
      </c>
      <c r="AQ129" s="7">
        <v>0</v>
      </c>
      <c r="AS129" s="13">
        <v>17</v>
      </c>
      <c r="AT129" s="1">
        <v>35125</v>
      </c>
      <c r="AU129" s="31">
        <f>AU125+1</f>
        <v>1996</v>
      </c>
      <c r="AV129" s="27">
        <f t="shared" si="8"/>
        <v>1.6074774789435864</v>
      </c>
      <c r="AW129" s="7">
        <v>0</v>
      </c>
      <c r="AX129" s="7">
        <v>1</v>
      </c>
      <c r="AZ129" s="27" t="e">
        <f>NA()</f>
        <v>#N/A</v>
      </c>
      <c r="BA129" s="29">
        <f t="shared" si="19"/>
        <v>0.11564376309749491</v>
      </c>
      <c r="BB129" s="29" t="e">
        <f>NA()</f>
        <v>#N/A</v>
      </c>
      <c r="BD129" s="7">
        <v>0</v>
      </c>
      <c r="BE129" s="7">
        <v>1</v>
      </c>
      <c r="BF129" s="7">
        <v>0</v>
      </c>
      <c r="BH129" s="7">
        <v>1</v>
      </c>
      <c r="BI129" s="7">
        <v>0</v>
      </c>
      <c r="BJ129" s="7">
        <v>0</v>
      </c>
    </row>
    <row r="130" spans="1:62" x14ac:dyDescent="0.2">
      <c r="A130" s="10">
        <v>1996</v>
      </c>
      <c r="B130" s="10">
        <v>2</v>
      </c>
      <c r="C130" s="1">
        <v>35217</v>
      </c>
      <c r="D130" s="6">
        <v>120722</v>
      </c>
      <c r="E130" s="7">
        <f t="shared" si="5"/>
        <v>11.701245660567583</v>
      </c>
      <c r="F130" s="7">
        <f t="shared" si="6"/>
        <v>1.1002805452635656</v>
      </c>
      <c r="G130" s="7">
        <f t="shared" si="10"/>
        <v>0.71011378212776066</v>
      </c>
      <c r="H130" s="7" t="e">
        <f t="shared" si="11"/>
        <v>#N/A</v>
      </c>
      <c r="I130" s="7">
        <f t="shared" si="12"/>
        <v>1.1002805452635656</v>
      </c>
      <c r="J130" s="7" t="e">
        <f t="shared" si="13"/>
        <v>#N/A</v>
      </c>
      <c r="K130" s="13">
        <v>18</v>
      </c>
      <c r="L130" s="7">
        <v>1</v>
      </c>
      <c r="M130" s="7">
        <v>0</v>
      </c>
      <c r="N130" s="7">
        <v>0</v>
      </c>
      <c r="P130" s="7">
        <v>0</v>
      </c>
      <c r="Q130" s="7">
        <v>1</v>
      </c>
      <c r="R130" s="7">
        <v>0</v>
      </c>
      <c r="T130" s="13">
        <v>18</v>
      </c>
      <c r="U130" s="1">
        <v>35217</v>
      </c>
      <c r="V130" s="7">
        <f t="shared" si="16"/>
        <v>1.9252754481815515</v>
      </c>
      <c r="W130" s="7">
        <v>0</v>
      </c>
      <c r="X130" s="7">
        <v>1</v>
      </c>
      <c r="Z130" s="7">
        <v>1</v>
      </c>
      <c r="AA130" s="7">
        <v>0</v>
      </c>
      <c r="AB130" s="7">
        <v>0</v>
      </c>
      <c r="AD130" s="13">
        <v>18</v>
      </c>
      <c r="AE130" s="1">
        <v>35217</v>
      </c>
      <c r="AF130" s="27">
        <f t="shared" si="7"/>
        <v>1.9252754481815515</v>
      </c>
      <c r="AG130" s="27" t="e">
        <f>NA()</f>
        <v>#N/A</v>
      </c>
      <c r="AH130" s="29">
        <f t="shared" si="18"/>
        <v>1.1002805452635656</v>
      </c>
      <c r="AI130" s="29" t="e">
        <f>NA()</f>
        <v>#N/A</v>
      </c>
      <c r="AK130" s="7">
        <v>0</v>
      </c>
      <c r="AL130" s="7">
        <v>1</v>
      </c>
      <c r="AM130" s="7">
        <v>0</v>
      </c>
      <c r="AO130" s="7">
        <v>1</v>
      </c>
      <c r="AP130" s="7">
        <v>0</v>
      </c>
      <c r="AQ130" s="7">
        <v>0</v>
      </c>
      <c r="AS130" s="13">
        <v>18</v>
      </c>
      <c r="AT130" s="1">
        <v>35217</v>
      </c>
      <c r="AU130" s="1"/>
      <c r="AV130" s="27">
        <f t="shared" si="8"/>
        <v>1.9252754481815515</v>
      </c>
      <c r="AW130" s="7">
        <v>0</v>
      </c>
      <c r="AX130" s="7">
        <v>1</v>
      </c>
      <c r="AZ130" s="27" t="e">
        <f>NA()</f>
        <v>#N/A</v>
      </c>
      <c r="BA130" s="29">
        <f t="shared" si="19"/>
        <v>1.1002805452635656</v>
      </c>
      <c r="BB130" s="29" t="e">
        <f>NA()</f>
        <v>#N/A</v>
      </c>
      <c r="BD130" s="7">
        <v>0</v>
      </c>
      <c r="BE130" s="7">
        <v>1</v>
      </c>
      <c r="BF130" s="7">
        <v>0</v>
      </c>
      <c r="BH130" s="7">
        <v>1</v>
      </c>
      <c r="BI130" s="7">
        <v>0</v>
      </c>
      <c r="BJ130" s="7">
        <v>0</v>
      </c>
    </row>
    <row r="131" spans="1:62" x14ac:dyDescent="0.2">
      <c r="A131" s="10">
        <v>1996</v>
      </c>
      <c r="B131" s="10">
        <v>3</v>
      </c>
      <c r="C131" s="1">
        <v>35309</v>
      </c>
      <c r="D131" s="6">
        <v>122408</v>
      </c>
      <c r="E131" s="7">
        <f t="shared" si="5"/>
        <v>11.71511500640165</v>
      </c>
      <c r="F131" s="7">
        <f t="shared" si="6"/>
        <v>1.3869345834066849</v>
      </c>
      <c r="G131" s="7">
        <f t="shared" si="10"/>
        <v>0.69073150493223034</v>
      </c>
      <c r="H131" s="7" t="e">
        <f t="shared" si="11"/>
        <v>#N/A</v>
      </c>
      <c r="I131" s="7">
        <f t="shared" si="12"/>
        <v>1.3869345834066849</v>
      </c>
      <c r="J131" s="7" t="e">
        <f t="shared" si="13"/>
        <v>#N/A</v>
      </c>
      <c r="K131" s="13">
        <v>19</v>
      </c>
      <c r="L131" s="7">
        <v>1</v>
      </c>
      <c r="M131" s="7">
        <v>0</v>
      </c>
      <c r="N131" s="7">
        <v>0</v>
      </c>
      <c r="P131" s="7">
        <v>0</v>
      </c>
      <c r="Q131" s="7">
        <v>1</v>
      </c>
      <c r="R131" s="7">
        <v>0</v>
      </c>
      <c r="T131" s="13">
        <v>19</v>
      </c>
      <c r="U131" s="1">
        <v>35309</v>
      </c>
      <c r="V131" s="7">
        <f t="shared" si="16"/>
        <v>2.6028588917677453</v>
      </c>
      <c r="W131" s="7">
        <v>0</v>
      </c>
      <c r="X131" s="7">
        <v>1</v>
      </c>
      <c r="Z131" s="7">
        <v>1</v>
      </c>
      <c r="AA131" s="7">
        <v>0</v>
      </c>
      <c r="AB131" s="7">
        <v>0</v>
      </c>
      <c r="AD131" s="13">
        <v>19</v>
      </c>
      <c r="AE131" s="1">
        <v>35309</v>
      </c>
      <c r="AF131" s="27">
        <f t="shared" si="7"/>
        <v>2.6028588917677453</v>
      </c>
      <c r="AG131" s="27" t="e">
        <f>NA()</f>
        <v>#N/A</v>
      </c>
      <c r="AH131" s="29">
        <f t="shared" si="18"/>
        <v>1.3869345834066849</v>
      </c>
      <c r="AI131" s="29" t="e">
        <f>NA()</f>
        <v>#N/A</v>
      </c>
      <c r="AK131" s="7">
        <v>0</v>
      </c>
      <c r="AL131" s="7">
        <v>1</v>
      </c>
      <c r="AM131" s="7">
        <v>0</v>
      </c>
      <c r="AO131" s="7">
        <v>1</v>
      </c>
      <c r="AP131" s="7">
        <v>0</v>
      </c>
      <c r="AQ131" s="7">
        <v>0</v>
      </c>
      <c r="AS131" s="13">
        <v>19</v>
      </c>
      <c r="AT131" s="1">
        <v>35309</v>
      </c>
      <c r="AU131" s="1"/>
      <c r="AV131" s="27">
        <f t="shared" si="8"/>
        <v>2.6028588917677453</v>
      </c>
      <c r="AW131" s="7">
        <v>0</v>
      </c>
      <c r="AX131" s="7">
        <v>1</v>
      </c>
      <c r="AZ131" s="27" t="e">
        <f>NA()</f>
        <v>#N/A</v>
      </c>
      <c r="BA131" s="29">
        <f t="shared" si="19"/>
        <v>1.3869345834066849</v>
      </c>
      <c r="BB131" s="29" t="e">
        <f>NA()</f>
        <v>#N/A</v>
      </c>
      <c r="BD131" s="7">
        <v>0</v>
      </c>
      <c r="BE131" s="7">
        <v>1</v>
      </c>
      <c r="BF131" s="7">
        <v>0</v>
      </c>
      <c r="BH131" s="7">
        <v>1</v>
      </c>
      <c r="BI131" s="7">
        <v>0</v>
      </c>
      <c r="BJ131" s="7">
        <v>0</v>
      </c>
    </row>
    <row r="132" spans="1:62" x14ac:dyDescent="0.2">
      <c r="A132" s="10">
        <v>1996</v>
      </c>
      <c r="B132" s="10">
        <v>4</v>
      </c>
      <c r="C132" s="1">
        <v>35400</v>
      </c>
      <c r="D132" s="6">
        <v>123274</v>
      </c>
      <c r="E132" s="7">
        <f t="shared" si="5"/>
        <v>11.722164799114585</v>
      </c>
      <c r="F132" s="7">
        <f t="shared" si="6"/>
        <v>0.70497927129355986</v>
      </c>
      <c r="G132" s="7">
        <f t="shared" si="10"/>
        <v>0.74414550059796314</v>
      </c>
      <c r="H132" s="7" t="e">
        <f t="shared" si="11"/>
        <v>#N/A</v>
      </c>
      <c r="I132" s="7" t="e">
        <f t="shared" si="12"/>
        <v>#N/A</v>
      </c>
      <c r="J132" s="7">
        <f t="shared" si="13"/>
        <v>0.70497927129355986</v>
      </c>
      <c r="K132" s="13">
        <v>20</v>
      </c>
      <c r="L132" s="7">
        <v>1</v>
      </c>
      <c r="M132" s="7">
        <v>0</v>
      </c>
      <c r="N132" s="7">
        <v>0</v>
      </c>
      <c r="P132" s="7">
        <v>0</v>
      </c>
      <c r="Q132" s="7">
        <v>0</v>
      </c>
      <c r="R132" s="7">
        <v>1</v>
      </c>
      <c r="T132" s="13">
        <v>20</v>
      </c>
      <c r="U132" s="1">
        <v>35400</v>
      </c>
      <c r="V132" s="7">
        <f t="shared" si="16"/>
        <v>3.1921943999638103</v>
      </c>
      <c r="W132" s="7">
        <v>0</v>
      </c>
      <c r="X132" s="7">
        <v>1</v>
      </c>
      <c r="Z132" s="7">
        <v>1</v>
      </c>
      <c r="AA132" s="7">
        <v>0</v>
      </c>
      <c r="AB132" s="7">
        <v>0</v>
      </c>
      <c r="AD132" s="13">
        <v>20</v>
      </c>
      <c r="AE132" s="1">
        <v>35400</v>
      </c>
      <c r="AF132" s="27">
        <f t="shared" si="7"/>
        <v>3.1921943999638103</v>
      </c>
      <c r="AG132" s="27" t="e">
        <f>NA()</f>
        <v>#N/A</v>
      </c>
      <c r="AH132" s="29">
        <f t="shared" si="18"/>
        <v>0.70497927129355986</v>
      </c>
      <c r="AI132" s="29" t="e">
        <f>NA()</f>
        <v>#N/A</v>
      </c>
      <c r="AK132" s="7">
        <v>0</v>
      </c>
      <c r="AL132" s="7">
        <v>1</v>
      </c>
      <c r="AM132" s="7">
        <v>0</v>
      </c>
      <c r="AO132" s="7">
        <v>1</v>
      </c>
      <c r="AP132" s="7">
        <v>0</v>
      </c>
      <c r="AQ132" s="7">
        <v>0</v>
      </c>
      <c r="AS132" s="13">
        <v>20</v>
      </c>
      <c r="AT132" s="1">
        <v>35400</v>
      </c>
      <c r="AU132" s="1"/>
      <c r="AV132" s="27">
        <f t="shared" si="8"/>
        <v>3.1921943999638103</v>
      </c>
      <c r="AW132" s="7">
        <v>0</v>
      </c>
      <c r="AX132" s="7">
        <v>1</v>
      </c>
      <c r="AZ132" s="27" t="e">
        <f>NA()</f>
        <v>#N/A</v>
      </c>
      <c r="BA132" s="29">
        <f t="shared" si="19"/>
        <v>0.70497927129355986</v>
      </c>
      <c r="BB132" s="29" t="e">
        <f>NA()</f>
        <v>#N/A</v>
      </c>
      <c r="BD132" s="7">
        <v>0</v>
      </c>
      <c r="BE132" s="7">
        <v>1</v>
      </c>
      <c r="BF132" s="7">
        <v>0</v>
      </c>
      <c r="BH132" s="7">
        <v>1</v>
      </c>
      <c r="BI132" s="7">
        <v>0</v>
      </c>
      <c r="BJ132" s="7">
        <v>0</v>
      </c>
    </row>
    <row r="133" spans="1:62" x14ac:dyDescent="0.2">
      <c r="A133" s="10">
        <v>1997</v>
      </c>
      <c r="B133" s="10">
        <v>1</v>
      </c>
      <c r="C133" s="1">
        <v>35490</v>
      </c>
      <c r="D133" s="6">
        <v>124613</v>
      </c>
      <c r="E133" s="7">
        <f t="shared" ref="E133:E196" si="20">LN(D133)</f>
        <v>11.732968213761469</v>
      </c>
      <c r="F133" s="7">
        <f t="shared" ref="F133:F196" si="21">(E133-E132)*100</f>
        <v>1.0803414646883169</v>
      </c>
      <c r="G133" s="7">
        <f t="shared" si="10"/>
        <v>0.70549934064671416</v>
      </c>
      <c r="H133" s="7" t="e">
        <f t="shared" si="11"/>
        <v>#N/A</v>
      </c>
      <c r="I133" s="7">
        <f t="shared" si="12"/>
        <v>1.0803414646883169</v>
      </c>
      <c r="J133" s="7" t="e">
        <f t="shared" si="13"/>
        <v>#N/A</v>
      </c>
      <c r="K133" s="13">
        <v>21</v>
      </c>
      <c r="L133" s="7">
        <v>1</v>
      </c>
      <c r="M133" s="7">
        <v>0</v>
      </c>
      <c r="N133" s="7">
        <v>0</v>
      </c>
      <c r="P133" s="7">
        <v>0</v>
      </c>
      <c r="Q133" s="7">
        <v>1</v>
      </c>
      <c r="R133" s="7">
        <v>0</v>
      </c>
      <c r="T133" s="13">
        <v>21</v>
      </c>
      <c r="U133" s="1">
        <v>35490</v>
      </c>
      <c r="V133" s="7">
        <f t="shared" si="16"/>
        <v>3.1722553193885616</v>
      </c>
      <c r="W133" s="7">
        <v>0</v>
      </c>
      <c r="X133" s="7">
        <v>1</v>
      </c>
      <c r="Z133" s="7">
        <v>1</v>
      </c>
      <c r="AA133" s="7">
        <v>0</v>
      </c>
      <c r="AB133" s="7">
        <v>0</v>
      </c>
      <c r="AD133" s="13">
        <v>21</v>
      </c>
      <c r="AE133" s="1">
        <v>35490</v>
      </c>
      <c r="AF133" s="27">
        <f t="shared" ref="AF133:AF196" si="22">V133</f>
        <v>3.1722553193885616</v>
      </c>
      <c r="AG133" s="27" t="e">
        <f>NA()</f>
        <v>#N/A</v>
      </c>
      <c r="AH133" s="29">
        <f t="shared" si="18"/>
        <v>1.0803414646883169</v>
      </c>
      <c r="AI133" s="29" t="e">
        <f>NA()</f>
        <v>#N/A</v>
      </c>
      <c r="AK133" s="7">
        <v>0</v>
      </c>
      <c r="AL133" s="7">
        <v>1</v>
      </c>
      <c r="AM133" s="7">
        <v>0</v>
      </c>
      <c r="AO133" s="7">
        <v>1</v>
      </c>
      <c r="AP133" s="7">
        <v>0</v>
      </c>
      <c r="AQ133" s="7">
        <v>0</v>
      </c>
      <c r="AS133" s="13">
        <v>21</v>
      </c>
      <c r="AT133" s="1">
        <v>35490</v>
      </c>
      <c r="AU133" s="31">
        <f>AU129+1</f>
        <v>1997</v>
      </c>
      <c r="AV133" s="27">
        <f t="shared" si="8"/>
        <v>3.1722553193885616</v>
      </c>
      <c r="AW133" s="7">
        <v>0</v>
      </c>
      <c r="AX133" s="7">
        <v>1</v>
      </c>
      <c r="AZ133" s="27" t="e">
        <f>NA()</f>
        <v>#N/A</v>
      </c>
      <c r="BA133" s="29">
        <f t="shared" si="19"/>
        <v>1.0803414646883169</v>
      </c>
      <c r="BB133" s="29" t="e">
        <f>NA()</f>
        <v>#N/A</v>
      </c>
      <c r="BD133" s="7">
        <v>0</v>
      </c>
      <c r="BE133" s="7">
        <v>1</v>
      </c>
      <c r="BF133" s="7">
        <v>0</v>
      </c>
      <c r="BH133" s="7">
        <v>1</v>
      </c>
      <c r="BI133" s="7">
        <v>0</v>
      </c>
      <c r="BJ133" s="7">
        <v>0</v>
      </c>
    </row>
    <row r="134" spans="1:62" x14ac:dyDescent="0.2">
      <c r="A134" s="10">
        <v>1997</v>
      </c>
      <c r="B134" s="10">
        <v>2</v>
      </c>
      <c r="C134" s="1">
        <v>35582</v>
      </c>
      <c r="D134" s="6">
        <v>125926</v>
      </c>
      <c r="E134" s="7">
        <f t="shared" si="20"/>
        <v>11.743449711817181</v>
      </c>
      <c r="F134" s="7">
        <f t="shared" si="21"/>
        <v>1.0481498055712635</v>
      </c>
      <c r="G134" s="7">
        <f t="shared" si="10"/>
        <v>0.72645935003180606</v>
      </c>
      <c r="H134" s="7" t="e">
        <f t="shared" si="11"/>
        <v>#N/A</v>
      </c>
      <c r="I134" s="7">
        <f t="shared" si="12"/>
        <v>1.0481498055712635</v>
      </c>
      <c r="J134" s="7" t="e">
        <f t="shared" si="13"/>
        <v>#N/A</v>
      </c>
      <c r="K134" s="13">
        <v>22</v>
      </c>
      <c r="L134" s="7">
        <v>1</v>
      </c>
      <c r="M134" s="7">
        <v>0</v>
      </c>
      <c r="N134" s="7">
        <v>0</v>
      </c>
      <c r="P134" s="7">
        <v>0</v>
      </c>
      <c r="Q134" s="7">
        <v>1</v>
      </c>
      <c r="R134" s="7">
        <v>0</v>
      </c>
      <c r="T134" s="13">
        <v>22</v>
      </c>
      <c r="U134" s="1">
        <v>35582</v>
      </c>
      <c r="V134" s="7">
        <f t="shared" si="16"/>
        <v>2.8334705415531403</v>
      </c>
      <c r="W134" s="7">
        <v>0</v>
      </c>
      <c r="X134" s="7">
        <v>1</v>
      </c>
      <c r="Z134" s="7">
        <v>1</v>
      </c>
      <c r="AA134" s="7">
        <v>0</v>
      </c>
      <c r="AB134" s="7">
        <v>0</v>
      </c>
      <c r="AD134" s="13">
        <v>22</v>
      </c>
      <c r="AE134" s="1">
        <v>35582</v>
      </c>
      <c r="AF134" s="27">
        <f t="shared" si="22"/>
        <v>2.8334705415531403</v>
      </c>
      <c r="AG134" s="27" t="e">
        <f>NA()</f>
        <v>#N/A</v>
      </c>
      <c r="AH134" s="29">
        <f t="shared" si="18"/>
        <v>1.0481498055712635</v>
      </c>
      <c r="AI134" s="29" t="e">
        <f>NA()</f>
        <v>#N/A</v>
      </c>
      <c r="AK134" s="7">
        <v>0</v>
      </c>
      <c r="AL134" s="7">
        <v>1</v>
      </c>
      <c r="AM134" s="7">
        <v>0</v>
      </c>
      <c r="AO134" s="7">
        <v>1</v>
      </c>
      <c r="AP134" s="7">
        <v>0</v>
      </c>
      <c r="AQ134" s="7">
        <v>0</v>
      </c>
      <c r="AS134" s="13">
        <v>22</v>
      </c>
      <c r="AT134" s="1">
        <v>35582</v>
      </c>
      <c r="AU134" s="1"/>
      <c r="AV134" s="27">
        <f t="shared" ref="AV134:AV197" si="23">AF134</f>
        <v>2.8334705415531403</v>
      </c>
      <c r="AW134" s="7">
        <v>0</v>
      </c>
      <c r="AX134" s="7">
        <v>1</v>
      </c>
      <c r="AZ134" s="27" t="e">
        <f>NA()</f>
        <v>#N/A</v>
      </c>
      <c r="BA134" s="29">
        <f t="shared" si="19"/>
        <v>1.0481498055712635</v>
      </c>
      <c r="BB134" s="29" t="e">
        <f>NA()</f>
        <v>#N/A</v>
      </c>
      <c r="BD134" s="7">
        <v>0</v>
      </c>
      <c r="BE134" s="7">
        <v>1</v>
      </c>
      <c r="BF134" s="7">
        <v>0</v>
      </c>
      <c r="BH134" s="7">
        <v>1</v>
      </c>
      <c r="BI134" s="7">
        <v>0</v>
      </c>
      <c r="BJ134" s="7">
        <v>0</v>
      </c>
    </row>
    <row r="135" spans="1:62" x14ac:dyDescent="0.2">
      <c r="A135" s="10">
        <v>1997</v>
      </c>
      <c r="B135" s="10">
        <v>3</v>
      </c>
      <c r="C135" s="1">
        <v>35674</v>
      </c>
      <c r="D135" s="6">
        <v>127751</v>
      </c>
      <c r="E135" s="7">
        <f t="shared" si="20"/>
        <v>11.757838335823964</v>
      </c>
      <c r="F135" s="7">
        <f t="shared" si="21"/>
        <v>1.4388624006782536</v>
      </c>
      <c r="G135" s="7">
        <f t="shared" si="10"/>
        <v>0.71053391961551415</v>
      </c>
      <c r="H135" s="7" t="e">
        <f t="shared" si="11"/>
        <v>#N/A</v>
      </c>
      <c r="I135" s="7">
        <f t="shared" si="12"/>
        <v>1.4388624006782536</v>
      </c>
      <c r="J135" s="7" t="e">
        <f t="shared" si="13"/>
        <v>#N/A</v>
      </c>
      <c r="K135" s="13">
        <v>23</v>
      </c>
      <c r="L135" s="7">
        <v>1</v>
      </c>
      <c r="M135" s="7">
        <v>0</v>
      </c>
      <c r="N135" s="7">
        <v>0</v>
      </c>
      <c r="P135" s="7">
        <v>0</v>
      </c>
      <c r="Q135" s="7">
        <v>1</v>
      </c>
      <c r="R135" s="7">
        <v>0</v>
      </c>
      <c r="T135" s="13">
        <v>23</v>
      </c>
      <c r="U135" s="1">
        <v>35674</v>
      </c>
      <c r="V135" s="7">
        <f t="shared" si="16"/>
        <v>3.567353670937834</v>
      </c>
      <c r="W135" s="7">
        <v>0</v>
      </c>
      <c r="X135" s="7">
        <v>1</v>
      </c>
      <c r="Z135" s="7">
        <v>1</v>
      </c>
      <c r="AA135" s="7">
        <v>0</v>
      </c>
      <c r="AB135" s="7">
        <v>0</v>
      </c>
      <c r="AD135" s="13">
        <v>23</v>
      </c>
      <c r="AE135" s="1">
        <v>35674</v>
      </c>
      <c r="AF135" s="27">
        <f t="shared" si="22"/>
        <v>3.567353670937834</v>
      </c>
      <c r="AG135" s="27" t="e">
        <f>NA()</f>
        <v>#N/A</v>
      </c>
      <c r="AH135" s="29">
        <f t="shared" si="18"/>
        <v>1.4388624006782536</v>
      </c>
      <c r="AI135" s="29" t="e">
        <f>NA()</f>
        <v>#N/A</v>
      </c>
      <c r="AK135" s="7">
        <v>0</v>
      </c>
      <c r="AL135" s="7">
        <v>1</v>
      </c>
      <c r="AM135" s="7">
        <v>0</v>
      </c>
      <c r="AO135" s="7">
        <v>1</v>
      </c>
      <c r="AP135" s="7">
        <v>0</v>
      </c>
      <c r="AQ135" s="7">
        <v>0</v>
      </c>
      <c r="AS135" s="13">
        <v>23</v>
      </c>
      <c r="AT135" s="1">
        <v>35674</v>
      </c>
      <c r="AU135" s="1"/>
      <c r="AV135" s="27">
        <f t="shared" si="23"/>
        <v>3.567353670937834</v>
      </c>
      <c r="AW135" s="7">
        <v>0</v>
      </c>
      <c r="AX135" s="7">
        <v>1</v>
      </c>
      <c r="AZ135" s="27" t="e">
        <f>NA()</f>
        <v>#N/A</v>
      </c>
      <c r="BA135" s="29">
        <f t="shared" si="19"/>
        <v>1.4388624006782536</v>
      </c>
      <c r="BB135" s="29" t="e">
        <f>NA()</f>
        <v>#N/A</v>
      </c>
      <c r="BD135" s="7">
        <v>0</v>
      </c>
      <c r="BE135" s="7">
        <v>1</v>
      </c>
      <c r="BF135" s="7">
        <v>0</v>
      </c>
      <c r="BH135" s="7">
        <v>1</v>
      </c>
      <c r="BI135" s="7">
        <v>0</v>
      </c>
      <c r="BJ135" s="7">
        <v>0</v>
      </c>
    </row>
    <row r="136" spans="1:62" x14ac:dyDescent="0.2">
      <c r="A136" s="10">
        <v>1997</v>
      </c>
      <c r="B136" s="10">
        <v>4</v>
      </c>
      <c r="C136" s="1">
        <v>35765</v>
      </c>
      <c r="D136" s="6">
        <v>129384</v>
      </c>
      <c r="E136" s="7">
        <f t="shared" si="20"/>
        <v>11.770540005799614</v>
      </c>
      <c r="F136" s="7">
        <f t="shared" si="21"/>
        <v>1.2701669975649921</v>
      </c>
      <c r="G136" s="7">
        <f t="shared" si="10"/>
        <v>0.73751858778530799</v>
      </c>
      <c r="H136" s="7" t="e">
        <f t="shared" si="11"/>
        <v>#N/A</v>
      </c>
      <c r="I136" s="7">
        <f t="shared" si="12"/>
        <v>1.2701669975649921</v>
      </c>
      <c r="J136" s="7" t="e">
        <f t="shared" si="13"/>
        <v>#N/A</v>
      </c>
      <c r="K136" s="13">
        <v>24</v>
      </c>
      <c r="L136" s="7">
        <v>1</v>
      </c>
      <c r="M136" s="7">
        <v>0</v>
      </c>
      <c r="N136" s="7">
        <v>0</v>
      </c>
      <c r="P136" s="7">
        <v>0</v>
      </c>
      <c r="Q136" s="7">
        <v>1</v>
      </c>
      <c r="R136" s="7">
        <v>0</v>
      </c>
      <c r="T136" s="13">
        <v>24</v>
      </c>
      <c r="U136" s="1">
        <v>35765</v>
      </c>
      <c r="V136" s="7">
        <f t="shared" si="16"/>
        <v>3.7571792038145091</v>
      </c>
      <c r="W136" s="7">
        <v>0</v>
      </c>
      <c r="X136" s="7">
        <v>1</v>
      </c>
      <c r="Z136" s="7">
        <v>1</v>
      </c>
      <c r="AA136" s="7">
        <v>0</v>
      </c>
      <c r="AB136" s="7">
        <v>0</v>
      </c>
      <c r="AD136" s="13">
        <v>24</v>
      </c>
      <c r="AE136" s="1">
        <v>35765</v>
      </c>
      <c r="AF136" s="27">
        <f t="shared" si="22"/>
        <v>3.7571792038145091</v>
      </c>
      <c r="AG136" s="27" t="e">
        <f>NA()</f>
        <v>#N/A</v>
      </c>
      <c r="AH136" s="29">
        <f t="shared" si="18"/>
        <v>1.2701669975649921</v>
      </c>
      <c r="AI136" s="29" t="e">
        <f>NA()</f>
        <v>#N/A</v>
      </c>
      <c r="AK136" s="7">
        <v>0</v>
      </c>
      <c r="AL136" s="7">
        <v>1</v>
      </c>
      <c r="AM136" s="7">
        <v>0</v>
      </c>
      <c r="AO136" s="7">
        <v>1</v>
      </c>
      <c r="AP136" s="7">
        <v>0</v>
      </c>
      <c r="AQ136" s="7">
        <v>0</v>
      </c>
      <c r="AS136" s="13">
        <v>24</v>
      </c>
      <c r="AT136" s="1">
        <v>35765</v>
      </c>
      <c r="AU136" s="1"/>
      <c r="AV136" s="27">
        <f t="shared" si="23"/>
        <v>3.7571792038145091</v>
      </c>
      <c r="AW136" s="7">
        <v>0</v>
      </c>
      <c r="AX136" s="7">
        <v>1</v>
      </c>
      <c r="AZ136" s="27" t="e">
        <f>NA()</f>
        <v>#N/A</v>
      </c>
      <c r="BA136" s="29">
        <f t="shared" si="19"/>
        <v>1.2701669975649921</v>
      </c>
      <c r="BB136" s="29" t="e">
        <f>NA()</f>
        <v>#N/A</v>
      </c>
      <c r="BD136" s="7">
        <v>0</v>
      </c>
      <c r="BE136" s="7">
        <v>1</v>
      </c>
      <c r="BF136" s="7">
        <v>0</v>
      </c>
      <c r="BH136" s="7">
        <v>1</v>
      </c>
      <c r="BI136" s="7">
        <v>0</v>
      </c>
      <c r="BJ136" s="7">
        <v>0</v>
      </c>
    </row>
    <row r="137" spans="1:62" x14ac:dyDescent="0.2">
      <c r="A137" s="10">
        <v>1998</v>
      </c>
      <c r="B137" s="10">
        <v>1</v>
      </c>
      <c r="C137" s="1">
        <v>35855</v>
      </c>
      <c r="D137" s="6">
        <v>131134</v>
      </c>
      <c r="E137" s="7">
        <f t="shared" si="20"/>
        <v>11.783974980140151</v>
      </c>
      <c r="F137" s="7">
        <f t="shared" si="21"/>
        <v>1.3434974340537309</v>
      </c>
      <c r="G137" s="7">
        <f t="shared" si="10"/>
        <v>0.79583755099998532</v>
      </c>
      <c r="H137" s="7" t="e">
        <f t="shared" si="11"/>
        <v>#N/A</v>
      </c>
      <c r="I137" s="7">
        <f t="shared" si="12"/>
        <v>1.3434974340537309</v>
      </c>
      <c r="J137" s="7" t="e">
        <f t="shared" si="13"/>
        <v>#N/A</v>
      </c>
      <c r="K137" s="13">
        <v>25</v>
      </c>
      <c r="L137" s="7">
        <v>1</v>
      </c>
      <c r="M137" s="7">
        <v>0</v>
      </c>
      <c r="N137" s="7">
        <v>0</v>
      </c>
      <c r="P137" s="7">
        <v>0</v>
      </c>
      <c r="Q137" s="7">
        <v>1</v>
      </c>
      <c r="R137" s="7">
        <v>0</v>
      </c>
      <c r="T137" s="13">
        <v>25</v>
      </c>
      <c r="U137" s="1">
        <v>35855</v>
      </c>
      <c r="V137" s="7">
        <f t="shared" si="16"/>
        <v>4.0525268322969765</v>
      </c>
      <c r="W137" s="7">
        <v>0</v>
      </c>
      <c r="X137" s="7">
        <v>1</v>
      </c>
      <c r="Z137" s="7">
        <v>1</v>
      </c>
      <c r="AA137" s="7">
        <v>0</v>
      </c>
      <c r="AB137" s="7">
        <v>0</v>
      </c>
      <c r="AD137" s="13">
        <v>25</v>
      </c>
      <c r="AE137" s="1">
        <v>35855</v>
      </c>
      <c r="AF137" s="27">
        <f t="shared" si="22"/>
        <v>4.0525268322969765</v>
      </c>
      <c r="AG137" s="27" t="e">
        <f>NA()</f>
        <v>#N/A</v>
      </c>
      <c r="AH137" s="29">
        <f t="shared" si="18"/>
        <v>1.3434974340537309</v>
      </c>
      <c r="AI137" s="29" t="e">
        <f>NA()</f>
        <v>#N/A</v>
      </c>
      <c r="AK137" s="7">
        <v>0</v>
      </c>
      <c r="AL137" s="7">
        <v>1</v>
      </c>
      <c r="AM137" s="7">
        <v>0</v>
      </c>
      <c r="AO137" s="7">
        <v>1</v>
      </c>
      <c r="AP137" s="7">
        <v>0</v>
      </c>
      <c r="AQ137" s="7">
        <v>0</v>
      </c>
      <c r="AS137" s="13">
        <v>25</v>
      </c>
      <c r="AT137" s="1">
        <v>35855</v>
      </c>
      <c r="AU137" s="31">
        <f>AU133+1</f>
        <v>1998</v>
      </c>
      <c r="AV137" s="27">
        <f t="shared" si="23"/>
        <v>4.0525268322969765</v>
      </c>
      <c r="AW137" s="7">
        <v>0</v>
      </c>
      <c r="AX137" s="7">
        <v>1</v>
      </c>
      <c r="AZ137" s="27" t="e">
        <f>NA()</f>
        <v>#N/A</v>
      </c>
      <c r="BA137" s="29">
        <f t="shared" si="19"/>
        <v>1.3434974340537309</v>
      </c>
      <c r="BB137" s="29" t="e">
        <f>NA()</f>
        <v>#N/A</v>
      </c>
      <c r="BD137" s="7">
        <v>0</v>
      </c>
      <c r="BE137" s="7">
        <v>1</v>
      </c>
      <c r="BF137" s="7">
        <v>0</v>
      </c>
      <c r="BH137" s="7">
        <v>1</v>
      </c>
      <c r="BI137" s="7">
        <v>0</v>
      </c>
      <c r="BJ137" s="7">
        <v>0</v>
      </c>
    </row>
    <row r="138" spans="1:62" x14ac:dyDescent="0.2">
      <c r="A138" s="10">
        <v>1998</v>
      </c>
      <c r="B138" s="10">
        <v>2</v>
      </c>
      <c r="C138" s="1">
        <v>35947</v>
      </c>
      <c r="D138" s="6">
        <v>132069</v>
      </c>
      <c r="E138" s="7">
        <f t="shared" si="20"/>
        <v>11.791079792266926</v>
      </c>
      <c r="F138" s="7">
        <f t="shared" si="21"/>
        <v>0.71048121267747177</v>
      </c>
      <c r="G138" s="7">
        <f t="shared" si="10"/>
        <v>0.82096794432433962</v>
      </c>
      <c r="H138" s="7" t="e">
        <f t="shared" si="11"/>
        <v>#N/A</v>
      </c>
      <c r="I138" s="7" t="e">
        <f t="shared" si="12"/>
        <v>#N/A</v>
      </c>
      <c r="J138" s="7">
        <f t="shared" si="13"/>
        <v>0.71048121267747177</v>
      </c>
      <c r="K138" s="13">
        <v>26</v>
      </c>
      <c r="L138" s="7">
        <v>1</v>
      </c>
      <c r="M138" s="7">
        <v>0</v>
      </c>
      <c r="N138" s="7">
        <v>0</v>
      </c>
      <c r="P138" s="7">
        <v>0</v>
      </c>
      <c r="Q138" s="7">
        <v>0</v>
      </c>
      <c r="R138" s="7">
        <v>1</v>
      </c>
      <c r="T138" s="13">
        <v>26</v>
      </c>
      <c r="U138" s="1">
        <v>35947</v>
      </c>
      <c r="V138" s="7">
        <f t="shared" si="16"/>
        <v>3.3241456442961947</v>
      </c>
      <c r="W138" s="7">
        <v>0</v>
      </c>
      <c r="X138" s="7">
        <v>1</v>
      </c>
      <c r="Z138" s="7">
        <v>1</v>
      </c>
      <c r="AA138" s="7">
        <v>0</v>
      </c>
      <c r="AB138" s="7">
        <v>0</v>
      </c>
      <c r="AD138" s="13">
        <v>26</v>
      </c>
      <c r="AE138" s="1">
        <v>35947</v>
      </c>
      <c r="AF138" s="27">
        <f t="shared" si="22"/>
        <v>3.3241456442961947</v>
      </c>
      <c r="AG138" s="27" t="e">
        <f>NA()</f>
        <v>#N/A</v>
      </c>
      <c r="AH138" s="29">
        <f t="shared" si="18"/>
        <v>0.71048121267747177</v>
      </c>
      <c r="AI138" s="29" t="e">
        <f>NA()</f>
        <v>#N/A</v>
      </c>
      <c r="AK138" s="7">
        <v>0</v>
      </c>
      <c r="AL138" s="7">
        <v>1</v>
      </c>
      <c r="AM138" s="7">
        <v>0</v>
      </c>
      <c r="AO138" s="7">
        <v>1</v>
      </c>
      <c r="AP138" s="7">
        <v>0</v>
      </c>
      <c r="AQ138" s="7">
        <v>0</v>
      </c>
      <c r="AS138" s="13">
        <v>26</v>
      </c>
      <c r="AT138" s="1">
        <v>35947</v>
      </c>
      <c r="AU138" s="1"/>
      <c r="AV138" s="27">
        <f t="shared" si="23"/>
        <v>3.3241456442961947</v>
      </c>
      <c r="AW138" s="7">
        <v>0</v>
      </c>
      <c r="AX138" s="7">
        <v>1</v>
      </c>
      <c r="AZ138" s="27" t="e">
        <f>NA()</f>
        <v>#N/A</v>
      </c>
      <c r="BA138" s="29">
        <f t="shared" si="19"/>
        <v>0.71048121267747177</v>
      </c>
      <c r="BB138" s="29" t="e">
        <f>NA()</f>
        <v>#N/A</v>
      </c>
      <c r="BD138" s="7">
        <v>0</v>
      </c>
      <c r="BE138" s="7">
        <v>1</v>
      </c>
      <c r="BF138" s="7">
        <v>0</v>
      </c>
      <c r="BH138" s="7">
        <v>1</v>
      </c>
      <c r="BI138" s="7">
        <v>0</v>
      </c>
      <c r="BJ138" s="7">
        <v>0</v>
      </c>
    </row>
    <row r="139" spans="1:62" x14ac:dyDescent="0.2">
      <c r="A139" s="10">
        <v>1998</v>
      </c>
      <c r="B139" s="10">
        <v>3</v>
      </c>
      <c r="C139" s="1">
        <v>36039</v>
      </c>
      <c r="D139" s="6">
        <v>133205</v>
      </c>
      <c r="E139" s="7">
        <f t="shared" si="20"/>
        <v>11.799644573921448</v>
      </c>
      <c r="F139" s="7">
        <f t="shared" si="21"/>
        <v>0.85647816545222355</v>
      </c>
      <c r="G139" s="7">
        <f t="shared" si="10"/>
        <v>0.80025699957952545</v>
      </c>
      <c r="H139" s="7" t="e">
        <f t="shared" si="11"/>
        <v>#N/A</v>
      </c>
      <c r="I139" s="7">
        <f t="shared" si="12"/>
        <v>0.85647816545222355</v>
      </c>
      <c r="J139" s="7" t="e">
        <f t="shared" si="13"/>
        <v>#N/A</v>
      </c>
      <c r="K139" s="13">
        <v>27</v>
      </c>
      <c r="L139" s="7">
        <v>1</v>
      </c>
      <c r="M139" s="7">
        <v>0</v>
      </c>
      <c r="N139" s="7">
        <v>0</v>
      </c>
      <c r="P139" s="7">
        <v>0</v>
      </c>
      <c r="Q139" s="7">
        <v>1</v>
      </c>
      <c r="R139" s="7">
        <v>0</v>
      </c>
      <c r="T139" s="13">
        <v>27</v>
      </c>
      <c r="U139" s="1">
        <v>36039</v>
      </c>
      <c r="V139" s="7">
        <f t="shared" si="16"/>
        <v>2.9104568121834262</v>
      </c>
      <c r="W139" s="7">
        <v>0</v>
      </c>
      <c r="X139" s="7">
        <v>1</v>
      </c>
      <c r="Z139" s="7">
        <v>1</v>
      </c>
      <c r="AA139" s="7">
        <v>0</v>
      </c>
      <c r="AB139" s="7">
        <v>0</v>
      </c>
      <c r="AD139" s="13">
        <v>27</v>
      </c>
      <c r="AE139" s="1">
        <v>36039</v>
      </c>
      <c r="AF139" s="27">
        <f t="shared" si="22"/>
        <v>2.9104568121834262</v>
      </c>
      <c r="AG139" s="27" t="e">
        <f>NA()</f>
        <v>#N/A</v>
      </c>
      <c r="AH139" s="29">
        <f t="shared" si="18"/>
        <v>0.85647816545222355</v>
      </c>
      <c r="AI139" s="29" t="e">
        <f>NA()</f>
        <v>#N/A</v>
      </c>
      <c r="AK139" s="7">
        <v>0</v>
      </c>
      <c r="AL139" s="7">
        <v>1</v>
      </c>
      <c r="AM139" s="7">
        <v>0</v>
      </c>
      <c r="AO139" s="7">
        <v>1</v>
      </c>
      <c r="AP139" s="7">
        <v>0</v>
      </c>
      <c r="AQ139" s="7">
        <v>0</v>
      </c>
      <c r="AS139" s="13">
        <v>27</v>
      </c>
      <c r="AT139" s="1">
        <v>36039</v>
      </c>
      <c r="AU139" s="1"/>
      <c r="AV139" s="27">
        <f t="shared" si="23"/>
        <v>2.9104568121834262</v>
      </c>
      <c r="AW139" s="7">
        <v>0</v>
      </c>
      <c r="AX139" s="7">
        <v>1</v>
      </c>
      <c r="AZ139" s="27" t="e">
        <f>NA()</f>
        <v>#N/A</v>
      </c>
      <c r="BA139" s="29">
        <f t="shared" si="19"/>
        <v>0.85647816545222355</v>
      </c>
      <c r="BB139" s="29" t="e">
        <f>NA()</f>
        <v>#N/A</v>
      </c>
      <c r="BD139" s="7">
        <v>0</v>
      </c>
      <c r="BE139" s="7">
        <v>1</v>
      </c>
      <c r="BF139" s="7">
        <v>0</v>
      </c>
      <c r="BH139" s="7">
        <v>1</v>
      </c>
      <c r="BI139" s="7">
        <v>0</v>
      </c>
      <c r="BJ139" s="7">
        <v>0</v>
      </c>
    </row>
    <row r="140" spans="1:62" x14ac:dyDescent="0.2">
      <c r="A140" s="10">
        <v>1998</v>
      </c>
      <c r="B140" s="10">
        <v>4</v>
      </c>
      <c r="C140" s="1">
        <v>36130</v>
      </c>
      <c r="D140" s="6">
        <v>134423</v>
      </c>
      <c r="E140" s="7">
        <f t="shared" si="20"/>
        <v>11.808746823382336</v>
      </c>
      <c r="F140" s="7">
        <f t="shared" si="21"/>
        <v>0.91022494608878901</v>
      </c>
      <c r="G140" s="7">
        <f t="shared" si="10"/>
        <v>0.79344528449302276</v>
      </c>
      <c r="H140" s="7" t="e">
        <f t="shared" si="11"/>
        <v>#N/A</v>
      </c>
      <c r="I140" s="7">
        <f t="shared" si="12"/>
        <v>0.91022494608878901</v>
      </c>
      <c r="J140" s="7" t="e">
        <f t="shared" si="13"/>
        <v>#N/A</v>
      </c>
      <c r="K140" s="13">
        <v>28</v>
      </c>
      <c r="L140" s="7">
        <v>1</v>
      </c>
      <c r="M140" s="7">
        <v>0</v>
      </c>
      <c r="N140" s="7">
        <v>0</v>
      </c>
      <c r="P140" s="7">
        <v>0</v>
      </c>
      <c r="Q140" s="7">
        <v>1</v>
      </c>
      <c r="R140" s="7">
        <v>0</v>
      </c>
      <c r="T140" s="13">
        <v>28</v>
      </c>
      <c r="U140" s="1">
        <v>36130</v>
      </c>
      <c r="V140" s="7">
        <f t="shared" si="16"/>
        <v>2.4771843242184843</v>
      </c>
      <c r="W140" s="7">
        <v>0</v>
      </c>
      <c r="X140" s="7">
        <v>1</v>
      </c>
      <c r="Z140" s="7">
        <v>1</v>
      </c>
      <c r="AA140" s="7">
        <v>0</v>
      </c>
      <c r="AB140" s="7">
        <v>0</v>
      </c>
      <c r="AD140" s="13">
        <v>28</v>
      </c>
      <c r="AE140" s="1">
        <v>36130</v>
      </c>
      <c r="AF140" s="27">
        <f t="shared" si="22"/>
        <v>2.4771843242184843</v>
      </c>
      <c r="AG140" s="27" t="e">
        <f>NA()</f>
        <v>#N/A</v>
      </c>
      <c r="AH140" s="29">
        <f t="shared" si="18"/>
        <v>0.91022494608878901</v>
      </c>
      <c r="AI140" s="29" t="e">
        <f>NA()</f>
        <v>#N/A</v>
      </c>
      <c r="AK140" s="7">
        <v>0</v>
      </c>
      <c r="AL140" s="7">
        <v>1</v>
      </c>
      <c r="AM140" s="7">
        <v>0</v>
      </c>
      <c r="AO140" s="7">
        <v>1</v>
      </c>
      <c r="AP140" s="7">
        <v>0</v>
      </c>
      <c r="AQ140" s="7">
        <v>0</v>
      </c>
      <c r="AS140" s="13">
        <v>28</v>
      </c>
      <c r="AT140" s="1">
        <v>36130</v>
      </c>
      <c r="AU140" s="1"/>
      <c r="AV140" s="27">
        <f t="shared" si="23"/>
        <v>2.4771843242184843</v>
      </c>
      <c r="AW140" s="7">
        <v>0</v>
      </c>
      <c r="AX140" s="7">
        <v>1</v>
      </c>
      <c r="AZ140" s="27" t="e">
        <f>NA()</f>
        <v>#N/A</v>
      </c>
      <c r="BA140" s="29">
        <f t="shared" si="19"/>
        <v>0.91022494608878901</v>
      </c>
      <c r="BB140" s="29" t="e">
        <f>NA()</f>
        <v>#N/A</v>
      </c>
      <c r="BD140" s="7">
        <v>0</v>
      </c>
      <c r="BE140" s="7">
        <v>1</v>
      </c>
      <c r="BF140" s="7">
        <v>0</v>
      </c>
      <c r="BH140" s="7">
        <v>1</v>
      </c>
      <c r="BI140" s="7">
        <v>0</v>
      </c>
      <c r="BJ140" s="7">
        <v>0</v>
      </c>
    </row>
    <row r="141" spans="1:62" x14ac:dyDescent="0.2">
      <c r="A141" s="10">
        <v>1999</v>
      </c>
      <c r="B141" s="10">
        <v>1</v>
      </c>
      <c r="C141" s="1">
        <v>36220</v>
      </c>
      <c r="D141" s="6">
        <v>136657</v>
      </c>
      <c r="E141" s="7">
        <f t="shared" si="20"/>
        <v>11.825229415803459</v>
      </c>
      <c r="F141" s="7">
        <f t="shared" si="21"/>
        <v>1.6482592421123599</v>
      </c>
      <c r="G141" s="7">
        <f t="shared" si="10"/>
        <v>0.79550941915096374</v>
      </c>
      <c r="H141" s="7" t="e">
        <f t="shared" si="11"/>
        <v>#N/A</v>
      </c>
      <c r="I141" s="7">
        <f t="shared" si="12"/>
        <v>1.6482592421123599</v>
      </c>
      <c r="J141" s="7" t="e">
        <f t="shared" si="13"/>
        <v>#N/A</v>
      </c>
      <c r="K141" s="13">
        <v>29</v>
      </c>
      <c r="L141" s="7">
        <v>1</v>
      </c>
      <c r="M141" s="7">
        <v>0</v>
      </c>
      <c r="N141" s="7">
        <v>0</v>
      </c>
      <c r="P141" s="7">
        <v>0</v>
      </c>
      <c r="Q141" s="7">
        <v>1</v>
      </c>
      <c r="R141" s="7">
        <v>0</v>
      </c>
      <c r="T141" s="13">
        <v>29</v>
      </c>
      <c r="U141" s="1">
        <v>36220</v>
      </c>
      <c r="V141" s="7">
        <f t="shared" si="16"/>
        <v>3.4149623536533724</v>
      </c>
      <c r="W141" s="7">
        <v>0</v>
      </c>
      <c r="X141" s="7">
        <v>1</v>
      </c>
      <c r="Z141" s="7">
        <v>1</v>
      </c>
      <c r="AA141" s="7">
        <v>0</v>
      </c>
      <c r="AB141" s="7">
        <v>0</v>
      </c>
      <c r="AD141" s="13">
        <v>29</v>
      </c>
      <c r="AE141" s="1">
        <v>36220</v>
      </c>
      <c r="AF141" s="27">
        <f t="shared" si="22"/>
        <v>3.4149623536533724</v>
      </c>
      <c r="AG141" s="27" t="e">
        <f>NA()</f>
        <v>#N/A</v>
      </c>
      <c r="AH141" s="29">
        <f t="shared" si="18"/>
        <v>1.6482592421123599</v>
      </c>
      <c r="AI141" s="29" t="e">
        <f>NA()</f>
        <v>#N/A</v>
      </c>
      <c r="AK141" s="7">
        <v>0</v>
      </c>
      <c r="AL141" s="7">
        <v>1</v>
      </c>
      <c r="AM141" s="7">
        <v>0</v>
      </c>
      <c r="AO141" s="7">
        <v>1</v>
      </c>
      <c r="AP141" s="7">
        <v>0</v>
      </c>
      <c r="AQ141" s="7">
        <v>0</v>
      </c>
      <c r="AS141" s="13">
        <v>29</v>
      </c>
      <c r="AT141" s="1">
        <v>36220</v>
      </c>
      <c r="AU141" s="31">
        <f>AU137+1</f>
        <v>1999</v>
      </c>
      <c r="AV141" s="27">
        <f t="shared" si="23"/>
        <v>3.4149623536533724</v>
      </c>
      <c r="AW141" s="7">
        <v>0</v>
      </c>
      <c r="AX141" s="7">
        <v>1</v>
      </c>
      <c r="AZ141" s="27" t="e">
        <f>NA()</f>
        <v>#N/A</v>
      </c>
      <c r="BA141" s="29">
        <f t="shared" si="19"/>
        <v>1.6482592421123599</v>
      </c>
      <c r="BB141" s="29" t="e">
        <f>NA()</f>
        <v>#N/A</v>
      </c>
      <c r="BD141" s="7">
        <v>0</v>
      </c>
      <c r="BE141" s="7">
        <v>1</v>
      </c>
      <c r="BF141" s="7">
        <v>0</v>
      </c>
      <c r="BH141" s="7">
        <v>1</v>
      </c>
      <c r="BI141" s="7">
        <v>0</v>
      </c>
      <c r="BJ141" s="7">
        <v>0</v>
      </c>
    </row>
    <row r="142" spans="1:62" x14ac:dyDescent="0.2">
      <c r="A142" s="10">
        <v>1999</v>
      </c>
      <c r="B142" s="10">
        <v>2</v>
      </c>
      <c r="C142" s="1">
        <v>36312</v>
      </c>
      <c r="D142" s="6">
        <v>138178</v>
      </c>
      <c r="E142" s="7">
        <f t="shared" si="20"/>
        <v>11.836297988063382</v>
      </c>
      <c r="F142" s="7">
        <f t="shared" si="21"/>
        <v>1.106857225992286</v>
      </c>
      <c r="G142" s="7">
        <f t="shared" si="10"/>
        <v>0.81487923183629019</v>
      </c>
      <c r="H142" s="7" t="e">
        <f t="shared" si="11"/>
        <v>#N/A</v>
      </c>
      <c r="I142" s="7">
        <f t="shared" si="12"/>
        <v>1.106857225992286</v>
      </c>
      <c r="J142" s="7" t="e">
        <f t="shared" si="13"/>
        <v>#N/A</v>
      </c>
      <c r="K142" s="13">
        <v>30</v>
      </c>
      <c r="L142" s="7">
        <v>1</v>
      </c>
      <c r="M142" s="7">
        <v>0</v>
      </c>
      <c r="N142" s="7">
        <v>0</v>
      </c>
      <c r="P142" s="7">
        <v>0</v>
      </c>
      <c r="Q142" s="7">
        <v>1</v>
      </c>
      <c r="R142" s="7">
        <v>0</v>
      </c>
      <c r="T142" s="13">
        <v>30</v>
      </c>
      <c r="U142" s="1">
        <v>36312</v>
      </c>
      <c r="V142" s="7">
        <f t="shared" si="16"/>
        <v>3.6653414141934348</v>
      </c>
      <c r="W142" s="7">
        <v>0</v>
      </c>
      <c r="X142" s="7">
        <v>1</v>
      </c>
      <c r="Z142" s="7">
        <v>1</v>
      </c>
      <c r="AA142" s="7">
        <v>0</v>
      </c>
      <c r="AB142" s="7">
        <v>0</v>
      </c>
      <c r="AD142" s="13">
        <v>30</v>
      </c>
      <c r="AE142" s="1">
        <v>36312</v>
      </c>
      <c r="AF142" s="27">
        <f t="shared" si="22"/>
        <v>3.6653414141934348</v>
      </c>
      <c r="AG142" s="27" t="e">
        <f>NA()</f>
        <v>#N/A</v>
      </c>
      <c r="AH142" s="29">
        <f t="shared" si="18"/>
        <v>1.106857225992286</v>
      </c>
      <c r="AI142" s="29" t="e">
        <f>NA()</f>
        <v>#N/A</v>
      </c>
      <c r="AK142" s="7">
        <v>0</v>
      </c>
      <c r="AL142" s="7">
        <v>1</v>
      </c>
      <c r="AM142" s="7">
        <v>0</v>
      </c>
      <c r="AO142" s="7">
        <v>1</v>
      </c>
      <c r="AP142" s="7">
        <v>0</v>
      </c>
      <c r="AQ142" s="7">
        <v>0</v>
      </c>
      <c r="AS142" s="13">
        <v>30</v>
      </c>
      <c r="AT142" s="1">
        <v>36312</v>
      </c>
      <c r="AU142" s="1"/>
      <c r="AV142" s="27">
        <f t="shared" si="23"/>
        <v>3.6653414141934348</v>
      </c>
      <c r="AW142" s="7">
        <v>0</v>
      </c>
      <c r="AX142" s="7">
        <v>1</v>
      </c>
      <c r="AZ142" s="27" t="e">
        <f>NA()</f>
        <v>#N/A</v>
      </c>
      <c r="BA142" s="29">
        <f t="shared" si="19"/>
        <v>1.106857225992286</v>
      </c>
      <c r="BB142" s="29" t="e">
        <f>NA()</f>
        <v>#N/A</v>
      </c>
      <c r="BD142" s="7">
        <v>0</v>
      </c>
      <c r="BE142" s="7">
        <v>1</v>
      </c>
      <c r="BF142" s="7">
        <v>0</v>
      </c>
      <c r="BH142" s="7">
        <v>1</v>
      </c>
      <c r="BI142" s="7">
        <v>0</v>
      </c>
      <c r="BJ142" s="7">
        <v>0</v>
      </c>
    </row>
    <row r="143" spans="1:62" x14ac:dyDescent="0.2">
      <c r="A143" s="10">
        <v>1999</v>
      </c>
      <c r="B143" s="10">
        <v>3</v>
      </c>
      <c r="C143" s="1">
        <v>36404</v>
      </c>
      <c r="D143" s="6">
        <v>140092</v>
      </c>
      <c r="E143" s="7">
        <f t="shared" si="20"/>
        <v>11.850054628624763</v>
      </c>
      <c r="F143" s="7">
        <f t="shared" si="21"/>
        <v>1.3756640561380706</v>
      </c>
      <c r="G143" s="7">
        <f t="shared" si="10"/>
        <v>0.82277227430007649</v>
      </c>
      <c r="H143" s="7" t="e">
        <f t="shared" si="11"/>
        <v>#N/A</v>
      </c>
      <c r="I143" s="7">
        <f t="shared" si="12"/>
        <v>1.3756640561380706</v>
      </c>
      <c r="J143" s="7" t="e">
        <f t="shared" si="13"/>
        <v>#N/A</v>
      </c>
      <c r="K143" s="13">
        <v>31</v>
      </c>
      <c r="L143" s="7">
        <v>1</v>
      </c>
      <c r="M143" s="7">
        <v>0</v>
      </c>
      <c r="N143" s="7">
        <v>0</v>
      </c>
      <c r="P143" s="7">
        <v>0</v>
      </c>
      <c r="Q143" s="7">
        <v>1</v>
      </c>
      <c r="R143" s="7">
        <v>0</v>
      </c>
      <c r="T143" s="13">
        <v>31</v>
      </c>
      <c r="U143" s="1">
        <v>36404</v>
      </c>
      <c r="V143" s="7">
        <f t="shared" si="16"/>
        <v>4.1307805242427165</v>
      </c>
      <c r="W143" s="7">
        <v>0</v>
      </c>
      <c r="X143" s="7">
        <v>1</v>
      </c>
      <c r="Z143" s="7">
        <v>1</v>
      </c>
      <c r="AA143" s="7">
        <v>0</v>
      </c>
      <c r="AB143" s="7">
        <v>0</v>
      </c>
      <c r="AD143" s="13">
        <v>31</v>
      </c>
      <c r="AE143" s="1">
        <v>36404</v>
      </c>
      <c r="AF143" s="27">
        <f t="shared" si="22"/>
        <v>4.1307805242427165</v>
      </c>
      <c r="AG143" s="27" t="e">
        <f>NA()</f>
        <v>#N/A</v>
      </c>
      <c r="AH143" s="29">
        <f t="shared" si="18"/>
        <v>1.3756640561380706</v>
      </c>
      <c r="AI143" s="29" t="e">
        <f>NA()</f>
        <v>#N/A</v>
      </c>
      <c r="AK143" s="7">
        <v>0</v>
      </c>
      <c r="AL143" s="7">
        <v>1</v>
      </c>
      <c r="AM143" s="7">
        <v>0</v>
      </c>
      <c r="AO143" s="7">
        <v>1</v>
      </c>
      <c r="AP143" s="7">
        <v>0</v>
      </c>
      <c r="AQ143" s="7">
        <v>0</v>
      </c>
      <c r="AS143" s="13">
        <v>31</v>
      </c>
      <c r="AT143" s="1">
        <v>36404</v>
      </c>
      <c r="AU143" s="1"/>
      <c r="AV143" s="27">
        <f t="shared" si="23"/>
        <v>4.1307805242427165</v>
      </c>
      <c r="AW143" s="7">
        <v>0</v>
      </c>
      <c r="AX143" s="7">
        <v>1</v>
      </c>
      <c r="AZ143" s="27" t="e">
        <f>NA()</f>
        <v>#N/A</v>
      </c>
      <c r="BA143" s="29">
        <f t="shared" si="19"/>
        <v>1.3756640561380706</v>
      </c>
      <c r="BB143" s="29" t="e">
        <f>NA()</f>
        <v>#N/A</v>
      </c>
      <c r="BD143" s="7">
        <v>0</v>
      </c>
      <c r="BE143" s="7">
        <v>1</v>
      </c>
      <c r="BF143" s="7">
        <v>0</v>
      </c>
      <c r="BH143" s="7">
        <v>1</v>
      </c>
      <c r="BI143" s="7">
        <v>0</v>
      </c>
      <c r="BJ143" s="7">
        <v>0</v>
      </c>
    </row>
    <row r="144" spans="1:62" x14ac:dyDescent="0.2">
      <c r="A144" s="10">
        <v>1999</v>
      </c>
      <c r="B144" s="10">
        <v>4</v>
      </c>
      <c r="C144" s="1">
        <v>36495</v>
      </c>
      <c r="D144" s="6">
        <v>142069</v>
      </c>
      <c r="E144" s="7">
        <f t="shared" si="20"/>
        <v>11.864068134057652</v>
      </c>
      <c r="F144" s="7">
        <f t="shared" si="21"/>
        <v>1.4013505432888707</v>
      </c>
      <c r="G144" s="7">
        <f t="shared" si="10"/>
        <v>0.83477216590829795</v>
      </c>
      <c r="H144" s="7" t="e">
        <f t="shared" si="11"/>
        <v>#N/A</v>
      </c>
      <c r="I144" s="7">
        <f t="shared" si="12"/>
        <v>1.4013505432888707</v>
      </c>
      <c r="J144" s="7" t="e">
        <f t="shared" si="13"/>
        <v>#N/A</v>
      </c>
      <c r="K144" s="13">
        <v>32</v>
      </c>
      <c r="L144" s="7">
        <v>1</v>
      </c>
      <c r="M144" s="7">
        <v>0</v>
      </c>
      <c r="N144" s="7">
        <v>0</v>
      </c>
      <c r="P144" s="7">
        <v>0</v>
      </c>
      <c r="Q144" s="7">
        <v>1</v>
      </c>
      <c r="R144" s="7">
        <v>0</v>
      </c>
      <c r="T144" s="13">
        <v>32</v>
      </c>
      <c r="U144" s="1">
        <v>36495</v>
      </c>
      <c r="V144" s="7">
        <f t="shared" si="16"/>
        <v>3.8838718254192273</v>
      </c>
      <c r="W144" s="7">
        <v>0</v>
      </c>
      <c r="X144" s="7">
        <v>1</v>
      </c>
      <c r="Z144" s="7">
        <v>1</v>
      </c>
      <c r="AA144" s="7">
        <v>0</v>
      </c>
      <c r="AB144" s="7">
        <v>0</v>
      </c>
      <c r="AD144" s="13">
        <v>32</v>
      </c>
      <c r="AE144" s="1">
        <v>36495</v>
      </c>
      <c r="AF144" s="27">
        <f t="shared" si="22"/>
        <v>3.8838718254192273</v>
      </c>
      <c r="AG144" s="27" t="e">
        <f>NA()</f>
        <v>#N/A</v>
      </c>
      <c r="AH144" s="29">
        <f t="shared" si="18"/>
        <v>1.4013505432888707</v>
      </c>
      <c r="AI144" s="29" t="e">
        <f>NA()</f>
        <v>#N/A</v>
      </c>
      <c r="AK144" s="7">
        <v>0</v>
      </c>
      <c r="AL144" s="7">
        <v>1</v>
      </c>
      <c r="AM144" s="7">
        <v>0</v>
      </c>
      <c r="AO144" s="7">
        <v>1</v>
      </c>
      <c r="AP144" s="7">
        <v>0</v>
      </c>
      <c r="AQ144" s="7">
        <v>0</v>
      </c>
      <c r="AS144" s="13">
        <v>32</v>
      </c>
      <c r="AT144" s="1">
        <v>36495</v>
      </c>
      <c r="AU144" s="1"/>
      <c r="AV144" s="27">
        <f t="shared" si="23"/>
        <v>3.8838718254192273</v>
      </c>
      <c r="AW144" s="7">
        <v>0</v>
      </c>
      <c r="AX144" s="7">
        <v>1</v>
      </c>
      <c r="AZ144" s="27" t="e">
        <f>NA()</f>
        <v>#N/A</v>
      </c>
      <c r="BA144" s="29">
        <f t="shared" si="19"/>
        <v>1.4013505432888707</v>
      </c>
      <c r="BB144" s="29" t="e">
        <f>NA()</f>
        <v>#N/A</v>
      </c>
      <c r="BD144" s="7">
        <v>0</v>
      </c>
      <c r="BE144" s="7">
        <v>1</v>
      </c>
      <c r="BF144" s="7">
        <v>0</v>
      </c>
      <c r="BH144" s="7">
        <v>1</v>
      </c>
      <c r="BI144" s="7">
        <v>0</v>
      </c>
      <c r="BJ144" s="7">
        <v>0</v>
      </c>
    </row>
    <row r="145" spans="1:62" x14ac:dyDescent="0.2">
      <c r="A145" s="10">
        <v>2000</v>
      </c>
      <c r="B145" s="10">
        <v>1</v>
      </c>
      <c r="C145" s="1">
        <v>36586</v>
      </c>
      <c r="D145" s="6">
        <v>142960</v>
      </c>
      <c r="E145" s="7">
        <f t="shared" si="20"/>
        <v>11.87032014983331</v>
      </c>
      <c r="F145" s="7">
        <f t="shared" si="21"/>
        <v>0.62520157756580375</v>
      </c>
      <c r="G145" s="7">
        <f t="shared" ref="G145:G176" si="24">AVERAGE(F101:F144)</f>
        <v>0.84556751368062388</v>
      </c>
      <c r="H145" s="7" t="e">
        <f t="shared" ref="H145:H176" si="25">IF(F145&lt;0,F145,NA())</f>
        <v>#N/A</v>
      </c>
      <c r="I145" s="7" t="e">
        <f t="shared" ref="I145:I176" si="26">IF(F145&gt;0,IF(F145&gt;G145,F145, NA()),NA())</f>
        <v>#N/A</v>
      </c>
      <c r="J145" s="7">
        <f t="shared" ref="J145:J176" si="27">IF(F145&gt;0,IF(F145&lt;G145,F145, NA()),NA())</f>
        <v>0.62520157756580375</v>
      </c>
      <c r="K145" s="13">
        <v>33</v>
      </c>
      <c r="L145" s="7">
        <v>1</v>
      </c>
      <c r="M145" s="7">
        <v>0</v>
      </c>
      <c r="N145" s="7">
        <v>0</v>
      </c>
      <c r="P145" s="7">
        <v>0</v>
      </c>
      <c r="Q145" s="7">
        <v>0</v>
      </c>
      <c r="R145" s="7">
        <v>1</v>
      </c>
      <c r="T145" s="13">
        <v>33</v>
      </c>
      <c r="U145" s="1">
        <v>36586</v>
      </c>
      <c r="V145" s="7">
        <f t="shared" si="16"/>
        <v>3.402216176992745</v>
      </c>
      <c r="W145" s="7">
        <v>0</v>
      </c>
      <c r="X145" s="7">
        <v>1</v>
      </c>
      <c r="Z145" s="7">
        <v>1</v>
      </c>
      <c r="AA145" s="7">
        <v>0</v>
      </c>
      <c r="AB145" s="7">
        <v>0</v>
      </c>
      <c r="AD145" s="13">
        <v>33</v>
      </c>
      <c r="AE145" s="1">
        <v>36586</v>
      </c>
      <c r="AF145" s="27">
        <f t="shared" si="22"/>
        <v>3.402216176992745</v>
      </c>
      <c r="AG145" s="27" t="e">
        <f>NA()</f>
        <v>#N/A</v>
      </c>
      <c r="AH145" s="29">
        <f t="shared" si="18"/>
        <v>0.62520157756580375</v>
      </c>
      <c r="AI145" s="29" t="e">
        <f>NA()</f>
        <v>#N/A</v>
      </c>
      <c r="AK145" s="7">
        <v>0</v>
      </c>
      <c r="AL145" s="7">
        <v>1</v>
      </c>
      <c r="AM145" s="7">
        <v>0</v>
      </c>
      <c r="AO145" s="7">
        <v>1</v>
      </c>
      <c r="AP145" s="7">
        <v>0</v>
      </c>
      <c r="AQ145" s="7">
        <v>0</v>
      </c>
      <c r="AS145" s="13">
        <v>33</v>
      </c>
      <c r="AT145" s="1">
        <v>36586</v>
      </c>
      <c r="AU145" s="31">
        <f>AU141+1</f>
        <v>2000</v>
      </c>
      <c r="AV145" s="27">
        <f t="shared" si="23"/>
        <v>3.402216176992745</v>
      </c>
      <c r="AW145" s="7">
        <v>0</v>
      </c>
      <c r="AX145" s="7">
        <v>1</v>
      </c>
      <c r="AZ145" s="27" t="e">
        <f>NA()</f>
        <v>#N/A</v>
      </c>
      <c r="BA145" s="29">
        <f t="shared" si="19"/>
        <v>0.62520157756580375</v>
      </c>
      <c r="BB145" s="29" t="e">
        <f>NA()</f>
        <v>#N/A</v>
      </c>
      <c r="BD145" s="7">
        <v>0</v>
      </c>
      <c r="BE145" s="7">
        <v>1</v>
      </c>
      <c r="BF145" s="7">
        <v>0</v>
      </c>
      <c r="BH145" s="7">
        <v>1</v>
      </c>
      <c r="BI145" s="7">
        <v>0</v>
      </c>
      <c r="BJ145" s="7">
        <v>0</v>
      </c>
    </row>
    <row r="146" spans="1:62" x14ac:dyDescent="0.2">
      <c r="A146" s="10">
        <v>2000</v>
      </c>
      <c r="B146" s="10">
        <v>2</v>
      </c>
      <c r="C146" s="1">
        <v>36678</v>
      </c>
      <c r="D146" s="6">
        <v>144544</v>
      </c>
      <c r="E146" s="7">
        <f t="shared" si="20"/>
        <v>11.881339238454331</v>
      </c>
      <c r="F146" s="7">
        <f t="shared" si="21"/>
        <v>1.1019088621020856</v>
      </c>
      <c r="G146" s="7">
        <f t="shared" si="24"/>
        <v>0.8255494219432008</v>
      </c>
      <c r="H146" s="7" t="e">
        <f t="shared" si="25"/>
        <v>#N/A</v>
      </c>
      <c r="I146" s="7">
        <f t="shared" si="26"/>
        <v>1.1019088621020856</v>
      </c>
      <c r="J146" s="7" t="e">
        <f t="shared" si="27"/>
        <v>#N/A</v>
      </c>
      <c r="K146" s="13">
        <v>34</v>
      </c>
      <c r="L146" s="7">
        <v>1</v>
      </c>
      <c r="M146" s="7">
        <v>0</v>
      </c>
      <c r="N146" s="7">
        <v>0</v>
      </c>
      <c r="P146" s="7">
        <v>0</v>
      </c>
      <c r="Q146" s="7">
        <v>1</v>
      </c>
      <c r="R146" s="7">
        <v>0</v>
      </c>
      <c r="T146" s="13">
        <v>34</v>
      </c>
      <c r="U146" s="1">
        <v>36678</v>
      </c>
      <c r="V146" s="7">
        <f t="shared" si="16"/>
        <v>3.12846098295676</v>
      </c>
      <c r="W146" s="7">
        <v>0</v>
      </c>
      <c r="X146" s="7">
        <v>1</v>
      </c>
      <c r="Z146" s="7">
        <v>1</v>
      </c>
      <c r="AA146" s="7">
        <v>0</v>
      </c>
      <c r="AB146" s="7">
        <v>0</v>
      </c>
      <c r="AD146" s="13">
        <v>34</v>
      </c>
      <c r="AE146" s="1">
        <v>36678</v>
      </c>
      <c r="AF146" s="27">
        <f t="shared" si="22"/>
        <v>3.12846098295676</v>
      </c>
      <c r="AG146" s="27" t="e">
        <f>NA()</f>
        <v>#N/A</v>
      </c>
      <c r="AH146" s="29">
        <f t="shared" si="18"/>
        <v>1.1019088621020856</v>
      </c>
      <c r="AI146" s="29" t="e">
        <f>NA()</f>
        <v>#N/A</v>
      </c>
      <c r="AK146" s="7">
        <v>0</v>
      </c>
      <c r="AL146" s="7">
        <v>1</v>
      </c>
      <c r="AM146" s="7">
        <v>0</v>
      </c>
      <c r="AO146" s="7">
        <v>1</v>
      </c>
      <c r="AP146" s="7">
        <v>0</v>
      </c>
      <c r="AQ146" s="7">
        <v>0</v>
      </c>
      <c r="AS146" s="13">
        <v>34</v>
      </c>
      <c r="AT146" s="1">
        <v>36678</v>
      </c>
      <c r="AU146" s="1"/>
      <c r="AV146" s="27">
        <f t="shared" si="23"/>
        <v>3.12846098295676</v>
      </c>
      <c r="AW146" s="7">
        <v>0</v>
      </c>
      <c r="AX146" s="7">
        <v>1</v>
      </c>
      <c r="AZ146" s="27" t="e">
        <f>NA()</f>
        <v>#N/A</v>
      </c>
      <c r="BA146" s="29">
        <f t="shared" si="19"/>
        <v>1.1019088621020856</v>
      </c>
      <c r="BB146" s="29" t="e">
        <f>NA()</f>
        <v>#N/A</v>
      </c>
      <c r="BD146" s="7">
        <v>0</v>
      </c>
      <c r="BE146" s="7">
        <v>1</v>
      </c>
      <c r="BF146" s="7">
        <v>0</v>
      </c>
      <c r="BH146" s="7">
        <v>1</v>
      </c>
      <c r="BI146" s="7">
        <v>0</v>
      </c>
      <c r="BJ146" s="7">
        <v>0</v>
      </c>
    </row>
    <row r="147" spans="1:62" x14ac:dyDescent="0.2">
      <c r="A147" s="10">
        <v>2000</v>
      </c>
      <c r="B147" s="10">
        <v>3</v>
      </c>
      <c r="C147" s="1">
        <v>36770</v>
      </c>
      <c r="D147" s="6">
        <v>145726</v>
      </c>
      <c r="E147" s="7">
        <f t="shared" si="20"/>
        <v>11.889483425130727</v>
      </c>
      <c r="F147" s="7">
        <f t="shared" si="21"/>
        <v>0.81441866763967141</v>
      </c>
      <c r="G147" s="7">
        <f t="shared" si="24"/>
        <v>0.82244362873754284</v>
      </c>
      <c r="H147" s="7" t="e">
        <f t="shared" si="25"/>
        <v>#N/A</v>
      </c>
      <c r="I147" s="7" t="e">
        <f t="shared" si="26"/>
        <v>#N/A</v>
      </c>
      <c r="J147" s="7">
        <f t="shared" si="27"/>
        <v>0.81441866763967141</v>
      </c>
      <c r="K147" s="13">
        <v>35</v>
      </c>
      <c r="L147" s="7">
        <v>1</v>
      </c>
      <c r="M147" s="7">
        <v>0</v>
      </c>
      <c r="N147" s="7">
        <v>0</v>
      </c>
      <c r="P147" s="7">
        <v>0</v>
      </c>
      <c r="Q147" s="7">
        <v>0</v>
      </c>
      <c r="R147" s="7">
        <v>1</v>
      </c>
      <c r="T147" s="13">
        <v>35</v>
      </c>
      <c r="U147" s="1">
        <v>36770</v>
      </c>
      <c r="V147" s="7">
        <f t="shared" si="16"/>
        <v>2.5415291073075608</v>
      </c>
      <c r="W147" s="7">
        <v>0</v>
      </c>
      <c r="X147" s="7">
        <v>1</v>
      </c>
      <c r="Z147" s="7">
        <v>1</v>
      </c>
      <c r="AA147" s="7">
        <v>0</v>
      </c>
      <c r="AB147" s="7">
        <v>0</v>
      </c>
      <c r="AD147" s="13">
        <v>35</v>
      </c>
      <c r="AE147" s="1">
        <v>36770</v>
      </c>
      <c r="AF147" s="27">
        <f t="shared" si="22"/>
        <v>2.5415291073075608</v>
      </c>
      <c r="AG147" s="27" t="e">
        <f>NA()</f>
        <v>#N/A</v>
      </c>
      <c r="AH147" s="29">
        <f t="shared" si="18"/>
        <v>0.81441866763967141</v>
      </c>
      <c r="AI147" s="29" t="e">
        <f>NA()</f>
        <v>#N/A</v>
      </c>
      <c r="AK147" s="7">
        <v>0</v>
      </c>
      <c r="AL147" s="7">
        <v>1</v>
      </c>
      <c r="AM147" s="7">
        <v>0</v>
      </c>
      <c r="AO147" s="7">
        <v>1</v>
      </c>
      <c r="AP147" s="7">
        <v>0</v>
      </c>
      <c r="AQ147" s="7">
        <v>0</v>
      </c>
      <c r="AS147" s="13">
        <v>35</v>
      </c>
      <c r="AT147" s="1">
        <v>36770</v>
      </c>
      <c r="AU147" s="1"/>
      <c r="AV147" s="27">
        <f t="shared" si="23"/>
        <v>2.5415291073075608</v>
      </c>
      <c r="AW147" s="7">
        <v>0</v>
      </c>
      <c r="AX147" s="7">
        <v>1</v>
      </c>
      <c r="AZ147" s="27" t="e">
        <f>NA()</f>
        <v>#N/A</v>
      </c>
      <c r="BA147" s="29">
        <f t="shared" si="19"/>
        <v>0.81441866763967141</v>
      </c>
      <c r="BB147" s="29" t="e">
        <f>NA()</f>
        <v>#N/A</v>
      </c>
      <c r="BD147" s="7">
        <v>0</v>
      </c>
      <c r="BE147" s="7">
        <v>1</v>
      </c>
      <c r="BF147" s="7">
        <v>0</v>
      </c>
      <c r="BH147" s="7">
        <v>1</v>
      </c>
      <c r="BI147" s="7">
        <v>0</v>
      </c>
      <c r="BJ147" s="7">
        <v>0</v>
      </c>
    </row>
    <row r="148" spans="1:62" x14ac:dyDescent="0.2">
      <c r="A148" s="10">
        <v>2000</v>
      </c>
      <c r="B148" s="10">
        <v>4</v>
      </c>
      <c r="C148" s="1">
        <v>36861</v>
      </c>
      <c r="D148" s="6">
        <v>147598</v>
      </c>
      <c r="E148" s="7">
        <f t="shared" si="20"/>
        <v>11.902247640921203</v>
      </c>
      <c r="F148" s="7">
        <f t="shared" si="21"/>
        <v>1.276421579047593</v>
      </c>
      <c r="G148" s="7">
        <f t="shared" si="24"/>
        <v>0.82110269321242768</v>
      </c>
      <c r="H148" s="7" t="e">
        <f t="shared" si="25"/>
        <v>#N/A</v>
      </c>
      <c r="I148" s="7">
        <f t="shared" si="26"/>
        <v>1.276421579047593</v>
      </c>
      <c r="J148" s="7" t="e">
        <f t="shared" si="27"/>
        <v>#N/A</v>
      </c>
      <c r="K148" s="13">
        <v>36</v>
      </c>
      <c r="L148" s="7">
        <v>1</v>
      </c>
      <c r="M148" s="7">
        <v>0</v>
      </c>
      <c r="N148" s="7">
        <v>0</v>
      </c>
      <c r="P148" s="7">
        <v>0</v>
      </c>
      <c r="Q148" s="7">
        <v>1</v>
      </c>
      <c r="R148" s="7">
        <v>0</v>
      </c>
      <c r="T148" s="13">
        <v>36</v>
      </c>
      <c r="U148" s="1">
        <v>36861</v>
      </c>
      <c r="V148" s="7">
        <f t="shared" si="16"/>
        <v>3.19274910878935</v>
      </c>
      <c r="W148" s="7">
        <v>1</v>
      </c>
      <c r="X148" s="7">
        <v>0</v>
      </c>
      <c r="Z148" s="7">
        <v>1</v>
      </c>
      <c r="AA148" s="7">
        <v>0</v>
      </c>
      <c r="AB148" s="7">
        <v>0</v>
      </c>
      <c r="AD148" s="13">
        <v>36</v>
      </c>
      <c r="AE148" s="1">
        <v>36861</v>
      </c>
      <c r="AF148" s="27">
        <f t="shared" si="22"/>
        <v>3.19274910878935</v>
      </c>
      <c r="AG148" s="27" t="e">
        <f>NA()</f>
        <v>#N/A</v>
      </c>
      <c r="AH148" s="29">
        <f t="shared" si="18"/>
        <v>1.276421579047593</v>
      </c>
      <c r="AI148" s="29" t="e">
        <f>NA()</f>
        <v>#N/A</v>
      </c>
      <c r="AK148" s="7">
        <v>0</v>
      </c>
      <c r="AL148" s="7">
        <v>1</v>
      </c>
      <c r="AM148" s="7">
        <v>0</v>
      </c>
      <c r="AO148" s="7">
        <v>1</v>
      </c>
      <c r="AP148" s="7">
        <v>0</v>
      </c>
      <c r="AQ148" s="7">
        <v>0</v>
      </c>
      <c r="AS148" s="13">
        <v>36</v>
      </c>
      <c r="AT148" s="1">
        <v>36861</v>
      </c>
      <c r="AU148" s="1"/>
      <c r="AV148" s="27">
        <f t="shared" si="23"/>
        <v>3.19274910878935</v>
      </c>
      <c r="AW148" s="7">
        <v>1</v>
      </c>
      <c r="AX148" s="7">
        <v>0</v>
      </c>
      <c r="AZ148" s="30" t="e">
        <f>NA()</f>
        <v>#N/A</v>
      </c>
      <c r="BA148" s="27" t="e">
        <f>NA()</f>
        <v>#N/A</v>
      </c>
      <c r="BB148" s="27">
        <f t="shared" si="19"/>
        <v>1.276421579047593</v>
      </c>
      <c r="BD148" s="7">
        <v>0</v>
      </c>
      <c r="BE148" s="7">
        <v>0</v>
      </c>
      <c r="BF148" s="7">
        <v>1</v>
      </c>
      <c r="BH148" s="7">
        <v>1</v>
      </c>
      <c r="BI148" s="7">
        <v>0</v>
      </c>
      <c r="BJ148" s="7">
        <v>0</v>
      </c>
    </row>
    <row r="149" spans="1:62" x14ac:dyDescent="0.2">
      <c r="A149" s="10">
        <v>2001</v>
      </c>
      <c r="B149" s="10">
        <v>1</v>
      </c>
      <c r="C149" s="1">
        <v>36951</v>
      </c>
      <c r="D149" s="6">
        <v>147792</v>
      </c>
      <c r="E149" s="7">
        <f t="shared" si="20"/>
        <v>11.903561158832391</v>
      </c>
      <c r="F149" s="7">
        <f t="shared" si="21"/>
        <v>0.13135179111873896</v>
      </c>
      <c r="G149" s="7">
        <f t="shared" si="24"/>
        <v>0.83187649863759094</v>
      </c>
      <c r="H149" s="7" t="e">
        <f t="shared" si="25"/>
        <v>#N/A</v>
      </c>
      <c r="I149" s="7" t="e">
        <f t="shared" si="26"/>
        <v>#N/A</v>
      </c>
      <c r="J149" s="7">
        <f t="shared" si="27"/>
        <v>0.13135179111873896</v>
      </c>
      <c r="K149" s="13">
        <v>37</v>
      </c>
      <c r="L149" s="7">
        <v>1</v>
      </c>
      <c r="M149" s="7">
        <v>0</v>
      </c>
      <c r="N149" s="7">
        <v>0</v>
      </c>
      <c r="P149" s="7">
        <v>0</v>
      </c>
      <c r="Q149" s="7">
        <v>0</v>
      </c>
      <c r="R149" s="7">
        <v>1</v>
      </c>
      <c r="T149" s="13">
        <v>37</v>
      </c>
      <c r="U149" s="1">
        <v>36951</v>
      </c>
      <c r="V149" s="7">
        <f t="shared" si="16"/>
        <v>2.2221920378060034</v>
      </c>
      <c r="W149" s="7">
        <v>1</v>
      </c>
      <c r="X149" s="7">
        <v>0</v>
      </c>
      <c r="Z149" s="7">
        <v>1</v>
      </c>
      <c r="AA149" s="7">
        <v>0</v>
      </c>
      <c r="AB149" s="7">
        <v>0</v>
      </c>
      <c r="AD149" s="13">
        <v>37</v>
      </c>
      <c r="AE149" s="1">
        <v>36951</v>
      </c>
      <c r="AF149" s="27">
        <f t="shared" si="22"/>
        <v>2.2221920378060034</v>
      </c>
      <c r="AG149" s="30" t="e">
        <f>NA()</f>
        <v>#N/A</v>
      </c>
      <c r="AH149" s="27" t="e">
        <f>NA()</f>
        <v>#N/A</v>
      </c>
      <c r="AI149" s="27">
        <f t="shared" ref="AI149:AI155" si="28">$F149</f>
        <v>0.13135179111873896</v>
      </c>
      <c r="AK149" s="7">
        <v>0</v>
      </c>
      <c r="AL149" s="7">
        <v>0</v>
      </c>
      <c r="AM149" s="7">
        <v>1</v>
      </c>
      <c r="AO149" s="7">
        <v>1</v>
      </c>
      <c r="AP149" s="7">
        <v>0</v>
      </c>
      <c r="AQ149" s="7">
        <v>0</v>
      </c>
      <c r="AS149" s="13">
        <v>37</v>
      </c>
      <c r="AT149" s="1">
        <v>36951</v>
      </c>
      <c r="AU149" s="31">
        <f>AU145+1</f>
        <v>2001</v>
      </c>
      <c r="AV149" s="27">
        <f t="shared" si="23"/>
        <v>2.2221920378060034</v>
      </c>
      <c r="AW149" s="7">
        <v>1</v>
      </c>
      <c r="AX149" s="7">
        <v>0</v>
      </c>
      <c r="AZ149" s="30" t="e">
        <f>NA()</f>
        <v>#N/A</v>
      </c>
      <c r="BA149" s="27" t="e">
        <f>NA()</f>
        <v>#N/A</v>
      </c>
      <c r="BB149" s="27">
        <f t="shared" ref="BB149:BB155" si="29">$F149</f>
        <v>0.13135179111873896</v>
      </c>
      <c r="BD149" s="7">
        <v>0</v>
      </c>
      <c r="BE149" s="7">
        <v>0</v>
      </c>
      <c r="BF149" s="7">
        <v>1</v>
      </c>
      <c r="BH149" s="7">
        <v>1</v>
      </c>
      <c r="BI149" s="7">
        <v>0</v>
      </c>
      <c r="BJ149" s="7">
        <v>0</v>
      </c>
    </row>
    <row r="150" spans="1:62" x14ac:dyDescent="0.2">
      <c r="A150" s="10">
        <v>2001</v>
      </c>
      <c r="B150" s="10">
        <v>2</v>
      </c>
      <c r="C150" s="1">
        <v>37043</v>
      </c>
      <c r="D150" s="6">
        <v>148537</v>
      </c>
      <c r="E150" s="7">
        <f t="shared" si="20"/>
        <v>11.908589364439289</v>
      </c>
      <c r="F150" s="7">
        <f t="shared" si="21"/>
        <v>0.50282056068979841</v>
      </c>
      <c r="G150" s="7">
        <f t="shared" si="24"/>
        <v>0.80655119126442021</v>
      </c>
      <c r="H150" s="7" t="e">
        <f t="shared" si="25"/>
        <v>#N/A</v>
      </c>
      <c r="I150" s="7" t="e">
        <f t="shared" si="26"/>
        <v>#N/A</v>
      </c>
      <c r="J150" s="7">
        <f t="shared" si="27"/>
        <v>0.50282056068979841</v>
      </c>
      <c r="K150" s="13">
        <v>38</v>
      </c>
      <c r="L150" s="7">
        <v>1</v>
      </c>
      <c r="M150" s="7">
        <v>0</v>
      </c>
      <c r="N150" s="7">
        <v>0</v>
      </c>
      <c r="P150" s="7">
        <v>0</v>
      </c>
      <c r="Q150" s="7">
        <v>0</v>
      </c>
      <c r="R150" s="7">
        <v>1</v>
      </c>
      <c r="T150" s="13">
        <v>38</v>
      </c>
      <c r="U150" s="1">
        <v>37043</v>
      </c>
      <c r="V150" s="7">
        <f t="shared" si="16"/>
        <v>1.9105939308561304</v>
      </c>
      <c r="W150" s="7">
        <v>1</v>
      </c>
      <c r="X150" s="7">
        <v>0</v>
      </c>
      <c r="Z150" s="7">
        <v>1</v>
      </c>
      <c r="AA150" s="7">
        <v>0</v>
      </c>
      <c r="AB150" s="7">
        <v>0</v>
      </c>
      <c r="AD150" s="13">
        <v>38</v>
      </c>
      <c r="AE150" s="1">
        <v>37043</v>
      </c>
      <c r="AF150" s="27">
        <f t="shared" si="22"/>
        <v>1.9105939308561304</v>
      </c>
      <c r="AG150" s="30" t="e">
        <f>NA()</f>
        <v>#N/A</v>
      </c>
      <c r="AH150" s="27" t="e">
        <f>NA()</f>
        <v>#N/A</v>
      </c>
      <c r="AI150" s="27">
        <f t="shared" si="28"/>
        <v>0.50282056068979841</v>
      </c>
      <c r="AK150" s="7">
        <v>0</v>
      </c>
      <c r="AL150" s="7">
        <v>0</v>
      </c>
      <c r="AM150" s="7">
        <v>1</v>
      </c>
      <c r="AO150" s="7">
        <v>1</v>
      </c>
      <c r="AP150" s="7">
        <v>0</v>
      </c>
      <c r="AQ150" s="7">
        <v>0</v>
      </c>
      <c r="AS150" s="13">
        <v>38</v>
      </c>
      <c r="AT150" s="1">
        <v>37043</v>
      </c>
      <c r="AU150" s="1"/>
      <c r="AV150" s="27">
        <f t="shared" si="23"/>
        <v>1.9105939308561304</v>
      </c>
      <c r="AW150" s="7">
        <v>1</v>
      </c>
      <c r="AX150" s="7">
        <v>0</v>
      </c>
      <c r="AZ150" s="30" t="e">
        <f>NA()</f>
        <v>#N/A</v>
      </c>
      <c r="BA150" s="27" t="e">
        <f>NA()</f>
        <v>#N/A</v>
      </c>
      <c r="BB150" s="27">
        <f t="shared" si="29"/>
        <v>0.50282056068979841</v>
      </c>
      <c r="BD150" s="7">
        <v>0</v>
      </c>
      <c r="BE150" s="7">
        <v>0</v>
      </c>
      <c r="BF150" s="7">
        <v>1</v>
      </c>
      <c r="BH150" s="7">
        <v>1</v>
      </c>
      <c r="BI150" s="7">
        <v>0</v>
      </c>
      <c r="BJ150" s="7">
        <v>0</v>
      </c>
    </row>
    <row r="151" spans="1:62" x14ac:dyDescent="0.2">
      <c r="A151" s="10">
        <v>2001</v>
      </c>
      <c r="B151" s="10">
        <v>3</v>
      </c>
      <c r="C151" s="1">
        <v>37135</v>
      </c>
      <c r="D151" s="6">
        <v>148783</v>
      </c>
      <c r="E151" s="7">
        <f t="shared" si="20"/>
        <v>11.91024414754258</v>
      </c>
      <c r="F151" s="7">
        <f t="shared" si="21"/>
        <v>0.16547831032909244</v>
      </c>
      <c r="G151" s="7">
        <f t="shared" si="24"/>
        <v>0.79904552420406927</v>
      </c>
      <c r="H151" s="7" t="e">
        <f t="shared" si="25"/>
        <v>#N/A</v>
      </c>
      <c r="I151" s="7" t="e">
        <f t="shared" si="26"/>
        <v>#N/A</v>
      </c>
      <c r="J151" s="7">
        <f t="shared" si="27"/>
        <v>0.16547831032909244</v>
      </c>
      <c r="K151" s="13">
        <v>39</v>
      </c>
      <c r="L151" s="7">
        <v>1</v>
      </c>
      <c r="M151" s="7">
        <v>0</v>
      </c>
      <c r="N151" s="7">
        <v>0</v>
      </c>
      <c r="P151" s="7">
        <v>0</v>
      </c>
      <c r="Q151" s="7">
        <v>0</v>
      </c>
      <c r="R151" s="7">
        <v>1</v>
      </c>
      <c r="T151" s="13">
        <v>39</v>
      </c>
      <c r="U151" s="1">
        <v>37135</v>
      </c>
      <c r="V151" s="7">
        <f t="shared" si="16"/>
        <v>0.79965066213762981</v>
      </c>
      <c r="W151" s="7">
        <v>1</v>
      </c>
      <c r="X151" s="7">
        <v>0</v>
      </c>
      <c r="Z151" s="7">
        <v>1</v>
      </c>
      <c r="AA151" s="7">
        <v>0</v>
      </c>
      <c r="AB151" s="7">
        <v>0</v>
      </c>
      <c r="AD151" s="13">
        <v>39</v>
      </c>
      <c r="AE151" s="1">
        <v>37135</v>
      </c>
      <c r="AF151" s="27">
        <f t="shared" si="22"/>
        <v>0.79965066213762981</v>
      </c>
      <c r="AG151" s="30" t="e">
        <f>NA()</f>
        <v>#N/A</v>
      </c>
      <c r="AH151" s="27" t="e">
        <f>NA()</f>
        <v>#N/A</v>
      </c>
      <c r="AI151" s="27">
        <f t="shared" si="28"/>
        <v>0.16547831032909244</v>
      </c>
      <c r="AK151" s="7">
        <v>0</v>
      </c>
      <c r="AL151" s="7">
        <v>0</v>
      </c>
      <c r="AM151" s="7">
        <v>1</v>
      </c>
      <c r="AO151" s="7">
        <v>1</v>
      </c>
      <c r="AP151" s="7">
        <v>0</v>
      </c>
      <c r="AQ151" s="7">
        <v>0</v>
      </c>
      <c r="AS151" s="13">
        <v>39</v>
      </c>
      <c r="AT151" s="1">
        <v>37135</v>
      </c>
      <c r="AU151" s="1"/>
      <c r="AV151" s="27">
        <f t="shared" si="23"/>
        <v>0.79965066213762981</v>
      </c>
      <c r="AW151" s="7">
        <v>1</v>
      </c>
      <c r="AX151" s="7">
        <v>0</v>
      </c>
      <c r="AZ151" s="30" t="e">
        <f>NA()</f>
        <v>#N/A</v>
      </c>
      <c r="BA151" s="27" t="e">
        <f>NA()</f>
        <v>#N/A</v>
      </c>
      <c r="BB151" s="27">
        <f t="shared" si="29"/>
        <v>0.16547831032909244</v>
      </c>
      <c r="BD151" s="7">
        <v>0</v>
      </c>
      <c r="BE151" s="7">
        <v>0</v>
      </c>
      <c r="BF151" s="7">
        <v>1</v>
      </c>
      <c r="BH151" s="7">
        <v>1</v>
      </c>
      <c r="BI151" s="7">
        <v>0</v>
      </c>
      <c r="BJ151" s="7">
        <v>0</v>
      </c>
    </row>
    <row r="152" spans="1:62" x14ac:dyDescent="0.2">
      <c r="A152" s="10">
        <v>2001</v>
      </c>
      <c r="B152" s="10">
        <v>4</v>
      </c>
      <c r="C152" s="1">
        <v>37226</v>
      </c>
      <c r="D152" s="6">
        <v>149259</v>
      </c>
      <c r="E152" s="7">
        <f t="shared" si="20"/>
        <v>11.913438330944324</v>
      </c>
      <c r="F152" s="7">
        <f t="shared" si="21"/>
        <v>0.3194183401744155</v>
      </c>
      <c r="G152" s="7">
        <f t="shared" si="24"/>
        <v>0.77204756772782024</v>
      </c>
      <c r="H152" s="7" t="e">
        <f t="shared" si="25"/>
        <v>#N/A</v>
      </c>
      <c r="I152" s="7" t="e">
        <f t="shared" si="26"/>
        <v>#N/A</v>
      </c>
      <c r="J152" s="7">
        <f t="shared" si="27"/>
        <v>0.3194183401744155</v>
      </c>
      <c r="K152" s="13">
        <v>40</v>
      </c>
      <c r="L152" s="7">
        <v>1</v>
      </c>
      <c r="M152" s="7">
        <v>0</v>
      </c>
      <c r="N152" s="7">
        <v>0</v>
      </c>
      <c r="P152" s="7">
        <v>0</v>
      </c>
      <c r="Q152" s="7">
        <v>0</v>
      </c>
      <c r="R152" s="7">
        <v>1</v>
      </c>
      <c r="T152" s="13">
        <v>40</v>
      </c>
      <c r="U152" s="1">
        <v>37226</v>
      </c>
      <c r="V152" s="7">
        <f t="shared" ref="V152:V183" si="30">(E152-E149)*100</f>
        <v>0.98771721119330635</v>
      </c>
      <c r="W152" s="7">
        <v>1</v>
      </c>
      <c r="X152" s="7">
        <v>0</v>
      </c>
      <c r="Z152" s="7">
        <v>1</v>
      </c>
      <c r="AA152" s="7">
        <v>0</v>
      </c>
      <c r="AB152" s="7">
        <v>0</v>
      </c>
      <c r="AD152" s="13">
        <v>40</v>
      </c>
      <c r="AE152" s="1">
        <v>37226</v>
      </c>
      <c r="AF152" s="27">
        <f t="shared" si="22"/>
        <v>0.98771721119330635</v>
      </c>
      <c r="AG152" s="30" t="e">
        <f>NA()</f>
        <v>#N/A</v>
      </c>
      <c r="AH152" s="27" t="e">
        <f>NA()</f>
        <v>#N/A</v>
      </c>
      <c r="AI152" s="27">
        <f t="shared" si="28"/>
        <v>0.3194183401744155</v>
      </c>
      <c r="AK152" s="7">
        <v>0</v>
      </c>
      <c r="AL152" s="7">
        <v>0</v>
      </c>
      <c r="AM152" s="7">
        <v>1</v>
      </c>
      <c r="AO152" s="7">
        <v>1</v>
      </c>
      <c r="AP152" s="7">
        <v>0</v>
      </c>
      <c r="AQ152" s="7">
        <v>0</v>
      </c>
      <c r="AS152" s="13">
        <v>40</v>
      </c>
      <c r="AT152" s="1">
        <v>37226</v>
      </c>
      <c r="AU152" s="1"/>
      <c r="AV152" s="27">
        <f t="shared" si="23"/>
        <v>0.98771721119330635</v>
      </c>
      <c r="AW152" s="7">
        <v>1</v>
      </c>
      <c r="AX152" s="7">
        <v>0</v>
      </c>
      <c r="AZ152" s="30" t="e">
        <f>NA()</f>
        <v>#N/A</v>
      </c>
      <c r="BA152" s="27" t="e">
        <f>NA()</f>
        <v>#N/A</v>
      </c>
      <c r="BB152" s="27">
        <f t="shared" si="29"/>
        <v>0.3194183401744155</v>
      </c>
      <c r="BD152" s="7">
        <v>0</v>
      </c>
      <c r="BE152" s="7">
        <v>0</v>
      </c>
      <c r="BF152" s="7">
        <v>1</v>
      </c>
      <c r="BH152" s="7">
        <v>1</v>
      </c>
      <c r="BI152" s="7">
        <v>0</v>
      </c>
      <c r="BJ152" s="7">
        <v>0</v>
      </c>
    </row>
    <row r="153" spans="1:62" x14ac:dyDescent="0.2">
      <c r="A153" s="10">
        <v>2002</v>
      </c>
      <c r="B153" s="10">
        <v>1</v>
      </c>
      <c r="C153" s="1">
        <v>37316</v>
      </c>
      <c r="D153" s="6">
        <v>148354</v>
      </c>
      <c r="E153" s="7">
        <f t="shared" si="20"/>
        <v>11.90735658861802</v>
      </c>
      <c r="F153" s="7">
        <f t="shared" si="21"/>
        <v>-0.60817423263035408</v>
      </c>
      <c r="G153" s="7">
        <f t="shared" si="24"/>
        <v>0.76135613156608317</v>
      </c>
      <c r="H153" s="7">
        <f t="shared" si="25"/>
        <v>-0.60817423263035408</v>
      </c>
      <c r="I153" s="7" t="e">
        <f t="shared" si="26"/>
        <v>#N/A</v>
      </c>
      <c r="J153" s="7" t="e">
        <f t="shared" si="27"/>
        <v>#N/A</v>
      </c>
      <c r="K153" s="13">
        <v>41</v>
      </c>
      <c r="L153" s="7">
        <v>1</v>
      </c>
      <c r="M153" s="7">
        <v>0</v>
      </c>
      <c r="N153" s="7">
        <v>0</v>
      </c>
      <c r="P153" s="7">
        <v>1</v>
      </c>
      <c r="Q153" s="7">
        <v>0</v>
      </c>
      <c r="R153" s="7">
        <v>0</v>
      </c>
      <c r="T153" s="13">
        <v>41</v>
      </c>
      <c r="U153" s="1">
        <v>37316</v>
      </c>
      <c r="V153" s="7">
        <f t="shared" si="30"/>
        <v>-0.12327758212684614</v>
      </c>
      <c r="W153" s="7">
        <v>1</v>
      </c>
      <c r="X153" s="7">
        <v>0</v>
      </c>
      <c r="Z153" s="7">
        <v>1</v>
      </c>
      <c r="AA153" s="7">
        <v>0</v>
      </c>
      <c r="AB153" s="7">
        <v>0</v>
      </c>
      <c r="AD153" s="13">
        <v>41</v>
      </c>
      <c r="AE153" s="1">
        <v>37316</v>
      </c>
      <c r="AF153" s="27">
        <f t="shared" si="22"/>
        <v>-0.12327758212684614</v>
      </c>
      <c r="AG153" s="30" t="e">
        <f>NA()</f>
        <v>#N/A</v>
      </c>
      <c r="AH153" s="27" t="e">
        <f>NA()</f>
        <v>#N/A</v>
      </c>
      <c r="AI153" s="27">
        <f t="shared" si="28"/>
        <v>-0.60817423263035408</v>
      </c>
      <c r="AK153" s="7">
        <v>0</v>
      </c>
      <c r="AL153" s="7">
        <v>0</v>
      </c>
      <c r="AM153" s="7">
        <v>1</v>
      </c>
      <c r="AO153" s="7">
        <v>1</v>
      </c>
      <c r="AP153" s="7">
        <v>0</v>
      </c>
      <c r="AQ153" s="7">
        <v>0</v>
      </c>
      <c r="AS153" s="13">
        <v>41</v>
      </c>
      <c r="AT153" s="1">
        <v>37316</v>
      </c>
      <c r="AU153" s="31">
        <f>AU149+1</f>
        <v>2002</v>
      </c>
      <c r="AV153" s="27">
        <f t="shared" si="23"/>
        <v>-0.12327758212684614</v>
      </c>
      <c r="AW153" s="7">
        <v>1</v>
      </c>
      <c r="AX153" s="7">
        <v>0</v>
      </c>
      <c r="AZ153" s="30" t="e">
        <f>NA()</f>
        <v>#N/A</v>
      </c>
      <c r="BA153" s="27" t="e">
        <f>NA()</f>
        <v>#N/A</v>
      </c>
      <c r="BB153" s="27">
        <f t="shared" si="29"/>
        <v>-0.60817423263035408</v>
      </c>
      <c r="BD153" s="7">
        <v>0</v>
      </c>
      <c r="BE153" s="7">
        <v>0</v>
      </c>
      <c r="BF153" s="7">
        <v>1</v>
      </c>
      <c r="BH153" s="7">
        <v>1</v>
      </c>
      <c r="BI153" s="7">
        <v>0</v>
      </c>
      <c r="BJ153" s="7">
        <v>0</v>
      </c>
    </row>
    <row r="154" spans="1:62" x14ac:dyDescent="0.2">
      <c r="A154" s="10">
        <v>2002</v>
      </c>
      <c r="B154" s="10">
        <v>2</v>
      </c>
      <c r="C154" s="1">
        <v>37408</v>
      </c>
      <c r="D154" s="6">
        <v>148881</v>
      </c>
      <c r="E154" s="7">
        <f t="shared" si="20"/>
        <v>11.910902608112488</v>
      </c>
      <c r="F154" s="7">
        <f t="shared" si="21"/>
        <v>0.3546019494468311</v>
      </c>
      <c r="G154" s="7">
        <f t="shared" si="24"/>
        <v>0.75679093944328091</v>
      </c>
      <c r="H154" s="7" t="e">
        <f t="shared" si="25"/>
        <v>#N/A</v>
      </c>
      <c r="I154" s="7" t="e">
        <f t="shared" si="26"/>
        <v>#N/A</v>
      </c>
      <c r="J154" s="7">
        <f t="shared" si="27"/>
        <v>0.3546019494468311</v>
      </c>
      <c r="K154" s="13">
        <v>42</v>
      </c>
      <c r="L154" s="7">
        <v>1</v>
      </c>
      <c r="M154" s="7">
        <v>0</v>
      </c>
      <c r="N154" s="7">
        <v>0</v>
      </c>
      <c r="P154" s="7">
        <v>0</v>
      </c>
      <c r="Q154" s="7">
        <v>0</v>
      </c>
      <c r="R154" s="7">
        <v>1</v>
      </c>
      <c r="T154" s="13">
        <v>42</v>
      </c>
      <c r="U154" s="1">
        <v>37408</v>
      </c>
      <c r="V154" s="7">
        <f t="shared" si="30"/>
        <v>6.5846056990892521E-2</v>
      </c>
      <c r="W154" s="7">
        <v>1</v>
      </c>
      <c r="X154" s="7">
        <v>0</v>
      </c>
      <c r="Z154" s="7">
        <v>1</v>
      </c>
      <c r="AA154" s="7">
        <v>0</v>
      </c>
      <c r="AB154" s="7">
        <v>0</v>
      </c>
      <c r="AD154" s="13">
        <v>42</v>
      </c>
      <c r="AE154" s="1">
        <v>37408</v>
      </c>
      <c r="AF154" s="27">
        <f t="shared" si="22"/>
        <v>6.5846056990892521E-2</v>
      </c>
      <c r="AG154" s="30" t="e">
        <f>NA()</f>
        <v>#N/A</v>
      </c>
      <c r="AH154" s="27" t="e">
        <f>NA()</f>
        <v>#N/A</v>
      </c>
      <c r="AI154" s="27">
        <f t="shared" si="28"/>
        <v>0.3546019494468311</v>
      </c>
      <c r="AK154" s="7">
        <v>0</v>
      </c>
      <c r="AL154" s="7">
        <v>0</v>
      </c>
      <c r="AM154" s="7">
        <v>1</v>
      </c>
      <c r="AO154" s="7">
        <v>1</v>
      </c>
      <c r="AP154" s="7">
        <v>0</v>
      </c>
      <c r="AQ154" s="7">
        <v>0</v>
      </c>
      <c r="AS154" s="13">
        <v>42</v>
      </c>
      <c r="AT154" s="1">
        <v>37408</v>
      </c>
      <c r="AU154" s="1"/>
      <c r="AV154" s="27">
        <f t="shared" si="23"/>
        <v>6.5846056990892521E-2</v>
      </c>
      <c r="AW154" s="7">
        <v>1</v>
      </c>
      <c r="AX154" s="7">
        <v>0</v>
      </c>
      <c r="AZ154" s="30" t="e">
        <f>NA()</f>
        <v>#N/A</v>
      </c>
      <c r="BA154" s="27" t="e">
        <f>NA()</f>
        <v>#N/A</v>
      </c>
      <c r="BB154" s="27">
        <f t="shared" si="29"/>
        <v>0.3546019494468311</v>
      </c>
      <c r="BD154" s="7">
        <v>0</v>
      </c>
      <c r="BE154" s="7">
        <v>0</v>
      </c>
      <c r="BF154" s="7">
        <v>1</v>
      </c>
      <c r="BH154" s="7">
        <v>1</v>
      </c>
      <c r="BI154" s="7">
        <v>0</v>
      </c>
      <c r="BJ154" s="7">
        <v>0</v>
      </c>
    </row>
    <row r="155" spans="1:62" x14ac:dyDescent="0.2">
      <c r="A155" s="10">
        <v>2002</v>
      </c>
      <c r="B155" s="10">
        <v>3</v>
      </c>
      <c r="C155" s="1">
        <v>37500</v>
      </c>
      <c r="D155" s="6">
        <v>149110</v>
      </c>
      <c r="E155" s="7">
        <f t="shared" si="20"/>
        <v>11.912439567584952</v>
      </c>
      <c r="F155" s="7">
        <f t="shared" si="21"/>
        <v>0.15369594724639057</v>
      </c>
      <c r="G155" s="7">
        <f t="shared" si="24"/>
        <v>0.7383742873860526</v>
      </c>
      <c r="H155" s="7" t="e">
        <f t="shared" si="25"/>
        <v>#N/A</v>
      </c>
      <c r="I155" s="7" t="e">
        <f t="shared" si="26"/>
        <v>#N/A</v>
      </c>
      <c r="J155" s="7">
        <f t="shared" si="27"/>
        <v>0.15369594724639057</v>
      </c>
      <c r="K155" s="13">
        <v>43</v>
      </c>
      <c r="L155" s="7">
        <v>1</v>
      </c>
      <c r="M155" s="7">
        <v>0</v>
      </c>
      <c r="N155" s="7">
        <v>0</v>
      </c>
      <c r="P155" s="7">
        <v>0</v>
      </c>
      <c r="Q155" s="7">
        <v>0</v>
      </c>
      <c r="R155" s="7">
        <v>1</v>
      </c>
      <c r="T155" s="13">
        <v>43</v>
      </c>
      <c r="U155" s="1">
        <v>37500</v>
      </c>
      <c r="V155" s="7">
        <f t="shared" si="30"/>
        <v>-9.987633593713241E-2</v>
      </c>
      <c r="W155" s="7">
        <v>1</v>
      </c>
      <c r="X155" s="7">
        <v>0</v>
      </c>
      <c r="Z155" s="7">
        <v>1</v>
      </c>
      <c r="AA155" s="7">
        <v>0</v>
      </c>
      <c r="AB155" s="7">
        <v>0</v>
      </c>
      <c r="AD155" s="13">
        <v>43</v>
      </c>
      <c r="AE155" s="1">
        <v>37500</v>
      </c>
      <c r="AF155" s="27">
        <f t="shared" si="22"/>
        <v>-9.987633593713241E-2</v>
      </c>
      <c r="AG155" s="30" t="e">
        <f>NA()</f>
        <v>#N/A</v>
      </c>
      <c r="AH155" s="27" t="e">
        <f>NA()</f>
        <v>#N/A</v>
      </c>
      <c r="AI155" s="27">
        <f t="shared" si="28"/>
        <v>0.15369594724639057</v>
      </c>
      <c r="AK155" s="7">
        <v>0</v>
      </c>
      <c r="AL155" s="7">
        <v>0</v>
      </c>
      <c r="AM155" s="7">
        <v>1</v>
      </c>
      <c r="AO155" s="7">
        <v>1</v>
      </c>
      <c r="AP155" s="7">
        <v>0</v>
      </c>
      <c r="AQ155" s="7">
        <v>0</v>
      </c>
      <c r="AS155" s="13">
        <v>43</v>
      </c>
      <c r="AT155" s="1">
        <v>37500</v>
      </c>
      <c r="AU155" s="1"/>
      <c r="AV155" s="27">
        <f t="shared" si="23"/>
        <v>-9.987633593713241E-2</v>
      </c>
      <c r="AW155" s="7">
        <v>1</v>
      </c>
      <c r="AX155" s="7">
        <v>0</v>
      </c>
      <c r="AZ155" s="30" t="e">
        <f>NA()</f>
        <v>#N/A</v>
      </c>
      <c r="BA155" s="27" t="e">
        <f>NA()</f>
        <v>#N/A</v>
      </c>
      <c r="BB155" s="27">
        <f t="shared" si="29"/>
        <v>0.15369594724639057</v>
      </c>
      <c r="BD155" s="7">
        <v>0</v>
      </c>
      <c r="BE155" s="7">
        <v>0</v>
      </c>
      <c r="BF155" s="7">
        <v>1</v>
      </c>
      <c r="BH155" s="7">
        <v>1</v>
      </c>
      <c r="BI155" s="7">
        <v>0</v>
      </c>
      <c r="BJ155" s="7">
        <v>0</v>
      </c>
    </row>
    <row r="156" spans="1:62" x14ac:dyDescent="0.2">
      <c r="A156" s="10">
        <v>2002</v>
      </c>
      <c r="B156" s="10">
        <v>4</v>
      </c>
      <c r="C156" s="1">
        <v>37591</v>
      </c>
      <c r="D156" s="6">
        <v>149321</v>
      </c>
      <c r="E156" s="7">
        <f t="shared" si="20"/>
        <v>11.913853630032616</v>
      </c>
      <c r="F156" s="7">
        <f t="shared" si="21"/>
        <v>0.14140624476635111</v>
      </c>
      <c r="G156" s="7">
        <f t="shared" si="24"/>
        <v>0.73259118452051264</v>
      </c>
      <c r="H156" s="7" t="e">
        <f t="shared" si="25"/>
        <v>#N/A</v>
      </c>
      <c r="I156" s="7" t="e">
        <f t="shared" si="26"/>
        <v>#N/A</v>
      </c>
      <c r="J156" s="7">
        <f t="shared" si="27"/>
        <v>0.14140624476635111</v>
      </c>
      <c r="K156" s="13">
        <v>44</v>
      </c>
      <c r="L156" s="7">
        <v>1</v>
      </c>
      <c r="M156" s="7">
        <v>0</v>
      </c>
      <c r="N156" s="7">
        <v>0</v>
      </c>
      <c r="P156" s="7">
        <v>0</v>
      </c>
      <c r="Q156" s="7">
        <v>0</v>
      </c>
      <c r="R156" s="7">
        <v>1</v>
      </c>
      <c r="T156" s="13">
        <v>44</v>
      </c>
      <c r="U156" s="1">
        <v>37591</v>
      </c>
      <c r="V156" s="7">
        <f t="shared" si="30"/>
        <v>0.64970414145957278</v>
      </c>
      <c r="W156" s="7">
        <v>1</v>
      </c>
      <c r="X156" s="7">
        <v>0</v>
      </c>
      <c r="Z156" s="7">
        <v>1</v>
      </c>
      <c r="AA156" s="7">
        <v>0</v>
      </c>
      <c r="AB156" s="7">
        <v>0</v>
      </c>
      <c r="AD156" s="13">
        <v>44</v>
      </c>
      <c r="AE156" s="1">
        <v>37591</v>
      </c>
      <c r="AF156" s="27">
        <f t="shared" si="22"/>
        <v>0.64970414145957278</v>
      </c>
      <c r="AG156" s="30" t="e">
        <f>NA()</f>
        <v>#N/A</v>
      </c>
      <c r="AH156" s="27">
        <f t="shared" ref="AH156:AH173" si="31">$F156</f>
        <v>0.14140624476635111</v>
      </c>
      <c r="AI156" s="27" t="e">
        <f>NA()</f>
        <v>#N/A</v>
      </c>
      <c r="AK156" s="7">
        <v>0</v>
      </c>
      <c r="AL156" s="7">
        <v>1</v>
      </c>
      <c r="AM156" s="7">
        <v>0</v>
      </c>
      <c r="AO156" s="7">
        <v>1</v>
      </c>
      <c r="AP156" s="7">
        <v>0</v>
      </c>
      <c r="AQ156" s="7">
        <v>0</v>
      </c>
      <c r="AS156" s="13">
        <v>44</v>
      </c>
      <c r="AT156" s="1">
        <v>37591</v>
      </c>
      <c r="AU156" s="1"/>
      <c r="AV156" s="27">
        <f t="shared" si="23"/>
        <v>0.64970414145957278</v>
      </c>
      <c r="AW156" s="7">
        <v>1</v>
      </c>
      <c r="AX156" s="7">
        <v>0</v>
      </c>
      <c r="AZ156" s="30" t="e">
        <f>NA()</f>
        <v>#N/A</v>
      </c>
      <c r="BA156" s="27" t="e">
        <f>NA()</f>
        <v>#N/A</v>
      </c>
      <c r="BB156" s="27">
        <f t="shared" ref="BA156:BB173" si="32">$F156</f>
        <v>0.14140624476635111</v>
      </c>
      <c r="BD156" s="7">
        <v>0</v>
      </c>
      <c r="BE156" s="7">
        <v>0</v>
      </c>
      <c r="BF156" s="7">
        <v>1</v>
      </c>
      <c r="BH156" s="7">
        <v>1</v>
      </c>
      <c r="BI156" s="7">
        <v>0</v>
      </c>
      <c r="BJ156" s="7">
        <v>0</v>
      </c>
    </row>
    <row r="157" spans="1:62" x14ac:dyDescent="0.2">
      <c r="A157" s="10">
        <v>2003</v>
      </c>
      <c r="B157" s="10">
        <v>1</v>
      </c>
      <c r="C157" s="1">
        <v>37681</v>
      </c>
      <c r="D157" s="6">
        <v>149352</v>
      </c>
      <c r="E157" s="7">
        <f t="shared" si="20"/>
        <v>11.914061214917163</v>
      </c>
      <c r="F157" s="7">
        <f t="shared" si="21"/>
        <v>2.0758488454752921E-2</v>
      </c>
      <c r="G157" s="7">
        <f t="shared" si="24"/>
        <v>0.71073863303663787</v>
      </c>
      <c r="H157" s="7" t="e">
        <f t="shared" si="25"/>
        <v>#N/A</v>
      </c>
      <c r="I157" s="7" t="e">
        <f t="shared" si="26"/>
        <v>#N/A</v>
      </c>
      <c r="J157" s="7">
        <f t="shared" si="27"/>
        <v>2.0758488454752921E-2</v>
      </c>
      <c r="K157" s="13">
        <v>45</v>
      </c>
      <c r="L157" s="7">
        <v>1</v>
      </c>
      <c r="M157" s="7">
        <v>0</v>
      </c>
      <c r="N157" s="7">
        <v>0</v>
      </c>
      <c r="P157" s="7">
        <v>0</v>
      </c>
      <c r="Q157" s="7">
        <v>0</v>
      </c>
      <c r="R157" s="7">
        <v>1</v>
      </c>
      <c r="T157" s="13">
        <v>45</v>
      </c>
      <c r="U157" s="1">
        <v>37681</v>
      </c>
      <c r="V157" s="7">
        <f t="shared" si="30"/>
        <v>0.3158606804674946</v>
      </c>
      <c r="W157" s="7">
        <v>1</v>
      </c>
      <c r="X157" s="7">
        <v>0</v>
      </c>
      <c r="Z157" s="7">
        <v>1</v>
      </c>
      <c r="AA157" s="7">
        <v>0</v>
      </c>
      <c r="AB157" s="7">
        <v>0</v>
      </c>
      <c r="AD157" s="13">
        <v>45</v>
      </c>
      <c r="AE157" s="1">
        <v>37681</v>
      </c>
      <c r="AF157" s="27">
        <f t="shared" si="22"/>
        <v>0.3158606804674946</v>
      </c>
      <c r="AG157" s="30" t="e">
        <f>NA()</f>
        <v>#N/A</v>
      </c>
      <c r="AH157" s="27">
        <f t="shared" si="31"/>
        <v>2.0758488454752921E-2</v>
      </c>
      <c r="AI157" s="27" t="e">
        <f>NA()</f>
        <v>#N/A</v>
      </c>
      <c r="AK157" s="7">
        <v>0</v>
      </c>
      <c r="AL157" s="7">
        <v>1</v>
      </c>
      <c r="AM157" s="7">
        <v>0</v>
      </c>
      <c r="AO157" s="7">
        <v>1</v>
      </c>
      <c r="AP157" s="7">
        <v>0</v>
      </c>
      <c r="AQ157" s="7">
        <v>0</v>
      </c>
      <c r="AS157" s="13">
        <v>45</v>
      </c>
      <c r="AT157" s="1">
        <v>37681</v>
      </c>
      <c r="AU157" s="31">
        <f>AU153+1</f>
        <v>2003</v>
      </c>
      <c r="AV157" s="27">
        <f t="shared" si="23"/>
        <v>0.3158606804674946</v>
      </c>
      <c r="AW157" s="7">
        <v>1</v>
      </c>
      <c r="AX157" s="7">
        <v>0</v>
      </c>
      <c r="AZ157" s="30" t="e">
        <f>NA()</f>
        <v>#N/A</v>
      </c>
      <c r="BA157" s="27" t="e">
        <f>NA()</f>
        <v>#N/A</v>
      </c>
      <c r="BB157" s="27">
        <f t="shared" si="32"/>
        <v>2.0758488454752921E-2</v>
      </c>
      <c r="BD157" s="7">
        <v>0</v>
      </c>
      <c r="BE157" s="7">
        <v>0</v>
      </c>
      <c r="BF157" s="7">
        <v>1</v>
      </c>
      <c r="BH157" s="7">
        <v>1</v>
      </c>
      <c r="BI157" s="7">
        <v>0</v>
      </c>
      <c r="BJ157" s="7">
        <v>0</v>
      </c>
    </row>
    <row r="158" spans="1:62" x14ac:dyDescent="0.2">
      <c r="A158" s="10">
        <v>2003</v>
      </c>
      <c r="B158" s="10">
        <v>2</v>
      </c>
      <c r="C158" s="1">
        <v>37773</v>
      </c>
      <c r="D158" s="6">
        <v>148830</v>
      </c>
      <c r="E158" s="7">
        <f t="shared" si="20"/>
        <v>11.910559993963204</v>
      </c>
      <c r="F158" s="7">
        <f t="shared" si="21"/>
        <v>-0.35012209539591055</v>
      </c>
      <c r="G158" s="7">
        <f t="shared" si="24"/>
        <v>0.69518208428366612</v>
      </c>
      <c r="H158" s="7">
        <f t="shared" si="25"/>
        <v>-0.35012209539591055</v>
      </c>
      <c r="I158" s="7" t="e">
        <f t="shared" si="26"/>
        <v>#N/A</v>
      </c>
      <c r="J158" s="7" t="e">
        <f t="shared" si="27"/>
        <v>#N/A</v>
      </c>
      <c r="K158" s="13">
        <v>46</v>
      </c>
      <c r="L158" s="7">
        <v>1</v>
      </c>
      <c r="M158" s="7">
        <v>0</v>
      </c>
      <c r="N158" s="7">
        <v>0</v>
      </c>
      <c r="P158" s="7">
        <v>1</v>
      </c>
      <c r="Q158" s="7">
        <v>0</v>
      </c>
      <c r="R158" s="7">
        <v>0</v>
      </c>
      <c r="T158" s="13">
        <v>46</v>
      </c>
      <c r="U158" s="1">
        <v>37773</v>
      </c>
      <c r="V158" s="7">
        <f t="shared" si="30"/>
        <v>-0.18795736217480652</v>
      </c>
      <c r="W158" s="7">
        <v>1</v>
      </c>
      <c r="X158" s="7">
        <v>0</v>
      </c>
      <c r="Z158" s="7">
        <v>1</v>
      </c>
      <c r="AA158" s="7">
        <v>0</v>
      </c>
      <c r="AB158" s="7">
        <v>0</v>
      </c>
      <c r="AD158" s="13">
        <v>46</v>
      </c>
      <c r="AE158" s="1">
        <v>37773</v>
      </c>
      <c r="AF158" s="27">
        <f t="shared" si="22"/>
        <v>-0.18795736217480652</v>
      </c>
      <c r="AG158" s="30" t="e">
        <f>NA()</f>
        <v>#N/A</v>
      </c>
      <c r="AH158" s="27">
        <f t="shared" si="31"/>
        <v>-0.35012209539591055</v>
      </c>
      <c r="AI158" s="27" t="e">
        <f>NA()</f>
        <v>#N/A</v>
      </c>
      <c r="AK158" s="7">
        <v>0</v>
      </c>
      <c r="AL158" s="7">
        <v>1</v>
      </c>
      <c r="AM158" s="7">
        <v>0</v>
      </c>
      <c r="AO158" s="7">
        <v>1</v>
      </c>
      <c r="AP158" s="7">
        <v>0</v>
      </c>
      <c r="AQ158" s="7">
        <v>0</v>
      </c>
      <c r="AS158" s="13">
        <v>46</v>
      </c>
      <c r="AT158" s="1">
        <v>37773</v>
      </c>
      <c r="AU158" s="1"/>
      <c r="AV158" s="27">
        <f t="shared" si="23"/>
        <v>-0.18795736217480652</v>
      </c>
      <c r="AW158" s="7">
        <v>1</v>
      </c>
      <c r="AX158" s="7">
        <v>0</v>
      </c>
      <c r="AZ158" s="30" t="e">
        <f>NA()</f>
        <v>#N/A</v>
      </c>
      <c r="BA158" s="27" t="e">
        <f>NA()</f>
        <v>#N/A</v>
      </c>
      <c r="BB158" s="27">
        <f t="shared" si="32"/>
        <v>-0.35012209539591055</v>
      </c>
      <c r="BD158" s="7">
        <v>0</v>
      </c>
      <c r="BE158" s="7">
        <v>0</v>
      </c>
      <c r="BF158" s="7">
        <v>1</v>
      </c>
      <c r="BH158" s="7">
        <v>1</v>
      </c>
      <c r="BI158" s="7">
        <v>0</v>
      </c>
      <c r="BJ158" s="7">
        <v>0</v>
      </c>
    </row>
    <row r="159" spans="1:62" x14ac:dyDescent="0.2">
      <c r="A159" s="10">
        <v>2003</v>
      </c>
      <c r="B159" s="10">
        <v>3</v>
      </c>
      <c r="C159" s="1">
        <v>37865</v>
      </c>
      <c r="D159" s="6">
        <v>148974</v>
      </c>
      <c r="E159" s="7">
        <f t="shared" si="20"/>
        <v>11.911527073056989</v>
      </c>
      <c r="F159" s="7">
        <f t="shared" si="21"/>
        <v>9.6707909378501711E-2</v>
      </c>
      <c r="G159" s="7">
        <f t="shared" si="24"/>
        <v>0.708210927768673</v>
      </c>
      <c r="H159" s="7" t="e">
        <f t="shared" si="25"/>
        <v>#N/A</v>
      </c>
      <c r="I159" s="7" t="e">
        <f t="shared" si="26"/>
        <v>#N/A</v>
      </c>
      <c r="J159" s="7">
        <f t="shared" si="27"/>
        <v>9.6707909378501711E-2</v>
      </c>
      <c r="K159" s="13">
        <v>47</v>
      </c>
      <c r="L159" s="7">
        <v>1</v>
      </c>
      <c r="M159" s="7">
        <v>0</v>
      </c>
      <c r="N159" s="7">
        <v>0</v>
      </c>
      <c r="P159" s="7">
        <v>0</v>
      </c>
      <c r="Q159" s="7">
        <v>0</v>
      </c>
      <c r="R159" s="7">
        <v>1</v>
      </c>
      <c r="T159" s="13">
        <v>47</v>
      </c>
      <c r="U159" s="1">
        <v>37865</v>
      </c>
      <c r="V159" s="7">
        <f t="shared" si="30"/>
        <v>-0.23265569756265592</v>
      </c>
      <c r="W159" s="7">
        <v>1</v>
      </c>
      <c r="X159" s="7">
        <v>0</v>
      </c>
      <c r="Z159" s="7">
        <v>1</v>
      </c>
      <c r="AA159" s="7">
        <v>0</v>
      </c>
      <c r="AB159" s="7">
        <v>0</v>
      </c>
      <c r="AD159" s="13">
        <v>47</v>
      </c>
      <c r="AE159" s="1">
        <v>37865</v>
      </c>
      <c r="AF159" s="27">
        <f t="shared" si="22"/>
        <v>-0.23265569756265592</v>
      </c>
      <c r="AG159" s="30" t="e">
        <f>NA()</f>
        <v>#N/A</v>
      </c>
      <c r="AH159" s="27">
        <f t="shared" si="31"/>
        <v>9.6707909378501711E-2</v>
      </c>
      <c r="AI159" s="27" t="e">
        <f>NA()</f>
        <v>#N/A</v>
      </c>
      <c r="AK159" s="7">
        <v>0</v>
      </c>
      <c r="AL159" s="7">
        <v>1</v>
      </c>
      <c r="AM159" s="7">
        <v>0</v>
      </c>
      <c r="AO159" s="7">
        <v>1</v>
      </c>
      <c r="AP159" s="7">
        <v>0</v>
      </c>
      <c r="AQ159" s="7">
        <v>0</v>
      </c>
      <c r="AS159" s="13">
        <v>47</v>
      </c>
      <c r="AT159" s="1">
        <v>37865</v>
      </c>
      <c r="AU159" s="1"/>
      <c r="AV159" s="27">
        <f t="shared" si="23"/>
        <v>-0.23265569756265592</v>
      </c>
      <c r="AW159" s="7">
        <v>1</v>
      </c>
      <c r="AX159" s="7">
        <v>0</v>
      </c>
      <c r="AZ159" s="30" t="e">
        <f>NA()</f>
        <v>#N/A</v>
      </c>
      <c r="BA159" s="27" t="e">
        <f>NA()</f>
        <v>#N/A</v>
      </c>
      <c r="BB159" s="27">
        <f t="shared" si="32"/>
        <v>9.6707909378501711E-2</v>
      </c>
      <c r="BD159" s="7">
        <v>0</v>
      </c>
      <c r="BE159" s="7">
        <v>0</v>
      </c>
      <c r="BF159" s="7">
        <v>1</v>
      </c>
      <c r="BH159" s="7">
        <v>1</v>
      </c>
      <c r="BI159" s="7">
        <v>0</v>
      </c>
      <c r="BJ159" s="7">
        <v>0</v>
      </c>
    </row>
    <row r="160" spans="1:62" x14ac:dyDescent="0.2">
      <c r="A160" s="10">
        <v>2003</v>
      </c>
      <c r="B160" s="10">
        <v>4</v>
      </c>
      <c r="C160" s="1">
        <v>37956</v>
      </c>
      <c r="D160" s="6">
        <v>149763</v>
      </c>
      <c r="E160" s="7">
        <f t="shared" si="20"/>
        <v>11.916809323562061</v>
      </c>
      <c r="F160" s="7">
        <f t="shared" si="21"/>
        <v>0.52822505050720281</v>
      </c>
      <c r="G160" s="7">
        <f t="shared" si="24"/>
        <v>0.70349584396818665</v>
      </c>
      <c r="H160" s="7" t="e">
        <f t="shared" si="25"/>
        <v>#N/A</v>
      </c>
      <c r="I160" s="7" t="e">
        <f t="shared" si="26"/>
        <v>#N/A</v>
      </c>
      <c r="J160" s="7">
        <f t="shared" si="27"/>
        <v>0.52822505050720281</v>
      </c>
      <c r="K160" s="13">
        <v>48</v>
      </c>
      <c r="L160" s="7">
        <v>1</v>
      </c>
      <c r="M160" s="7">
        <v>0</v>
      </c>
      <c r="N160" s="7">
        <v>0</v>
      </c>
      <c r="P160" s="7">
        <v>0</v>
      </c>
      <c r="Q160" s="7">
        <v>0</v>
      </c>
      <c r="R160" s="7">
        <v>1</v>
      </c>
      <c r="T160" s="13">
        <v>48</v>
      </c>
      <c r="U160" s="1">
        <v>37956</v>
      </c>
      <c r="V160" s="7">
        <f t="shared" si="30"/>
        <v>0.27481086448979397</v>
      </c>
      <c r="W160" s="7">
        <v>1</v>
      </c>
      <c r="X160" s="7">
        <v>0</v>
      </c>
      <c r="Z160" s="7">
        <v>1</v>
      </c>
      <c r="AA160" s="7">
        <v>0</v>
      </c>
      <c r="AB160" s="7">
        <v>0</v>
      </c>
      <c r="AD160" s="13">
        <v>48</v>
      </c>
      <c r="AE160" s="1">
        <v>37956</v>
      </c>
      <c r="AF160" s="27">
        <f t="shared" si="22"/>
        <v>0.27481086448979397</v>
      </c>
      <c r="AG160" s="30" t="e">
        <f>NA()</f>
        <v>#N/A</v>
      </c>
      <c r="AH160" s="27">
        <f t="shared" si="31"/>
        <v>0.52822505050720281</v>
      </c>
      <c r="AI160" s="27" t="e">
        <f>NA()</f>
        <v>#N/A</v>
      </c>
      <c r="AK160" s="7">
        <v>0</v>
      </c>
      <c r="AL160" s="7">
        <v>1</v>
      </c>
      <c r="AM160" s="7">
        <v>0</v>
      </c>
      <c r="AO160" s="7">
        <v>1</v>
      </c>
      <c r="AP160" s="7">
        <v>0</v>
      </c>
      <c r="AQ160" s="7">
        <v>0</v>
      </c>
      <c r="AS160" s="13">
        <v>48</v>
      </c>
      <c r="AT160" s="1">
        <v>37956</v>
      </c>
      <c r="AU160" s="1"/>
      <c r="AV160" s="27">
        <f t="shared" si="23"/>
        <v>0.27481086448979397</v>
      </c>
      <c r="AW160" s="7">
        <v>1</v>
      </c>
      <c r="AX160" s="7">
        <v>0</v>
      </c>
      <c r="AZ160" s="30" t="e">
        <f>NA()</f>
        <v>#N/A</v>
      </c>
      <c r="BA160" s="27" t="e">
        <f>NA()</f>
        <v>#N/A</v>
      </c>
      <c r="BB160" s="27">
        <f t="shared" si="32"/>
        <v>0.52822505050720281</v>
      </c>
      <c r="BD160" s="7">
        <v>0</v>
      </c>
      <c r="BE160" s="7">
        <v>0</v>
      </c>
      <c r="BF160" s="7">
        <v>1</v>
      </c>
      <c r="BH160" s="7">
        <v>1</v>
      </c>
      <c r="BI160" s="7">
        <v>0</v>
      </c>
      <c r="BJ160" s="7">
        <v>0</v>
      </c>
    </row>
    <row r="161" spans="1:62" x14ac:dyDescent="0.2">
      <c r="A161" s="10">
        <v>2004</v>
      </c>
      <c r="B161" s="10">
        <v>1</v>
      </c>
      <c r="C161" s="1">
        <v>38047</v>
      </c>
      <c r="D161" s="6">
        <v>151135</v>
      </c>
      <c r="E161" s="7">
        <f t="shared" si="20"/>
        <v>11.925928756116681</v>
      </c>
      <c r="F161" s="7">
        <f t="shared" si="21"/>
        <v>0.91194325546197774</v>
      </c>
      <c r="G161" s="7">
        <f t="shared" si="24"/>
        <v>0.70695132223885393</v>
      </c>
      <c r="H161" s="7" t="e">
        <f t="shared" si="25"/>
        <v>#N/A</v>
      </c>
      <c r="I161" s="7">
        <f t="shared" si="26"/>
        <v>0.91194325546197774</v>
      </c>
      <c r="J161" s="7" t="e">
        <f t="shared" si="27"/>
        <v>#N/A</v>
      </c>
      <c r="K161" s="13">
        <v>49</v>
      </c>
      <c r="L161" s="7">
        <v>1</v>
      </c>
      <c r="M161" s="7">
        <v>0</v>
      </c>
      <c r="N161" s="7">
        <v>0</v>
      </c>
      <c r="P161" s="7">
        <v>0</v>
      </c>
      <c r="Q161" s="7">
        <v>1</v>
      </c>
      <c r="R161" s="7">
        <v>0</v>
      </c>
      <c r="T161" s="13">
        <v>49</v>
      </c>
      <c r="U161" s="1">
        <v>38047</v>
      </c>
      <c r="V161" s="7">
        <f t="shared" si="30"/>
        <v>1.5368762153476823</v>
      </c>
      <c r="W161" s="7">
        <v>1</v>
      </c>
      <c r="X161" s="7">
        <v>0</v>
      </c>
      <c r="Z161" s="7">
        <v>1</v>
      </c>
      <c r="AA161" s="7">
        <v>0</v>
      </c>
      <c r="AB161" s="7">
        <v>0</v>
      </c>
      <c r="AD161" s="13">
        <v>49</v>
      </c>
      <c r="AE161" s="1">
        <v>38047</v>
      </c>
      <c r="AF161" s="27">
        <f t="shared" si="22"/>
        <v>1.5368762153476823</v>
      </c>
      <c r="AG161" s="30" t="e">
        <f>NA()</f>
        <v>#N/A</v>
      </c>
      <c r="AH161" s="27">
        <f t="shared" si="31"/>
        <v>0.91194325546197774</v>
      </c>
      <c r="AI161" s="27" t="e">
        <f>NA()</f>
        <v>#N/A</v>
      </c>
      <c r="AK161" s="7">
        <v>0</v>
      </c>
      <c r="AL161" s="7">
        <v>1</v>
      </c>
      <c r="AM161" s="7">
        <v>0</v>
      </c>
      <c r="AO161" s="7">
        <v>1</v>
      </c>
      <c r="AP161" s="7">
        <v>0</v>
      </c>
      <c r="AQ161" s="7">
        <v>0</v>
      </c>
      <c r="AS161" s="13">
        <v>49</v>
      </c>
      <c r="AT161" s="1">
        <v>38047</v>
      </c>
      <c r="AU161" s="31">
        <f>AU157+1</f>
        <v>2004</v>
      </c>
      <c r="AV161" s="27">
        <f t="shared" si="23"/>
        <v>1.5368762153476823</v>
      </c>
      <c r="AW161" s="7">
        <v>1</v>
      </c>
      <c r="AX161" s="7">
        <v>0</v>
      </c>
      <c r="AZ161" s="30" t="e">
        <f>NA()</f>
        <v>#N/A</v>
      </c>
      <c r="BA161" s="27" t="e">
        <f>NA()</f>
        <v>#N/A</v>
      </c>
      <c r="BB161" s="27">
        <f t="shared" si="32"/>
        <v>0.91194325546197774</v>
      </c>
      <c r="BD161" s="7">
        <v>0</v>
      </c>
      <c r="BE161" s="7">
        <v>0</v>
      </c>
      <c r="BF161" s="7">
        <v>1</v>
      </c>
      <c r="BH161" s="7">
        <v>1</v>
      </c>
      <c r="BI161" s="7">
        <v>0</v>
      </c>
      <c r="BJ161" s="7">
        <v>0</v>
      </c>
    </row>
    <row r="162" spans="1:62" x14ac:dyDescent="0.2">
      <c r="A162" s="10">
        <v>2004</v>
      </c>
      <c r="B162" s="10">
        <v>2</v>
      </c>
      <c r="C162" s="1">
        <v>38139</v>
      </c>
      <c r="D162" s="6">
        <v>151833</v>
      </c>
      <c r="E162" s="7">
        <f t="shared" si="20"/>
        <v>11.930536511621948</v>
      </c>
      <c r="F162" s="7">
        <f t="shared" si="21"/>
        <v>0.46077555052672636</v>
      </c>
      <c r="G162" s="7">
        <f t="shared" si="24"/>
        <v>0.71371856760842955</v>
      </c>
      <c r="H162" s="7" t="e">
        <f t="shared" si="25"/>
        <v>#N/A</v>
      </c>
      <c r="I162" s="7" t="e">
        <f t="shared" si="26"/>
        <v>#N/A</v>
      </c>
      <c r="J162" s="7">
        <f t="shared" si="27"/>
        <v>0.46077555052672636</v>
      </c>
      <c r="K162" s="13">
        <v>50</v>
      </c>
      <c r="L162" s="7">
        <v>1</v>
      </c>
      <c r="M162" s="7">
        <v>0</v>
      </c>
      <c r="N162" s="7">
        <v>0</v>
      </c>
      <c r="P162" s="7">
        <v>0</v>
      </c>
      <c r="Q162" s="7">
        <v>0</v>
      </c>
      <c r="R162" s="7">
        <v>1</v>
      </c>
      <c r="T162" s="13">
        <v>50</v>
      </c>
      <c r="U162" s="1">
        <v>38139</v>
      </c>
      <c r="V162" s="7">
        <f t="shared" si="30"/>
        <v>1.9009438564959069</v>
      </c>
      <c r="W162" s="7">
        <v>1</v>
      </c>
      <c r="X162" s="7">
        <v>0</v>
      </c>
      <c r="Z162" s="7">
        <v>1</v>
      </c>
      <c r="AA162" s="7">
        <v>0</v>
      </c>
      <c r="AB162" s="7">
        <v>0</v>
      </c>
      <c r="AD162" s="13">
        <v>50</v>
      </c>
      <c r="AE162" s="1">
        <v>38139</v>
      </c>
      <c r="AF162" s="27">
        <f t="shared" si="22"/>
        <v>1.9009438564959069</v>
      </c>
      <c r="AG162" s="30" t="e">
        <f>NA()</f>
        <v>#N/A</v>
      </c>
      <c r="AH162" s="27">
        <f t="shared" si="31"/>
        <v>0.46077555052672636</v>
      </c>
      <c r="AI162" s="27" t="e">
        <f>NA()</f>
        <v>#N/A</v>
      </c>
      <c r="AK162" s="7">
        <v>0</v>
      </c>
      <c r="AL162" s="7">
        <v>1</v>
      </c>
      <c r="AM162" s="7">
        <v>0</v>
      </c>
      <c r="AO162" s="7">
        <v>1</v>
      </c>
      <c r="AP162" s="7">
        <v>0</v>
      </c>
      <c r="AQ162" s="7">
        <v>0</v>
      </c>
      <c r="AS162" s="13">
        <v>50</v>
      </c>
      <c r="AT162" s="1">
        <v>38139</v>
      </c>
      <c r="AU162" s="1"/>
      <c r="AV162" s="27">
        <f t="shared" si="23"/>
        <v>1.9009438564959069</v>
      </c>
      <c r="AW162" s="7">
        <v>1</v>
      </c>
      <c r="AX162" s="7">
        <v>0</v>
      </c>
      <c r="AZ162" s="30" t="e">
        <f>NA()</f>
        <v>#N/A</v>
      </c>
      <c r="BA162" s="27" t="e">
        <f>NA()</f>
        <v>#N/A</v>
      </c>
      <c r="BB162" s="27">
        <f t="shared" si="32"/>
        <v>0.46077555052672636</v>
      </c>
      <c r="BD162" s="7">
        <v>0</v>
      </c>
      <c r="BE162" s="7">
        <v>0</v>
      </c>
      <c r="BF162" s="7">
        <v>1</v>
      </c>
      <c r="BH162" s="7">
        <v>1</v>
      </c>
      <c r="BI162" s="7">
        <v>0</v>
      </c>
      <c r="BJ162" s="7">
        <v>0</v>
      </c>
    </row>
    <row r="163" spans="1:62" x14ac:dyDescent="0.2">
      <c r="A163" s="10">
        <v>2004</v>
      </c>
      <c r="B163" s="10">
        <v>3</v>
      </c>
      <c r="C163" s="1">
        <v>38231</v>
      </c>
      <c r="D163" s="6">
        <v>152078</v>
      </c>
      <c r="E163" s="7">
        <f t="shared" si="20"/>
        <v>11.932148826102663</v>
      </c>
      <c r="F163" s="7">
        <f t="shared" si="21"/>
        <v>0.16123144807149714</v>
      </c>
      <c r="G163" s="7">
        <f t="shared" si="24"/>
        <v>0.71853669999179071</v>
      </c>
      <c r="H163" s="7" t="e">
        <f t="shared" si="25"/>
        <v>#N/A</v>
      </c>
      <c r="I163" s="7" t="e">
        <f t="shared" si="26"/>
        <v>#N/A</v>
      </c>
      <c r="J163" s="7">
        <f t="shared" si="27"/>
        <v>0.16123144807149714</v>
      </c>
      <c r="K163" s="13">
        <v>51</v>
      </c>
      <c r="L163" s="7">
        <v>1</v>
      </c>
      <c r="M163" s="7">
        <v>0</v>
      </c>
      <c r="N163" s="7">
        <v>0</v>
      </c>
      <c r="P163" s="7">
        <v>0</v>
      </c>
      <c r="Q163" s="7">
        <v>0</v>
      </c>
      <c r="R163" s="7">
        <v>1</v>
      </c>
      <c r="T163" s="13">
        <v>51</v>
      </c>
      <c r="U163" s="1">
        <v>38231</v>
      </c>
      <c r="V163" s="7">
        <f t="shared" si="30"/>
        <v>1.5339502540602012</v>
      </c>
      <c r="W163" s="7">
        <v>1</v>
      </c>
      <c r="X163" s="7">
        <v>0</v>
      </c>
      <c r="Z163" s="7">
        <v>1</v>
      </c>
      <c r="AA163" s="7">
        <v>0</v>
      </c>
      <c r="AB163" s="7">
        <v>0</v>
      </c>
      <c r="AD163" s="13">
        <v>51</v>
      </c>
      <c r="AE163" s="1">
        <v>38231</v>
      </c>
      <c r="AF163" s="27">
        <f t="shared" si="22"/>
        <v>1.5339502540602012</v>
      </c>
      <c r="AG163" s="30" t="e">
        <f>NA()</f>
        <v>#N/A</v>
      </c>
      <c r="AH163" s="27">
        <f t="shared" si="31"/>
        <v>0.16123144807149714</v>
      </c>
      <c r="AI163" s="27" t="e">
        <f>NA()</f>
        <v>#N/A</v>
      </c>
      <c r="AK163" s="7">
        <v>0</v>
      </c>
      <c r="AL163" s="7">
        <v>1</v>
      </c>
      <c r="AM163" s="7">
        <v>0</v>
      </c>
      <c r="AO163" s="7">
        <v>1</v>
      </c>
      <c r="AP163" s="7">
        <v>0</v>
      </c>
      <c r="AQ163" s="7">
        <v>0</v>
      </c>
      <c r="AS163" s="13">
        <v>51</v>
      </c>
      <c r="AT163" s="1">
        <v>38231</v>
      </c>
      <c r="AU163" s="1"/>
      <c r="AV163" s="27">
        <f t="shared" si="23"/>
        <v>1.5339502540602012</v>
      </c>
      <c r="AW163" s="7">
        <v>1</v>
      </c>
      <c r="AX163" s="7">
        <v>0</v>
      </c>
      <c r="AZ163" s="30" t="e">
        <f>NA()</f>
        <v>#N/A</v>
      </c>
      <c r="BA163" s="27" t="e">
        <f>NA()</f>
        <v>#N/A</v>
      </c>
      <c r="BB163" s="27">
        <f t="shared" si="32"/>
        <v>0.16123144807149714</v>
      </c>
      <c r="BD163" s="7">
        <v>0</v>
      </c>
      <c r="BE163" s="7">
        <v>0</v>
      </c>
      <c r="BF163" s="7">
        <v>1</v>
      </c>
      <c r="BH163" s="7">
        <v>1</v>
      </c>
      <c r="BI163" s="7">
        <v>0</v>
      </c>
      <c r="BJ163" s="7">
        <v>0</v>
      </c>
    </row>
    <row r="164" spans="1:62" x14ac:dyDescent="0.2">
      <c r="A164" s="10">
        <v>2004</v>
      </c>
      <c r="B164" s="10">
        <v>4</v>
      </c>
      <c r="C164" s="1">
        <v>38322</v>
      </c>
      <c r="D164" s="6">
        <v>152433</v>
      </c>
      <c r="E164" s="7">
        <f t="shared" si="20"/>
        <v>11.934480434227341</v>
      </c>
      <c r="F164" s="7">
        <f t="shared" si="21"/>
        <v>0.23316081246775866</v>
      </c>
      <c r="G164" s="7">
        <f t="shared" si="24"/>
        <v>0.70369281483130564</v>
      </c>
      <c r="H164" s="7" t="e">
        <f t="shared" si="25"/>
        <v>#N/A</v>
      </c>
      <c r="I164" s="7" t="e">
        <f t="shared" si="26"/>
        <v>#N/A</v>
      </c>
      <c r="J164" s="7">
        <f t="shared" si="27"/>
        <v>0.23316081246775866</v>
      </c>
      <c r="K164" s="13">
        <v>52</v>
      </c>
      <c r="L164" s="7">
        <v>1</v>
      </c>
      <c r="M164" s="7">
        <v>0</v>
      </c>
      <c r="N164" s="7">
        <v>0</v>
      </c>
      <c r="P164" s="7">
        <v>0</v>
      </c>
      <c r="Q164" s="7">
        <v>0</v>
      </c>
      <c r="R164" s="7">
        <v>1</v>
      </c>
      <c r="T164" s="13">
        <v>52</v>
      </c>
      <c r="U164" s="1">
        <v>38322</v>
      </c>
      <c r="V164" s="7">
        <f t="shared" si="30"/>
        <v>0.85516781106598216</v>
      </c>
      <c r="W164" s="7">
        <v>1</v>
      </c>
      <c r="X164" s="7">
        <v>0</v>
      </c>
      <c r="Z164" s="7">
        <v>1</v>
      </c>
      <c r="AA164" s="7">
        <v>0</v>
      </c>
      <c r="AB164" s="7">
        <v>0</v>
      </c>
      <c r="AD164" s="13">
        <v>52</v>
      </c>
      <c r="AE164" s="1">
        <v>38322</v>
      </c>
      <c r="AF164" s="27">
        <f t="shared" si="22"/>
        <v>0.85516781106598216</v>
      </c>
      <c r="AG164" s="30" t="e">
        <f>NA()</f>
        <v>#N/A</v>
      </c>
      <c r="AH164" s="27">
        <f t="shared" si="31"/>
        <v>0.23316081246775866</v>
      </c>
      <c r="AI164" s="27" t="e">
        <f>NA()</f>
        <v>#N/A</v>
      </c>
      <c r="AK164" s="7">
        <v>0</v>
      </c>
      <c r="AL164" s="7">
        <v>1</v>
      </c>
      <c r="AM164" s="7">
        <v>0</v>
      </c>
      <c r="AO164" s="7">
        <v>1</v>
      </c>
      <c r="AP164" s="7">
        <v>0</v>
      </c>
      <c r="AQ164" s="7">
        <v>0</v>
      </c>
      <c r="AS164" s="13">
        <v>52</v>
      </c>
      <c r="AT164" s="1">
        <v>38322</v>
      </c>
      <c r="AU164" s="1"/>
      <c r="AV164" s="27">
        <f t="shared" si="23"/>
        <v>0.85516781106598216</v>
      </c>
      <c r="AW164" s="7">
        <v>1</v>
      </c>
      <c r="AX164" s="7">
        <v>0</v>
      </c>
      <c r="AZ164" s="30" t="e">
        <f>NA()</f>
        <v>#N/A</v>
      </c>
      <c r="BA164" s="27" t="e">
        <f>NA()</f>
        <v>#N/A</v>
      </c>
      <c r="BB164" s="27">
        <f t="shared" si="32"/>
        <v>0.23316081246775866</v>
      </c>
      <c r="BD164" s="7">
        <v>0</v>
      </c>
      <c r="BE164" s="7">
        <v>0</v>
      </c>
      <c r="BF164" s="7">
        <v>1</v>
      </c>
      <c r="BH164" s="7">
        <v>1</v>
      </c>
      <c r="BI164" s="7">
        <v>0</v>
      </c>
      <c r="BJ164" s="7">
        <v>0</v>
      </c>
    </row>
    <row r="165" spans="1:62" x14ac:dyDescent="0.2">
      <c r="A165" s="10">
        <v>2005</v>
      </c>
      <c r="B165" s="10">
        <v>1</v>
      </c>
      <c r="C165" s="1">
        <v>38412</v>
      </c>
      <c r="D165" s="6">
        <v>152887</v>
      </c>
      <c r="E165" s="7">
        <f t="shared" si="20"/>
        <v>11.937454365411725</v>
      </c>
      <c r="F165" s="7">
        <f t="shared" si="21"/>
        <v>0.29739311843837157</v>
      </c>
      <c r="G165" s="7">
        <f t="shared" si="24"/>
        <v>0.72313049630688464</v>
      </c>
      <c r="H165" s="7" t="e">
        <f t="shared" si="25"/>
        <v>#N/A</v>
      </c>
      <c r="I165" s="7" t="e">
        <f t="shared" si="26"/>
        <v>#N/A</v>
      </c>
      <c r="J165" s="7">
        <f t="shared" si="27"/>
        <v>0.29739311843837157</v>
      </c>
      <c r="K165" s="13">
        <v>53</v>
      </c>
      <c r="L165" s="7">
        <v>1</v>
      </c>
      <c r="M165" s="7">
        <v>0</v>
      </c>
      <c r="N165" s="7">
        <v>0</v>
      </c>
      <c r="P165" s="7">
        <v>0</v>
      </c>
      <c r="Q165" s="7">
        <v>0</v>
      </c>
      <c r="R165" s="7">
        <v>1</v>
      </c>
      <c r="T165" s="13">
        <v>53</v>
      </c>
      <c r="U165" s="1">
        <v>38412</v>
      </c>
      <c r="V165" s="7">
        <f t="shared" si="30"/>
        <v>0.69178537897762737</v>
      </c>
      <c r="W165" s="7">
        <v>1</v>
      </c>
      <c r="X165" s="7">
        <v>0</v>
      </c>
      <c r="Z165" s="7">
        <v>1</v>
      </c>
      <c r="AA165" s="7">
        <v>0</v>
      </c>
      <c r="AB165" s="7">
        <v>0</v>
      </c>
      <c r="AD165" s="13">
        <v>53</v>
      </c>
      <c r="AE165" s="1">
        <v>38412</v>
      </c>
      <c r="AF165" s="27">
        <f t="shared" si="22"/>
        <v>0.69178537897762737</v>
      </c>
      <c r="AG165" s="30" t="e">
        <f>NA()</f>
        <v>#N/A</v>
      </c>
      <c r="AH165" s="27">
        <f t="shared" si="31"/>
        <v>0.29739311843837157</v>
      </c>
      <c r="AI165" s="27" t="e">
        <f>NA()</f>
        <v>#N/A</v>
      </c>
      <c r="AK165" s="7">
        <v>0</v>
      </c>
      <c r="AL165" s="7">
        <v>1</v>
      </c>
      <c r="AM165" s="7">
        <v>0</v>
      </c>
      <c r="AO165" s="7">
        <v>1</v>
      </c>
      <c r="AP165" s="7">
        <v>0</v>
      </c>
      <c r="AQ165" s="7">
        <v>0</v>
      </c>
      <c r="AS165" s="13">
        <v>53</v>
      </c>
      <c r="AT165" s="1">
        <v>38412</v>
      </c>
      <c r="AU165" s="31">
        <f>AU161+1</f>
        <v>2005</v>
      </c>
      <c r="AV165" s="27">
        <f t="shared" si="23"/>
        <v>0.69178537897762737</v>
      </c>
      <c r="AW165" s="7">
        <v>1</v>
      </c>
      <c r="AX165" s="7">
        <v>0</v>
      </c>
      <c r="AY165" s="31"/>
      <c r="AZ165" s="30" t="e">
        <f>NA()</f>
        <v>#N/A</v>
      </c>
      <c r="BA165" s="27" t="e">
        <f>NA()</f>
        <v>#N/A</v>
      </c>
      <c r="BB165" s="27">
        <f t="shared" si="32"/>
        <v>0.29739311843837157</v>
      </c>
      <c r="BD165" s="7">
        <v>0</v>
      </c>
      <c r="BE165" s="7">
        <v>0</v>
      </c>
      <c r="BF165" s="7">
        <v>1</v>
      </c>
      <c r="BH165" s="7">
        <v>1</v>
      </c>
      <c r="BI165" s="7">
        <v>0</v>
      </c>
      <c r="BJ165" s="7">
        <v>0</v>
      </c>
    </row>
    <row r="166" spans="1:62" x14ac:dyDescent="0.2">
      <c r="A166" s="10">
        <v>2005</v>
      </c>
      <c r="B166" s="10">
        <v>2</v>
      </c>
      <c r="C166" s="1">
        <v>38504</v>
      </c>
      <c r="D166" s="6">
        <v>154003</v>
      </c>
      <c r="E166" s="7">
        <f t="shared" si="20"/>
        <v>11.944727361725503</v>
      </c>
      <c r="F166" s="7">
        <f t="shared" si="21"/>
        <v>0.72729963137785347</v>
      </c>
      <c r="G166" s="7">
        <f t="shared" si="24"/>
        <v>0.69613981608374265</v>
      </c>
      <c r="H166" s="7" t="e">
        <f t="shared" si="25"/>
        <v>#N/A</v>
      </c>
      <c r="I166" s="7">
        <f t="shared" si="26"/>
        <v>0.72729963137785347</v>
      </c>
      <c r="J166" s="7" t="e">
        <f t="shared" si="27"/>
        <v>#N/A</v>
      </c>
      <c r="K166" s="13">
        <v>54</v>
      </c>
      <c r="L166" s="7">
        <v>1</v>
      </c>
      <c r="M166" s="7">
        <v>0</v>
      </c>
      <c r="N166" s="7">
        <v>0</v>
      </c>
      <c r="P166" s="7">
        <v>0</v>
      </c>
      <c r="Q166" s="7">
        <v>1</v>
      </c>
      <c r="R166" s="7">
        <v>0</v>
      </c>
      <c r="T166" s="13">
        <v>54</v>
      </c>
      <c r="U166" s="1">
        <v>38504</v>
      </c>
      <c r="V166" s="7">
        <f t="shared" si="30"/>
        <v>1.2578535622839837</v>
      </c>
      <c r="W166" s="7">
        <v>0</v>
      </c>
      <c r="X166" s="7">
        <v>1</v>
      </c>
      <c r="Z166" s="7">
        <v>1</v>
      </c>
      <c r="AA166" s="7">
        <v>0</v>
      </c>
      <c r="AB166" s="7">
        <v>0</v>
      </c>
      <c r="AD166" s="13">
        <v>54</v>
      </c>
      <c r="AE166" s="1">
        <v>38504</v>
      </c>
      <c r="AF166" s="27">
        <f t="shared" si="22"/>
        <v>1.2578535622839837</v>
      </c>
      <c r="AG166" s="27" t="e">
        <f>NA()</f>
        <v>#N/A</v>
      </c>
      <c r="AH166" s="29">
        <f t="shared" si="31"/>
        <v>0.72729963137785347</v>
      </c>
      <c r="AI166" s="29" t="e">
        <f>NA()</f>
        <v>#N/A</v>
      </c>
      <c r="AK166" s="7">
        <v>0</v>
      </c>
      <c r="AL166" s="7">
        <v>1</v>
      </c>
      <c r="AM166" s="7">
        <v>0</v>
      </c>
      <c r="AO166" s="7">
        <v>1</v>
      </c>
      <c r="AP166" s="7">
        <v>0</v>
      </c>
      <c r="AQ166" s="7">
        <v>0</v>
      </c>
      <c r="AS166" s="13">
        <v>54</v>
      </c>
      <c r="AT166" s="1">
        <v>38504</v>
      </c>
      <c r="AU166" s="1"/>
      <c r="AV166" s="27">
        <f t="shared" si="23"/>
        <v>1.2578535622839837</v>
      </c>
      <c r="AW166" s="7">
        <v>0</v>
      </c>
      <c r="AX166" s="7">
        <v>1</v>
      </c>
      <c r="AZ166" s="27" t="e">
        <f>NA()</f>
        <v>#N/A</v>
      </c>
      <c r="BA166" s="29">
        <f t="shared" si="32"/>
        <v>0.72729963137785347</v>
      </c>
      <c r="BB166" s="29" t="e">
        <f>NA()</f>
        <v>#N/A</v>
      </c>
      <c r="BD166" s="7">
        <v>0</v>
      </c>
      <c r="BE166" s="7">
        <v>1</v>
      </c>
      <c r="BF166" s="7">
        <v>0</v>
      </c>
      <c r="BH166" s="7">
        <v>1</v>
      </c>
      <c r="BI166" s="7">
        <v>0</v>
      </c>
      <c r="BJ166" s="7">
        <v>0</v>
      </c>
    </row>
    <row r="167" spans="1:62" x14ac:dyDescent="0.2">
      <c r="A167" s="10">
        <v>2005</v>
      </c>
      <c r="B167" s="10">
        <v>3</v>
      </c>
      <c r="C167" s="1">
        <v>38596</v>
      </c>
      <c r="D167" s="6">
        <v>156050</v>
      </c>
      <c r="E167" s="7">
        <f t="shared" si="20"/>
        <v>11.957931747698925</v>
      </c>
      <c r="F167" s="7">
        <f t="shared" si="21"/>
        <v>1.3204385973422106</v>
      </c>
      <c r="G167" s="7">
        <f t="shared" si="24"/>
        <v>0.68666865598463067</v>
      </c>
      <c r="H167" s="7" t="e">
        <f t="shared" si="25"/>
        <v>#N/A</v>
      </c>
      <c r="I167" s="7">
        <f t="shared" si="26"/>
        <v>1.3204385973422106</v>
      </c>
      <c r="J167" s="7" t="e">
        <f t="shared" si="27"/>
        <v>#N/A</v>
      </c>
      <c r="K167" s="13">
        <v>55</v>
      </c>
      <c r="L167" s="7">
        <v>1</v>
      </c>
      <c r="M167" s="7">
        <v>0</v>
      </c>
      <c r="N167" s="7">
        <v>0</v>
      </c>
      <c r="P167" s="7">
        <v>0</v>
      </c>
      <c r="Q167" s="7">
        <v>1</v>
      </c>
      <c r="R167" s="7">
        <v>0</v>
      </c>
      <c r="T167" s="13">
        <v>55</v>
      </c>
      <c r="U167" s="1">
        <v>38596</v>
      </c>
      <c r="V167" s="7">
        <f t="shared" si="30"/>
        <v>2.3451313471584356</v>
      </c>
      <c r="W167" s="7">
        <v>0</v>
      </c>
      <c r="X167" s="7">
        <v>1</v>
      </c>
      <c r="Z167" s="7">
        <v>1</v>
      </c>
      <c r="AA167" s="7">
        <v>0</v>
      </c>
      <c r="AB167" s="7">
        <v>0</v>
      </c>
      <c r="AD167" s="13">
        <v>55</v>
      </c>
      <c r="AE167" s="1">
        <v>38596</v>
      </c>
      <c r="AF167" s="27">
        <f t="shared" si="22"/>
        <v>2.3451313471584356</v>
      </c>
      <c r="AG167" s="27" t="e">
        <f>NA()</f>
        <v>#N/A</v>
      </c>
      <c r="AH167" s="29">
        <f t="shared" si="31"/>
        <v>1.3204385973422106</v>
      </c>
      <c r="AI167" s="29" t="e">
        <f>NA()</f>
        <v>#N/A</v>
      </c>
      <c r="AK167" s="7">
        <v>0</v>
      </c>
      <c r="AL167" s="7">
        <v>1</v>
      </c>
      <c r="AM167" s="7">
        <v>0</v>
      </c>
      <c r="AO167" s="7">
        <v>1</v>
      </c>
      <c r="AP167" s="7">
        <v>0</v>
      </c>
      <c r="AQ167" s="7">
        <v>0</v>
      </c>
      <c r="AS167" s="13">
        <v>55</v>
      </c>
      <c r="AT167" s="1">
        <v>38596</v>
      </c>
      <c r="AU167" s="1"/>
      <c r="AV167" s="27">
        <f t="shared" si="23"/>
        <v>2.3451313471584356</v>
      </c>
      <c r="AW167" s="7">
        <v>0</v>
      </c>
      <c r="AX167" s="7">
        <v>1</v>
      </c>
      <c r="AZ167" s="27" t="e">
        <f>NA()</f>
        <v>#N/A</v>
      </c>
      <c r="BA167" s="29">
        <f t="shared" si="32"/>
        <v>1.3204385973422106</v>
      </c>
      <c r="BB167" s="29" t="e">
        <f>NA()</f>
        <v>#N/A</v>
      </c>
      <c r="BD167" s="7">
        <v>0</v>
      </c>
      <c r="BE167" s="7">
        <v>1</v>
      </c>
      <c r="BF167" s="7">
        <v>0</v>
      </c>
      <c r="BH167" s="7">
        <v>1</v>
      </c>
      <c r="BI167" s="7">
        <v>0</v>
      </c>
      <c r="BJ167" s="7">
        <v>0</v>
      </c>
    </row>
    <row r="168" spans="1:62" x14ac:dyDescent="0.2">
      <c r="A168" s="10">
        <v>2005</v>
      </c>
      <c r="B168" s="10">
        <v>4</v>
      </c>
      <c r="C168" s="1">
        <v>38687</v>
      </c>
      <c r="D168" s="6">
        <v>157026</v>
      </c>
      <c r="E168" s="7">
        <f t="shared" si="20"/>
        <v>11.964166675714976</v>
      </c>
      <c r="F168" s="7">
        <f t="shared" si="21"/>
        <v>0.62349280160507448</v>
      </c>
      <c r="G168" s="7">
        <f t="shared" si="24"/>
        <v>0.69951522692536738</v>
      </c>
      <c r="H168" s="7" t="e">
        <f t="shared" si="25"/>
        <v>#N/A</v>
      </c>
      <c r="I168" s="7" t="e">
        <f t="shared" si="26"/>
        <v>#N/A</v>
      </c>
      <c r="J168" s="7">
        <f t="shared" si="27"/>
        <v>0.62349280160507448</v>
      </c>
      <c r="K168" s="13">
        <v>56</v>
      </c>
      <c r="L168" s="7">
        <v>1</v>
      </c>
      <c r="M168" s="7">
        <v>0</v>
      </c>
      <c r="N168" s="7">
        <v>0</v>
      </c>
      <c r="P168" s="7">
        <v>0</v>
      </c>
      <c r="Q168" s="7">
        <v>0</v>
      </c>
      <c r="R168" s="7">
        <v>1</v>
      </c>
      <c r="T168" s="13">
        <v>56</v>
      </c>
      <c r="U168" s="1">
        <v>38687</v>
      </c>
      <c r="V168" s="7">
        <f t="shared" si="30"/>
        <v>2.6712310303251385</v>
      </c>
      <c r="W168" s="7">
        <v>0</v>
      </c>
      <c r="X168" s="7">
        <v>1</v>
      </c>
      <c r="Z168" s="7">
        <v>1</v>
      </c>
      <c r="AA168" s="7">
        <v>0</v>
      </c>
      <c r="AB168" s="7">
        <v>0</v>
      </c>
      <c r="AD168" s="13">
        <v>56</v>
      </c>
      <c r="AE168" s="1">
        <v>38687</v>
      </c>
      <c r="AF168" s="27">
        <f t="shared" si="22"/>
        <v>2.6712310303251385</v>
      </c>
      <c r="AG168" s="27" t="e">
        <f>NA()</f>
        <v>#N/A</v>
      </c>
      <c r="AH168" s="29">
        <f t="shared" si="31"/>
        <v>0.62349280160507448</v>
      </c>
      <c r="AI168" s="29" t="e">
        <f>NA()</f>
        <v>#N/A</v>
      </c>
      <c r="AK168" s="7">
        <v>0</v>
      </c>
      <c r="AL168" s="7">
        <v>1</v>
      </c>
      <c r="AM168" s="7">
        <v>0</v>
      </c>
      <c r="AO168" s="7">
        <v>1</v>
      </c>
      <c r="AP168" s="7">
        <v>0</v>
      </c>
      <c r="AQ168" s="7">
        <v>0</v>
      </c>
      <c r="AS168" s="13">
        <v>56</v>
      </c>
      <c r="AT168" s="1">
        <v>38687</v>
      </c>
      <c r="AU168" s="1"/>
      <c r="AV168" s="27">
        <f t="shared" si="23"/>
        <v>2.6712310303251385</v>
      </c>
      <c r="AW168" s="7">
        <v>0</v>
      </c>
      <c r="AX168" s="7">
        <v>1</v>
      </c>
      <c r="AZ168" s="27" t="e">
        <f>NA()</f>
        <v>#N/A</v>
      </c>
      <c r="BA168" s="29">
        <f t="shared" si="32"/>
        <v>0.62349280160507448</v>
      </c>
      <c r="BB168" s="29" t="e">
        <f>NA()</f>
        <v>#N/A</v>
      </c>
      <c r="BD168" s="7">
        <v>0</v>
      </c>
      <c r="BE168" s="7">
        <v>1</v>
      </c>
      <c r="BF168" s="7">
        <v>0</v>
      </c>
      <c r="BH168" s="7">
        <v>1</v>
      </c>
      <c r="BI168" s="7">
        <v>0</v>
      </c>
      <c r="BJ168" s="7">
        <v>0</v>
      </c>
    </row>
    <row r="169" spans="1:62" x14ac:dyDescent="0.2">
      <c r="A169" s="10">
        <v>2006</v>
      </c>
      <c r="B169" s="10">
        <v>1</v>
      </c>
      <c r="C169" s="1">
        <v>38777</v>
      </c>
      <c r="D169" s="6">
        <v>158024</v>
      </c>
      <c r="E169" s="7">
        <f t="shared" si="20"/>
        <v>11.970502199207836</v>
      </c>
      <c r="F169" s="7">
        <f t="shared" si="21"/>
        <v>0.63355234928597071</v>
      </c>
      <c r="G169" s="7">
        <f t="shared" si="24"/>
        <v>0.69226965092684367</v>
      </c>
      <c r="H169" s="7" t="e">
        <f t="shared" si="25"/>
        <v>#N/A</v>
      </c>
      <c r="I169" s="7" t="e">
        <f t="shared" si="26"/>
        <v>#N/A</v>
      </c>
      <c r="J169" s="7">
        <f t="shared" si="27"/>
        <v>0.63355234928597071</v>
      </c>
      <c r="K169" s="13">
        <v>57</v>
      </c>
      <c r="L169" s="7">
        <v>1</v>
      </c>
      <c r="M169" s="7">
        <v>0</v>
      </c>
      <c r="N169" s="7">
        <v>0</v>
      </c>
      <c r="P169" s="7">
        <v>0</v>
      </c>
      <c r="Q169" s="7">
        <v>0</v>
      </c>
      <c r="R169" s="7">
        <v>1</v>
      </c>
      <c r="T169" s="13">
        <v>57</v>
      </c>
      <c r="U169" s="1">
        <v>38777</v>
      </c>
      <c r="V169" s="7">
        <f t="shared" si="30"/>
        <v>2.5774837482332558</v>
      </c>
      <c r="W169" s="7">
        <v>0</v>
      </c>
      <c r="X169" s="7">
        <v>1</v>
      </c>
      <c r="Z169" s="7">
        <v>1</v>
      </c>
      <c r="AA169" s="7">
        <v>0</v>
      </c>
      <c r="AB169" s="7">
        <v>0</v>
      </c>
      <c r="AD169" s="13">
        <v>57</v>
      </c>
      <c r="AE169" s="1">
        <v>38777</v>
      </c>
      <c r="AF169" s="27">
        <f t="shared" si="22"/>
        <v>2.5774837482332558</v>
      </c>
      <c r="AG169" s="27" t="e">
        <f>NA()</f>
        <v>#N/A</v>
      </c>
      <c r="AH169" s="29">
        <f t="shared" si="31"/>
        <v>0.63355234928597071</v>
      </c>
      <c r="AI169" s="29" t="e">
        <f>NA()</f>
        <v>#N/A</v>
      </c>
      <c r="AK169" s="7">
        <v>0</v>
      </c>
      <c r="AL169" s="7">
        <v>1</v>
      </c>
      <c r="AM169" s="7">
        <v>0</v>
      </c>
      <c r="AO169" s="7">
        <v>1</v>
      </c>
      <c r="AP169" s="7">
        <v>0</v>
      </c>
      <c r="AQ169" s="7">
        <v>0</v>
      </c>
      <c r="AS169" s="13">
        <v>57</v>
      </c>
      <c r="AT169" s="1">
        <v>38777</v>
      </c>
      <c r="AU169" s="31">
        <f>AU165+1</f>
        <v>2006</v>
      </c>
      <c r="AV169" s="27">
        <f t="shared" si="23"/>
        <v>2.5774837482332558</v>
      </c>
      <c r="AW169" s="7">
        <v>0</v>
      </c>
      <c r="AX169" s="7">
        <v>1</v>
      </c>
      <c r="AZ169" s="27" t="e">
        <f>NA()</f>
        <v>#N/A</v>
      </c>
      <c r="BA169" s="29">
        <f t="shared" si="32"/>
        <v>0.63355234928597071</v>
      </c>
      <c r="BB169" s="29" t="e">
        <f>NA()</f>
        <v>#N/A</v>
      </c>
      <c r="BD169" s="7">
        <v>0</v>
      </c>
      <c r="BE169" s="7">
        <v>1</v>
      </c>
      <c r="BF169" s="7">
        <v>0</v>
      </c>
      <c r="BH169" s="7">
        <v>1</v>
      </c>
      <c r="BI169" s="7">
        <v>0</v>
      </c>
      <c r="BJ169" s="7">
        <v>0</v>
      </c>
    </row>
    <row r="170" spans="1:62" x14ac:dyDescent="0.2">
      <c r="A170" s="10">
        <v>2006</v>
      </c>
      <c r="B170" s="10">
        <v>2</v>
      </c>
      <c r="C170" s="1">
        <v>38869</v>
      </c>
      <c r="D170" s="6">
        <v>160363</v>
      </c>
      <c r="E170" s="7">
        <f t="shared" si="20"/>
        <v>11.985195274488662</v>
      </c>
      <c r="F170" s="7">
        <f t="shared" si="21"/>
        <v>1.4693075280826307</v>
      </c>
      <c r="G170" s="7">
        <f t="shared" si="24"/>
        <v>0.69125461853215053</v>
      </c>
      <c r="H170" s="7" t="e">
        <f t="shared" si="25"/>
        <v>#N/A</v>
      </c>
      <c r="I170" s="7">
        <f t="shared" si="26"/>
        <v>1.4693075280826307</v>
      </c>
      <c r="J170" s="7" t="e">
        <f t="shared" si="27"/>
        <v>#N/A</v>
      </c>
      <c r="K170" s="13">
        <v>58</v>
      </c>
      <c r="L170" s="7">
        <v>1</v>
      </c>
      <c r="M170" s="7">
        <v>0</v>
      </c>
      <c r="N170" s="7">
        <v>0</v>
      </c>
      <c r="P170" s="7">
        <v>0</v>
      </c>
      <c r="Q170" s="7">
        <v>1</v>
      </c>
      <c r="R170" s="7">
        <v>0</v>
      </c>
      <c r="T170" s="13">
        <v>58</v>
      </c>
      <c r="U170" s="1">
        <v>38869</v>
      </c>
      <c r="V170" s="7">
        <f t="shared" si="30"/>
        <v>2.7263526789736758</v>
      </c>
      <c r="W170" s="7">
        <v>0</v>
      </c>
      <c r="X170" s="7">
        <v>1</v>
      </c>
      <c r="Z170" s="7">
        <v>1</v>
      </c>
      <c r="AA170" s="7">
        <v>0</v>
      </c>
      <c r="AB170" s="7">
        <v>0</v>
      </c>
      <c r="AD170" s="13">
        <v>58</v>
      </c>
      <c r="AE170" s="1">
        <v>38869</v>
      </c>
      <c r="AF170" s="27">
        <f t="shared" si="22"/>
        <v>2.7263526789736758</v>
      </c>
      <c r="AG170" s="27" t="e">
        <f>NA()</f>
        <v>#N/A</v>
      </c>
      <c r="AH170" s="29">
        <f t="shared" si="31"/>
        <v>1.4693075280826307</v>
      </c>
      <c r="AI170" s="29" t="e">
        <f>NA()</f>
        <v>#N/A</v>
      </c>
      <c r="AK170" s="7">
        <v>0</v>
      </c>
      <c r="AL170" s="7">
        <v>1</v>
      </c>
      <c r="AM170" s="7">
        <v>0</v>
      </c>
      <c r="AO170" s="7">
        <v>1</v>
      </c>
      <c r="AP170" s="7">
        <v>0</v>
      </c>
      <c r="AQ170" s="7">
        <v>0</v>
      </c>
      <c r="AS170" s="13">
        <v>58</v>
      </c>
      <c r="AT170" s="1">
        <v>38869</v>
      </c>
      <c r="AU170" s="1"/>
      <c r="AV170" s="27">
        <f t="shared" si="23"/>
        <v>2.7263526789736758</v>
      </c>
      <c r="AW170" s="7">
        <v>0</v>
      </c>
      <c r="AX170" s="7">
        <v>1</v>
      </c>
      <c r="AZ170" s="27" t="e">
        <f>NA()</f>
        <v>#N/A</v>
      </c>
      <c r="BA170" s="29">
        <f t="shared" si="32"/>
        <v>1.4693075280826307</v>
      </c>
      <c r="BB170" s="29" t="e">
        <f>NA()</f>
        <v>#N/A</v>
      </c>
      <c r="BD170" s="7">
        <v>0</v>
      </c>
      <c r="BE170" s="7">
        <v>1</v>
      </c>
      <c r="BF170" s="7">
        <v>0</v>
      </c>
      <c r="BH170" s="7">
        <v>1</v>
      </c>
      <c r="BI170" s="7">
        <v>0</v>
      </c>
      <c r="BJ170" s="7">
        <v>0</v>
      </c>
    </row>
    <row r="171" spans="1:62" x14ac:dyDescent="0.2">
      <c r="A171" s="10">
        <v>2006</v>
      </c>
      <c r="B171" s="10">
        <v>3</v>
      </c>
      <c r="C171" s="1">
        <v>38961</v>
      </c>
      <c r="D171" s="6">
        <v>161322</v>
      </c>
      <c r="E171" s="7">
        <f t="shared" si="20"/>
        <v>11.991157646629274</v>
      </c>
      <c r="F171" s="7">
        <f t="shared" si="21"/>
        <v>0.59623721406119046</v>
      </c>
      <c r="G171" s="7">
        <f t="shared" si="24"/>
        <v>0.7068799867344332</v>
      </c>
      <c r="H171" s="7" t="e">
        <f t="shared" si="25"/>
        <v>#N/A</v>
      </c>
      <c r="I171" s="7" t="e">
        <f t="shared" si="26"/>
        <v>#N/A</v>
      </c>
      <c r="J171" s="7">
        <f t="shared" si="27"/>
        <v>0.59623721406119046</v>
      </c>
      <c r="K171" s="13">
        <v>59</v>
      </c>
      <c r="L171" s="7">
        <v>1</v>
      </c>
      <c r="M171" s="7">
        <v>0</v>
      </c>
      <c r="N171" s="7">
        <v>0</v>
      </c>
      <c r="P171" s="7">
        <v>0</v>
      </c>
      <c r="Q171" s="7">
        <v>0</v>
      </c>
      <c r="R171" s="7">
        <v>1</v>
      </c>
      <c r="T171" s="13">
        <v>59</v>
      </c>
      <c r="U171" s="1">
        <v>38961</v>
      </c>
      <c r="V171" s="7">
        <f t="shared" si="30"/>
        <v>2.6990970914297918</v>
      </c>
      <c r="W171" s="7">
        <v>0</v>
      </c>
      <c r="X171" s="7">
        <v>1</v>
      </c>
      <c r="Z171" s="7">
        <v>1</v>
      </c>
      <c r="AA171" s="7">
        <v>0</v>
      </c>
      <c r="AB171" s="7">
        <v>0</v>
      </c>
      <c r="AD171" s="13">
        <v>59</v>
      </c>
      <c r="AE171" s="1">
        <v>38961</v>
      </c>
      <c r="AF171" s="27">
        <f t="shared" si="22"/>
        <v>2.6990970914297918</v>
      </c>
      <c r="AG171" s="27" t="e">
        <f>NA()</f>
        <v>#N/A</v>
      </c>
      <c r="AH171" s="29">
        <f t="shared" si="31"/>
        <v>0.59623721406119046</v>
      </c>
      <c r="AI171" s="29" t="e">
        <f>NA()</f>
        <v>#N/A</v>
      </c>
      <c r="AK171" s="7">
        <v>0</v>
      </c>
      <c r="AL171" s="7">
        <v>1</v>
      </c>
      <c r="AM171" s="7">
        <v>0</v>
      </c>
      <c r="AO171" s="7">
        <v>1</v>
      </c>
      <c r="AP171" s="7">
        <v>0</v>
      </c>
      <c r="AQ171" s="7">
        <v>0</v>
      </c>
      <c r="AS171" s="13">
        <v>59</v>
      </c>
      <c r="AT171" s="1">
        <v>38961</v>
      </c>
      <c r="AU171" s="1"/>
      <c r="AV171" s="27">
        <f t="shared" si="23"/>
        <v>2.6990970914297918</v>
      </c>
      <c r="AW171" s="7">
        <v>0</v>
      </c>
      <c r="AX171" s="7">
        <v>1</v>
      </c>
      <c r="AZ171" s="27" t="e">
        <f>NA()</f>
        <v>#N/A</v>
      </c>
      <c r="BA171" s="29">
        <f t="shared" si="32"/>
        <v>0.59623721406119046</v>
      </c>
      <c r="BB171" s="29" t="e">
        <f>NA()</f>
        <v>#N/A</v>
      </c>
      <c r="BD171" s="7">
        <v>0</v>
      </c>
      <c r="BE171" s="7">
        <v>1</v>
      </c>
      <c r="BF171" s="7">
        <v>0</v>
      </c>
      <c r="BH171" s="7">
        <v>1</v>
      </c>
      <c r="BI171" s="7">
        <v>0</v>
      </c>
      <c r="BJ171" s="7">
        <v>0</v>
      </c>
    </row>
    <row r="172" spans="1:62" x14ac:dyDescent="0.2">
      <c r="A172" s="10">
        <v>2006</v>
      </c>
      <c r="B172" s="10">
        <v>4</v>
      </c>
      <c r="C172" s="1">
        <v>39052</v>
      </c>
      <c r="D172" s="6">
        <v>162644</v>
      </c>
      <c r="E172" s="7">
        <f t="shared" si="20"/>
        <v>11.999319042195566</v>
      </c>
      <c r="F172" s="7">
        <f t="shared" si="21"/>
        <v>0.8161395566292029</v>
      </c>
      <c r="G172" s="7">
        <f t="shared" si="24"/>
        <v>0.70264713759887842</v>
      </c>
      <c r="H172" s="7" t="e">
        <f t="shared" si="25"/>
        <v>#N/A</v>
      </c>
      <c r="I172" s="7">
        <f t="shared" si="26"/>
        <v>0.8161395566292029</v>
      </c>
      <c r="J172" s="7" t="e">
        <f t="shared" si="27"/>
        <v>#N/A</v>
      </c>
      <c r="K172" s="13">
        <v>60</v>
      </c>
      <c r="L172" s="7">
        <v>1</v>
      </c>
      <c r="M172" s="7">
        <v>0</v>
      </c>
      <c r="N172" s="7">
        <v>0</v>
      </c>
      <c r="P172" s="7">
        <v>0</v>
      </c>
      <c r="Q172" s="7">
        <v>1</v>
      </c>
      <c r="R172" s="7">
        <v>0</v>
      </c>
      <c r="T172" s="13">
        <v>60</v>
      </c>
      <c r="U172" s="1">
        <v>39052</v>
      </c>
      <c r="V172" s="7">
        <f t="shared" si="30"/>
        <v>2.881684298773024</v>
      </c>
      <c r="W172" s="7">
        <v>0</v>
      </c>
      <c r="X172" s="7">
        <v>1</v>
      </c>
      <c r="Z172" s="7">
        <v>1</v>
      </c>
      <c r="AA172" s="7">
        <v>0</v>
      </c>
      <c r="AB172" s="7">
        <v>0</v>
      </c>
      <c r="AD172" s="13">
        <v>60</v>
      </c>
      <c r="AE172" s="1">
        <v>39052</v>
      </c>
      <c r="AF172" s="27">
        <f t="shared" si="22"/>
        <v>2.881684298773024</v>
      </c>
      <c r="AG172" s="27" t="e">
        <f>NA()</f>
        <v>#N/A</v>
      </c>
      <c r="AH172" s="29">
        <f t="shared" si="31"/>
        <v>0.8161395566292029</v>
      </c>
      <c r="AI172" s="29" t="e">
        <f>NA()</f>
        <v>#N/A</v>
      </c>
      <c r="AK172" s="7">
        <v>0</v>
      </c>
      <c r="AL172" s="7">
        <v>1</v>
      </c>
      <c r="AM172" s="7">
        <v>0</v>
      </c>
      <c r="AO172" s="7">
        <v>1</v>
      </c>
      <c r="AP172" s="7">
        <v>0</v>
      </c>
      <c r="AQ172" s="7">
        <v>0</v>
      </c>
      <c r="AS172" s="13">
        <v>60</v>
      </c>
      <c r="AT172" s="1">
        <v>39052</v>
      </c>
      <c r="AU172" s="1"/>
      <c r="AV172" s="27">
        <f t="shared" si="23"/>
        <v>2.881684298773024</v>
      </c>
      <c r="AW172" s="7">
        <v>0</v>
      </c>
      <c r="AX172" s="7">
        <v>1</v>
      </c>
      <c r="AZ172" s="27" t="e">
        <f>NA()</f>
        <v>#N/A</v>
      </c>
      <c r="BA172" s="29">
        <f t="shared" si="32"/>
        <v>0.8161395566292029</v>
      </c>
      <c r="BB172" s="29" t="e">
        <f>NA()</f>
        <v>#N/A</v>
      </c>
      <c r="BD172" s="7">
        <v>0</v>
      </c>
      <c r="BE172" s="7">
        <v>1</v>
      </c>
      <c r="BF172" s="7">
        <v>0</v>
      </c>
      <c r="BH172" s="7">
        <v>1</v>
      </c>
      <c r="BI172" s="7">
        <v>0</v>
      </c>
      <c r="BJ172" s="7">
        <v>0</v>
      </c>
    </row>
    <row r="173" spans="1:62" x14ac:dyDescent="0.2">
      <c r="A173" s="10">
        <v>2007</v>
      </c>
      <c r="B173" s="10">
        <v>1</v>
      </c>
      <c r="C173" s="1">
        <v>39142</v>
      </c>
      <c r="D173" s="6">
        <v>164520</v>
      </c>
      <c r="E173" s="7">
        <f t="shared" si="20"/>
        <v>12.010787422344361</v>
      </c>
      <c r="F173" s="7">
        <f t="shared" si="21"/>
        <v>1.1468380148794921</v>
      </c>
      <c r="G173" s="7">
        <f t="shared" si="24"/>
        <v>0.70507414707180371</v>
      </c>
      <c r="H173" s="7" t="e">
        <f t="shared" si="25"/>
        <v>#N/A</v>
      </c>
      <c r="I173" s="7">
        <f t="shared" si="26"/>
        <v>1.1468380148794921</v>
      </c>
      <c r="J173" s="7" t="e">
        <f t="shared" si="27"/>
        <v>#N/A</v>
      </c>
      <c r="K173" s="13">
        <v>61</v>
      </c>
      <c r="L173" s="7">
        <v>1</v>
      </c>
      <c r="M173" s="7">
        <v>0</v>
      </c>
      <c r="N173" s="7">
        <v>0</v>
      </c>
      <c r="P173" s="7">
        <v>0</v>
      </c>
      <c r="Q173" s="7">
        <v>1</v>
      </c>
      <c r="R173" s="7">
        <v>0</v>
      </c>
      <c r="T173" s="13">
        <v>61</v>
      </c>
      <c r="U173" s="1">
        <v>39142</v>
      </c>
      <c r="V173" s="7">
        <f t="shared" si="30"/>
        <v>2.5592147855698855</v>
      </c>
      <c r="W173" s="7">
        <v>0</v>
      </c>
      <c r="X173" s="7">
        <v>1</v>
      </c>
      <c r="Z173" s="7">
        <v>1</v>
      </c>
      <c r="AA173" s="7">
        <v>0</v>
      </c>
      <c r="AB173" s="7">
        <v>0</v>
      </c>
      <c r="AD173" s="13">
        <v>61</v>
      </c>
      <c r="AE173" s="1">
        <v>39142</v>
      </c>
      <c r="AF173" s="27">
        <f t="shared" si="22"/>
        <v>2.5592147855698855</v>
      </c>
      <c r="AG173" s="27" t="e">
        <f>NA()</f>
        <v>#N/A</v>
      </c>
      <c r="AH173" s="29">
        <f t="shared" si="31"/>
        <v>1.1468380148794921</v>
      </c>
      <c r="AI173" s="29" t="e">
        <f>NA()</f>
        <v>#N/A</v>
      </c>
      <c r="AK173" s="7">
        <v>0</v>
      </c>
      <c r="AL173" s="7">
        <v>1</v>
      </c>
      <c r="AM173" s="7">
        <v>0</v>
      </c>
      <c r="AO173" s="7">
        <v>1</v>
      </c>
      <c r="AP173" s="7">
        <v>0</v>
      </c>
      <c r="AQ173" s="7">
        <v>0</v>
      </c>
      <c r="AS173" s="13">
        <v>61</v>
      </c>
      <c r="AT173" s="1">
        <v>39142</v>
      </c>
      <c r="AU173" s="31">
        <f>AU169+1</f>
        <v>2007</v>
      </c>
      <c r="AV173" s="27">
        <f t="shared" si="23"/>
        <v>2.5592147855698855</v>
      </c>
      <c r="AW173" s="7">
        <v>0</v>
      </c>
      <c r="AX173" s="7">
        <v>1</v>
      </c>
      <c r="AZ173" s="27" t="e">
        <f>NA()</f>
        <v>#N/A</v>
      </c>
      <c r="BA173" s="29">
        <f t="shared" si="32"/>
        <v>1.1468380148794921</v>
      </c>
      <c r="BB173" s="29" t="e">
        <f>NA()</f>
        <v>#N/A</v>
      </c>
      <c r="BD173" s="7">
        <v>0</v>
      </c>
      <c r="BE173" s="7">
        <v>1</v>
      </c>
      <c r="BF173" s="7">
        <v>0</v>
      </c>
      <c r="BH173" s="7">
        <v>1</v>
      </c>
      <c r="BI173" s="7">
        <v>0</v>
      </c>
      <c r="BJ173" s="7">
        <v>0</v>
      </c>
    </row>
    <row r="174" spans="1:62" x14ac:dyDescent="0.2">
      <c r="A174" s="10">
        <v>2007</v>
      </c>
      <c r="B174" s="10">
        <v>2</v>
      </c>
      <c r="C174" s="1">
        <v>39234</v>
      </c>
      <c r="D174" s="6">
        <v>165357</v>
      </c>
      <c r="E174" s="7">
        <f t="shared" si="20"/>
        <v>12.015862051955954</v>
      </c>
      <c r="F174" s="7">
        <f t="shared" si="21"/>
        <v>0.50746296115935507</v>
      </c>
      <c r="G174" s="7">
        <f t="shared" si="24"/>
        <v>0.72851038006684909</v>
      </c>
      <c r="H174" s="7" t="e">
        <f t="shared" si="25"/>
        <v>#N/A</v>
      </c>
      <c r="I174" s="7" t="e">
        <f t="shared" si="26"/>
        <v>#N/A</v>
      </c>
      <c r="J174" s="7">
        <f t="shared" si="27"/>
        <v>0.50746296115935507</v>
      </c>
      <c r="K174" s="13">
        <v>62</v>
      </c>
      <c r="L174" s="7">
        <v>1</v>
      </c>
      <c r="M174" s="7">
        <v>0</v>
      </c>
      <c r="N174" s="7">
        <v>0</v>
      </c>
      <c r="P174" s="7">
        <v>0</v>
      </c>
      <c r="Q174" s="7">
        <v>0</v>
      </c>
      <c r="R174" s="7">
        <v>1</v>
      </c>
      <c r="T174" s="13">
        <v>62</v>
      </c>
      <c r="U174" s="1">
        <v>39234</v>
      </c>
      <c r="V174" s="7">
        <f t="shared" si="30"/>
        <v>2.4704405326680501</v>
      </c>
      <c r="W174" s="7">
        <v>0</v>
      </c>
      <c r="X174" s="7">
        <v>1</v>
      </c>
      <c r="Z174" s="7">
        <v>1</v>
      </c>
      <c r="AA174" s="7">
        <v>0</v>
      </c>
      <c r="AB174" s="7">
        <v>0</v>
      </c>
      <c r="AD174" s="13">
        <v>62</v>
      </c>
      <c r="AE174" s="1">
        <v>39234</v>
      </c>
      <c r="AF174" s="27">
        <f t="shared" si="22"/>
        <v>2.4704405326680501</v>
      </c>
      <c r="AG174" s="27" t="e">
        <f>NA()</f>
        <v>#N/A</v>
      </c>
      <c r="AH174" s="29" t="e">
        <f>NA()</f>
        <v>#N/A</v>
      </c>
      <c r="AI174" s="29">
        <f>$F174</f>
        <v>0.50746296115935507</v>
      </c>
      <c r="AK174" s="7">
        <v>0</v>
      </c>
      <c r="AL174" s="7">
        <v>0</v>
      </c>
      <c r="AM174" s="7">
        <v>1</v>
      </c>
      <c r="AO174" s="7">
        <v>1</v>
      </c>
      <c r="AP174" s="7">
        <v>0</v>
      </c>
      <c r="AQ174" s="7">
        <v>0</v>
      </c>
      <c r="AS174" s="13">
        <v>62</v>
      </c>
      <c r="AT174" s="1">
        <v>39234</v>
      </c>
      <c r="AU174" s="1"/>
      <c r="AV174" s="27">
        <f t="shared" si="23"/>
        <v>2.4704405326680501</v>
      </c>
      <c r="AW174" s="7">
        <v>0</v>
      </c>
      <c r="AX174" s="7">
        <v>1</v>
      </c>
      <c r="AZ174" s="27" t="e">
        <f>NA()</f>
        <v>#N/A</v>
      </c>
      <c r="BA174" s="29">
        <f t="shared" ref="BA174:BA177" si="33">$F174</f>
        <v>0.50746296115935507</v>
      </c>
      <c r="BB174" s="29" t="e">
        <f>NA()</f>
        <v>#N/A</v>
      </c>
      <c r="BD174" s="7">
        <v>0</v>
      </c>
      <c r="BE174" s="7">
        <v>1</v>
      </c>
      <c r="BF174" s="7">
        <v>0</v>
      </c>
      <c r="BH174" s="7">
        <v>1</v>
      </c>
      <c r="BI174" s="7">
        <v>0</v>
      </c>
      <c r="BJ174" s="7">
        <v>0</v>
      </c>
    </row>
    <row r="175" spans="1:62" x14ac:dyDescent="0.2">
      <c r="A175" s="10">
        <v>2007</v>
      </c>
      <c r="B175" s="10">
        <v>3</v>
      </c>
      <c r="C175" s="1">
        <v>39326</v>
      </c>
      <c r="D175" s="6">
        <v>167205</v>
      </c>
      <c r="E175" s="7">
        <f t="shared" si="20"/>
        <v>12.026975883491833</v>
      </c>
      <c r="F175" s="7">
        <f t="shared" si="21"/>
        <v>1.1113831535878305</v>
      </c>
      <c r="G175" s="7">
        <f t="shared" si="24"/>
        <v>0.7150372531553898</v>
      </c>
      <c r="H175" s="7" t="e">
        <f t="shared" si="25"/>
        <v>#N/A</v>
      </c>
      <c r="I175" s="7">
        <f t="shared" si="26"/>
        <v>1.1113831535878305</v>
      </c>
      <c r="J175" s="7" t="e">
        <f t="shared" si="27"/>
        <v>#N/A</v>
      </c>
      <c r="K175" s="13">
        <v>63</v>
      </c>
      <c r="L175" s="7">
        <v>1</v>
      </c>
      <c r="M175" s="7">
        <v>0</v>
      </c>
      <c r="N175" s="7">
        <v>0</v>
      </c>
      <c r="P175" s="7">
        <v>0</v>
      </c>
      <c r="Q175" s="7">
        <v>1</v>
      </c>
      <c r="R175" s="7">
        <v>0</v>
      </c>
      <c r="T175" s="13">
        <v>63</v>
      </c>
      <c r="U175" s="1">
        <v>39326</v>
      </c>
      <c r="V175" s="7">
        <f t="shared" si="30"/>
        <v>2.7656841296266776</v>
      </c>
      <c r="W175" s="7">
        <v>0</v>
      </c>
      <c r="X175" s="7">
        <v>1</v>
      </c>
      <c r="Z175" s="7">
        <v>1</v>
      </c>
      <c r="AA175" s="7">
        <v>0</v>
      </c>
      <c r="AB175" s="7">
        <v>0</v>
      </c>
      <c r="AD175" s="13">
        <v>63</v>
      </c>
      <c r="AE175" s="1">
        <v>39326</v>
      </c>
      <c r="AF175" s="27">
        <f t="shared" si="22"/>
        <v>2.7656841296266776</v>
      </c>
      <c r="AG175" s="27" t="e">
        <f>NA()</f>
        <v>#N/A</v>
      </c>
      <c r="AH175" s="29" t="e">
        <f>NA()</f>
        <v>#N/A</v>
      </c>
      <c r="AI175" s="29">
        <f>$F175</f>
        <v>1.1113831535878305</v>
      </c>
      <c r="AK175" s="7">
        <v>0</v>
      </c>
      <c r="AL175" s="7">
        <v>0</v>
      </c>
      <c r="AM175" s="7">
        <v>1</v>
      </c>
      <c r="AO175" s="7">
        <v>1</v>
      </c>
      <c r="AP175" s="7">
        <v>0</v>
      </c>
      <c r="AQ175" s="7">
        <v>0</v>
      </c>
      <c r="AS175" s="13">
        <v>63</v>
      </c>
      <c r="AT175" s="1">
        <v>39326</v>
      </c>
      <c r="AU175" s="1"/>
      <c r="AV175" s="27">
        <f t="shared" si="23"/>
        <v>2.7656841296266776</v>
      </c>
      <c r="AW175" s="7">
        <v>0</v>
      </c>
      <c r="AX175" s="7">
        <v>1</v>
      </c>
      <c r="AZ175" s="27" t="e">
        <f>NA()</f>
        <v>#N/A</v>
      </c>
      <c r="BA175" s="29">
        <f t="shared" si="33"/>
        <v>1.1113831535878305</v>
      </c>
      <c r="BB175" s="29" t="e">
        <f>NA()</f>
        <v>#N/A</v>
      </c>
      <c r="BD175" s="7">
        <v>0</v>
      </c>
      <c r="BE175" s="7">
        <v>1</v>
      </c>
      <c r="BF175" s="7">
        <v>0</v>
      </c>
      <c r="BH175" s="7">
        <v>1</v>
      </c>
      <c r="BI175" s="7">
        <v>0</v>
      </c>
      <c r="BJ175" s="7">
        <v>0</v>
      </c>
    </row>
    <row r="176" spans="1:62" x14ac:dyDescent="0.2">
      <c r="A176" s="10">
        <v>2007</v>
      </c>
      <c r="B176" s="10">
        <v>4</v>
      </c>
      <c r="C176" s="1">
        <v>39417</v>
      </c>
      <c r="D176" s="6">
        <v>169479</v>
      </c>
      <c r="E176" s="7">
        <f t="shared" si="20"/>
        <v>12.040484304321861</v>
      </c>
      <c r="F176" s="7">
        <f t="shared" si="21"/>
        <v>1.3508420830028456</v>
      </c>
      <c r="G176" s="7">
        <f t="shared" si="24"/>
        <v>0.70877472065950675</v>
      </c>
      <c r="H176" s="7" t="e">
        <f t="shared" si="25"/>
        <v>#N/A</v>
      </c>
      <c r="I176" s="7">
        <f t="shared" si="26"/>
        <v>1.3508420830028456</v>
      </c>
      <c r="J176" s="7" t="e">
        <f t="shared" si="27"/>
        <v>#N/A</v>
      </c>
      <c r="K176" s="13">
        <v>64</v>
      </c>
      <c r="L176" s="7">
        <v>1</v>
      </c>
      <c r="M176" s="7">
        <v>0</v>
      </c>
      <c r="N176" s="7">
        <v>0</v>
      </c>
      <c r="P176" s="7">
        <v>0</v>
      </c>
      <c r="Q176" s="7">
        <v>1</v>
      </c>
      <c r="R176" s="7">
        <v>0</v>
      </c>
      <c r="T176" s="13">
        <v>64</v>
      </c>
      <c r="U176" s="1">
        <v>39417</v>
      </c>
      <c r="V176" s="7">
        <f t="shared" si="30"/>
        <v>2.9696881977500311</v>
      </c>
      <c r="W176" s="7">
        <v>0</v>
      </c>
      <c r="X176" s="7">
        <v>1</v>
      </c>
      <c r="Z176" s="7">
        <v>1</v>
      </c>
      <c r="AA176" s="7">
        <v>0</v>
      </c>
      <c r="AB176" s="7">
        <v>0</v>
      </c>
      <c r="AD176" s="13">
        <v>64</v>
      </c>
      <c r="AE176" s="1">
        <v>39417</v>
      </c>
      <c r="AF176" s="27">
        <f t="shared" si="22"/>
        <v>2.9696881977500311</v>
      </c>
      <c r="AG176" s="27" t="e">
        <f>NA()</f>
        <v>#N/A</v>
      </c>
      <c r="AH176" s="29" t="e">
        <f>NA()</f>
        <v>#N/A</v>
      </c>
      <c r="AI176" s="29">
        <f>$F176</f>
        <v>1.3508420830028456</v>
      </c>
      <c r="AK176" s="7">
        <v>0</v>
      </c>
      <c r="AL176" s="7">
        <v>0</v>
      </c>
      <c r="AM176" s="7">
        <v>1</v>
      </c>
      <c r="AO176" s="7">
        <v>1</v>
      </c>
      <c r="AP176" s="7">
        <v>0</v>
      </c>
      <c r="AQ176" s="7">
        <v>0</v>
      </c>
      <c r="AS176" s="13">
        <v>64</v>
      </c>
      <c r="AT176" s="1">
        <v>39417</v>
      </c>
      <c r="AU176" s="1"/>
      <c r="AV176" s="27">
        <f t="shared" si="23"/>
        <v>2.9696881977500311</v>
      </c>
      <c r="AW176" s="7">
        <v>0</v>
      </c>
      <c r="AX176" s="7">
        <v>1</v>
      </c>
      <c r="AZ176" s="27" t="e">
        <f>NA()</f>
        <v>#N/A</v>
      </c>
      <c r="BA176" s="29">
        <f t="shared" si="33"/>
        <v>1.3508420830028456</v>
      </c>
      <c r="BB176" s="29" t="e">
        <f>NA()</f>
        <v>#N/A</v>
      </c>
      <c r="BD176" s="7">
        <v>0</v>
      </c>
      <c r="BE176" s="7">
        <v>1</v>
      </c>
      <c r="BF176" s="7">
        <v>0</v>
      </c>
      <c r="BH176" s="7">
        <v>1</v>
      </c>
      <c r="BI176" s="7">
        <v>0</v>
      </c>
      <c r="BJ176" s="7">
        <v>0</v>
      </c>
    </row>
    <row r="177" spans="1:62" x14ac:dyDescent="0.2">
      <c r="A177" s="10">
        <v>2008</v>
      </c>
      <c r="B177" s="10">
        <v>1</v>
      </c>
      <c r="C177" s="1">
        <v>39508</v>
      </c>
      <c r="D177" s="6">
        <v>170034</v>
      </c>
      <c r="E177" s="7">
        <f t="shared" si="20"/>
        <v>12.043753696035065</v>
      </c>
      <c r="F177" s="7">
        <f t="shared" si="21"/>
        <v>0.32693917132036177</v>
      </c>
      <c r="G177" s="7">
        <f t="shared" ref="G177:G208" si="34">AVERAGE(F133:F176)</f>
        <v>0.72345342092562681</v>
      </c>
      <c r="H177" s="7" t="e">
        <f t="shared" ref="H177:H208" si="35">IF(F177&lt;0,F177,NA())</f>
        <v>#N/A</v>
      </c>
      <c r="I177" s="7" t="e">
        <f t="shared" ref="I177:I208" si="36">IF(F177&gt;0,IF(F177&gt;G177,F177, NA()),NA())</f>
        <v>#N/A</v>
      </c>
      <c r="J177" s="7">
        <f t="shared" ref="J177:J208" si="37">IF(F177&gt;0,IF(F177&lt;G177,F177, NA()),NA())</f>
        <v>0.32693917132036177</v>
      </c>
      <c r="K177" s="13">
        <v>65</v>
      </c>
      <c r="L177" s="7">
        <v>1</v>
      </c>
      <c r="M177" s="7">
        <v>0</v>
      </c>
      <c r="N177" s="7">
        <v>0</v>
      </c>
      <c r="P177" s="7">
        <v>0</v>
      </c>
      <c r="Q177" s="7">
        <v>0</v>
      </c>
      <c r="R177" s="7">
        <v>1</v>
      </c>
      <c r="T177" s="13">
        <v>65</v>
      </c>
      <c r="U177" s="1">
        <v>39508</v>
      </c>
      <c r="V177" s="7">
        <f t="shared" si="30"/>
        <v>2.7891644079110378</v>
      </c>
      <c r="W177" s="7">
        <v>0</v>
      </c>
      <c r="X177" s="25">
        <v>1</v>
      </c>
      <c r="Z177" s="7">
        <v>0</v>
      </c>
      <c r="AA177" s="25">
        <v>1</v>
      </c>
      <c r="AB177" s="7">
        <v>0</v>
      </c>
      <c r="AD177" s="13">
        <v>65</v>
      </c>
      <c r="AE177" s="1">
        <v>39508</v>
      </c>
      <c r="AF177" s="27">
        <f t="shared" si="22"/>
        <v>2.7891644079110378</v>
      </c>
      <c r="AG177" s="27" t="e">
        <f>NA()</f>
        <v>#N/A</v>
      </c>
      <c r="AH177" s="29" t="e">
        <f>NA()</f>
        <v>#N/A</v>
      </c>
      <c r="AI177" s="29">
        <f>$F177</f>
        <v>0.32693917132036177</v>
      </c>
      <c r="AK177" s="7">
        <v>0</v>
      </c>
      <c r="AL177" s="7">
        <v>0</v>
      </c>
      <c r="AM177" s="7">
        <v>1</v>
      </c>
      <c r="AO177" s="7">
        <v>0</v>
      </c>
      <c r="AP177" s="13">
        <v>1</v>
      </c>
      <c r="AQ177" s="7">
        <v>0</v>
      </c>
      <c r="AS177" s="13">
        <v>65</v>
      </c>
      <c r="AT177" s="1">
        <v>39508</v>
      </c>
      <c r="AU177" s="31">
        <f>AU173+1</f>
        <v>2008</v>
      </c>
      <c r="AV177" s="27">
        <f t="shared" si="23"/>
        <v>2.7891644079110378</v>
      </c>
      <c r="AW177" s="7">
        <v>0</v>
      </c>
      <c r="AX177" s="25">
        <v>1</v>
      </c>
      <c r="AY177" s="31"/>
      <c r="AZ177" s="27" t="e">
        <f>NA()</f>
        <v>#N/A</v>
      </c>
      <c r="BA177" s="29">
        <f t="shared" si="33"/>
        <v>0.32693917132036177</v>
      </c>
      <c r="BB177" s="29" t="e">
        <f>NA()</f>
        <v>#N/A</v>
      </c>
      <c r="BD177" s="7">
        <v>0</v>
      </c>
      <c r="BE177" s="7">
        <v>1</v>
      </c>
      <c r="BF177" s="7">
        <v>0</v>
      </c>
      <c r="BH177" s="11">
        <v>1</v>
      </c>
      <c r="BI177" s="11">
        <v>0</v>
      </c>
      <c r="BJ177" s="11">
        <v>0</v>
      </c>
    </row>
    <row r="178" spans="1:62" x14ac:dyDescent="0.2">
      <c r="A178" s="10">
        <v>2008</v>
      </c>
      <c r="B178" s="10">
        <v>2</v>
      </c>
      <c r="C178" s="1">
        <v>39600</v>
      </c>
      <c r="D178" s="6">
        <v>170881</v>
      </c>
      <c r="E178" s="7">
        <f t="shared" si="20"/>
        <v>12.048722686796768</v>
      </c>
      <c r="F178" s="7">
        <f t="shared" si="21"/>
        <v>0.49689907617036511</v>
      </c>
      <c r="G178" s="7">
        <f t="shared" si="34"/>
        <v>0.70633064153090064</v>
      </c>
      <c r="H178" s="7" t="e">
        <f t="shared" si="35"/>
        <v>#N/A</v>
      </c>
      <c r="I178" s="7" t="e">
        <f t="shared" si="36"/>
        <v>#N/A</v>
      </c>
      <c r="J178" s="7">
        <f t="shared" si="37"/>
        <v>0.49689907617036511</v>
      </c>
      <c r="K178" s="12">
        <v>66</v>
      </c>
      <c r="L178" s="2">
        <v>0</v>
      </c>
      <c r="M178" s="12">
        <v>1</v>
      </c>
      <c r="N178" s="7">
        <v>0</v>
      </c>
      <c r="P178" s="7">
        <v>0</v>
      </c>
      <c r="Q178" s="7">
        <v>0</v>
      </c>
      <c r="R178" s="7">
        <v>1</v>
      </c>
      <c r="T178" s="12">
        <v>66</v>
      </c>
      <c r="U178" s="1">
        <v>39600</v>
      </c>
      <c r="V178" s="7">
        <f t="shared" si="30"/>
        <v>2.1746803304935725</v>
      </c>
      <c r="W178" s="7">
        <v>1</v>
      </c>
      <c r="X178" s="7">
        <v>0</v>
      </c>
      <c r="Z178" s="2">
        <v>0</v>
      </c>
      <c r="AA178" s="12">
        <v>1</v>
      </c>
      <c r="AB178" s="7">
        <v>0</v>
      </c>
      <c r="AD178" s="13">
        <v>66</v>
      </c>
      <c r="AE178" s="1">
        <v>39600</v>
      </c>
      <c r="AF178" s="27">
        <f t="shared" si="22"/>
        <v>2.1746803304935725</v>
      </c>
      <c r="AG178" s="29">
        <f>$F178</f>
        <v>0.49689907617036511</v>
      </c>
      <c r="AH178" s="27" t="e">
        <f>NA()</f>
        <v>#N/A</v>
      </c>
      <c r="AI178" s="27" t="e">
        <f>NA()</f>
        <v>#N/A</v>
      </c>
      <c r="AK178" s="7">
        <v>1</v>
      </c>
      <c r="AL178" s="7">
        <v>0</v>
      </c>
      <c r="AM178" s="7">
        <v>0</v>
      </c>
      <c r="AO178" s="7">
        <v>0</v>
      </c>
      <c r="AP178" s="13">
        <v>1</v>
      </c>
      <c r="AQ178" s="7">
        <v>0</v>
      </c>
      <c r="AS178" s="13">
        <v>66</v>
      </c>
      <c r="AT178" s="1">
        <v>39600</v>
      </c>
      <c r="AU178" s="1"/>
      <c r="AV178" s="27">
        <f t="shared" si="23"/>
        <v>2.1746803304935725</v>
      </c>
      <c r="AW178" s="7">
        <v>1</v>
      </c>
      <c r="AX178" s="7">
        <v>0</v>
      </c>
      <c r="AZ178" s="29">
        <f t="shared" ref="AZ178:AZ181" si="38">$F178</f>
        <v>0.49689907617036511</v>
      </c>
      <c r="BA178" s="27" t="e">
        <f>NA()</f>
        <v>#N/A</v>
      </c>
      <c r="BB178" s="27" t="e">
        <f>NA()</f>
        <v>#N/A</v>
      </c>
      <c r="BD178" s="7">
        <v>1</v>
      </c>
      <c r="BE178" s="7">
        <v>0</v>
      </c>
      <c r="BF178" s="7">
        <v>0</v>
      </c>
      <c r="BH178" s="7">
        <v>0</v>
      </c>
      <c r="BI178" s="13">
        <v>1</v>
      </c>
      <c r="BJ178" s="7">
        <v>0</v>
      </c>
    </row>
    <row r="179" spans="1:62" x14ac:dyDescent="0.2">
      <c r="A179" s="10">
        <v>2008</v>
      </c>
      <c r="B179" s="10">
        <v>3</v>
      </c>
      <c r="C179" s="1">
        <v>39692</v>
      </c>
      <c r="D179" s="6">
        <v>170654</v>
      </c>
      <c r="E179" s="7">
        <f t="shared" si="20"/>
        <v>12.047393393849188</v>
      </c>
      <c r="F179" s="7">
        <f t="shared" si="21"/>
        <v>-0.13292929475809956</v>
      </c>
      <c r="G179" s="7">
        <f t="shared" si="34"/>
        <v>0.6938022158626983</v>
      </c>
      <c r="H179" s="7">
        <f t="shared" si="35"/>
        <v>-0.13292929475809956</v>
      </c>
      <c r="I179" s="7" t="e">
        <f t="shared" si="36"/>
        <v>#N/A</v>
      </c>
      <c r="J179" s="7" t="e">
        <f t="shared" si="37"/>
        <v>#N/A</v>
      </c>
      <c r="K179" s="13">
        <v>67</v>
      </c>
      <c r="L179" s="7">
        <v>0</v>
      </c>
      <c r="M179" s="13">
        <v>1</v>
      </c>
      <c r="N179" s="7">
        <v>0</v>
      </c>
      <c r="P179" s="7">
        <v>1</v>
      </c>
      <c r="Q179" s="7">
        <v>0</v>
      </c>
      <c r="R179" s="7">
        <v>0</v>
      </c>
      <c r="T179" s="13">
        <v>67</v>
      </c>
      <c r="U179" s="1">
        <v>39692</v>
      </c>
      <c r="V179" s="7">
        <f t="shared" si="30"/>
        <v>0.69090895273262731</v>
      </c>
      <c r="W179" s="7">
        <v>1</v>
      </c>
      <c r="X179" s="7">
        <v>0</v>
      </c>
      <c r="Z179" s="7">
        <v>0</v>
      </c>
      <c r="AA179" s="13">
        <v>1</v>
      </c>
      <c r="AB179" s="7">
        <v>0</v>
      </c>
      <c r="AD179" s="13">
        <v>67</v>
      </c>
      <c r="AE179" s="1">
        <v>39692</v>
      </c>
      <c r="AF179" s="27">
        <f t="shared" si="22"/>
        <v>0.69090895273262731</v>
      </c>
      <c r="AG179" s="29">
        <f>$F179</f>
        <v>-0.13292929475809956</v>
      </c>
      <c r="AH179" s="27" t="e">
        <f>NA()</f>
        <v>#N/A</v>
      </c>
      <c r="AI179" s="27" t="e">
        <f>NA()</f>
        <v>#N/A</v>
      </c>
      <c r="AK179" s="7">
        <v>1</v>
      </c>
      <c r="AL179" s="7">
        <v>0</v>
      </c>
      <c r="AM179" s="7">
        <v>0</v>
      </c>
      <c r="AO179" s="7">
        <v>0</v>
      </c>
      <c r="AP179" s="13">
        <v>1</v>
      </c>
      <c r="AQ179" s="7">
        <v>0</v>
      </c>
      <c r="AS179" s="13">
        <v>67</v>
      </c>
      <c r="AT179" s="1">
        <v>39692</v>
      </c>
      <c r="AU179" s="1"/>
      <c r="AV179" s="27">
        <f t="shared" si="23"/>
        <v>0.69090895273262731</v>
      </c>
      <c r="AW179" s="7">
        <v>1</v>
      </c>
      <c r="AX179" s="7">
        <v>0</v>
      </c>
      <c r="AZ179" s="29">
        <f t="shared" si="38"/>
        <v>-0.13292929475809956</v>
      </c>
      <c r="BA179" s="27" t="e">
        <f>NA()</f>
        <v>#N/A</v>
      </c>
      <c r="BB179" s="27" t="e">
        <f>NA()</f>
        <v>#N/A</v>
      </c>
      <c r="BD179" s="7">
        <v>1</v>
      </c>
      <c r="BE179" s="7">
        <v>0</v>
      </c>
      <c r="BF179" s="7">
        <v>0</v>
      </c>
      <c r="BH179" s="7">
        <v>0</v>
      </c>
      <c r="BI179" s="13">
        <v>1</v>
      </c>
      <c r="BJ179" s="7">
        <v>0</v>
      </c>
    </row>
    <row r="180" spans="1:62" x14ac:dyDescent="0.2">
      <c r="A180" s="10">
        <v>2008</v>
      </c>
      <c r="B180" s="10">
        <v>4</v>
      </c>
      <c r="C180" s="1">
        <v>39783</v>
      </c>
      <c r="D180" s="6">
        <v>169502</v>
      </c>
      <c r="E180" s="7">
        <f t="shared" si="20"/>
        <v>12.04062000514306</v>
      </c>
      <c r="F180" s="7">
        <f t="shared" si="21"/>
        <v>-0.67733887061276477</v>
      </c>
      <c r="G180" s="7">
        <f t="shared" si="34"/>
        <v>0.65807967733005401</v>
      </c>
      <c r="H180" s="7">
        <f t="shared" si="35"/>
        <v>-0.67733887061276477</v>
      </c>
      <c r="I180" s="7" t="e">
        <f t="shared" si="36"/>
        <v>#N/A</v>
      </c>
      <c r="J180" s="7" t="e">
        <f t="shared" si="37"/>
        <v>#N/A</v>
      </c>
      <c r="K180" s="13">
        <v>68</v>
      </c>
      <c r="L180" s="7">
        <v>0</v>
      </c>
      <c r="M180" s="13">
        <v>1</v>
      </c>
      <c r="N180" s="7">
        <v>0</v>
      </c>
      <c r="P180" s="7">
        <v>1</v>
      </c>
      <c r="Q180" s="7">
        <v>0</v>
      </c>
      <c r="R180" s="7">
        <v>0</v>
      </c>
      <c r="T180" s="13">
        <v>68</v>
      </c>
      <c r="U180" s="1">
        <v>39783</v>
      </c>
      <c r="V180" s="7">
        <f t="shared" si="30"/>
        <v>-0.31336908920049922</v>
      </c>
      <c r="W180" s="7">
        <v>1</v>
      </c>
      <c r="X180" s="7">
        <v>0</v>
      </c>
      <c r="Z180" s="7">
        <v>0</v>
      </c>
      <c r="AA180" s="13">
        <v>1</v>
      </c>
      <c r="AB180" s="7">
        <v>0</v>
      </c>
      <c r="AD180" s="13">
        <v>68</v>
      </c>
      <c r="AE180" s="1">
        <v>39783</v>
      </c>
      <c r="AF180" s="27">
        <f t="shared" si="22"/>
        <v>-0.31336908920049922</v>
      </c>
      <c r="AG180" s="29">
        <f>$F180</f>
        <v>-0.67733887061276477</v>
      </c>
      <c r="AH180" s="27" t="e">
        <f>NA()</f>
        <v>#N/A</v>
      </c>
      <c r="AI180" s="27" t="e">
        <f>NA()</f>
        <v>#N/A</v>
      </c>
      <c r="AK180" s="7">
        <v>1</v>
      </c>
      <c r="AL180" s="7">
        <v>0</v>
      </c>
      <c r="AM180" s="7">
        <v>0</v>
      </c>
      <c r="AO180" s="7">
        <v>0</v>
      </c>
      <c r="AP180" s="13">
        <v>1</v>
      </c>
      <c r="AQ180" s="7">
        <v>0</v>
      </c>
      <c r="AS180" s="13">
        <v>68</v>
      </c>
      <c r="AT180" s="1">
        <v>39783</v>
      </c>
      <c r="AU180" s="1"/>
      <c r="AV180" s="27">
        <f t="shared" si="23"/>
        <v>-0.31336908920049922</v>
      </c>
      <c r="AW180" s="7">
        <v>1</v>
      </c>
      <c r="AX180" s="7">
        <v>0</v>
      </c>
      <c r="AZ180" s="29">
        <f t="shared" si="38"/>
        <v>-0.67733887061276477</v>
      </c>
      <c r="BA180" s="27" t="e">
        <f>NA()</f>
        <v>#N/A</v>
      </c>
      <c r="BB180" s="27" t="e">
        <f>NA()</f>
        <v>#N/A</v>
      </c>
      <c r="BD180" s="7">
        <v>1</v>
      </c>
      <c r="BE180" s="7">
        <v>0</v>
      </c>
      <c r="BF180" s="7">
        <v>0</v>
      </c>
      <c r="BH180" s="7">
        <v>0</v>
      </c>
      <c r="BI180" s="13">
        <v>1</v>
      </c>
      <c r="BJ180" s="7">
        <v>0</v>
      </c>
    </row>
    <row r="181" spans="1:62" x14ac:dyDescent="0.2">
      <c r="A181" s="10">
        <v>2009</v>
      </c>
      <c r="B181" s="10">
        <v>1</v>
      </c>
      <c r="C181" s="1">
        <v>39873</v>
      </c>
      <c r="D181" s="6">
        <v>163447</v>
      </c>
      <c r="E181" s="7">
        <f t="shared" si="20"/>
        <v>12.004244057747146</v>
      </c>
      <c r="F181" s="7">
        <f t="shared" si="21"/>
        <v>-3.637594739591421</v>
      </c>
      <c r="G181" s="7">
        <f t="shared" si="34"/>
        <v>0.61381818032601398</v>
      </c>
      <c r="H181" s="7">
        <f t="shared" si="35"/>
        <v>-3.637594739591421</v>
      </c>
      <c r="I181" s="7" t="e">
        <f t="shared" si="36"/>
        <v>#N/A</v>
      </c>
      <c r="J181" s="7" t="e">
        <f t="shared" si="37"/>
        <v>#N/A</v>
      </c>
      <c r="K181" s="13">
        <v>69</v>
      </c>
      <c r="L181" s="7">
        <v>0</v>
      </c>
      <c r="M181" s="13">
        <v>1</v>
      </c>
      <c r="N181" s="7">
        <v>0</v>
      </c>
      <c r="P181" s="7">
        <v>1</v>
      </c>
      <c r="Q181" s="7">
        <v>0</v>
      </c>
      <c r="R181" s="7">
        <v>0</v>
      </c>
      <c r="T181" s="13">
        <v>69</v>
      </c>
      <c r="U181" s="1">
        <v>39873</v>
      </c>
      <c r="V181" s="7">
        <f t="shared" si="30"/>
        <v>-4.4478629049622853</v>
      </c>
      <c r="W181" s="7">
        <v>1</v>
      </c>
      <c r="X181" s="7">
        <v>0</v>
      </c>
      <c r="Z181" s="7">
        <v>0</v>
      </c>
      <c r="AA181" s="13">
        <v>1</v>
      </c>
      <c r="AB181" s="7">
        <v>0</v>
      </c>
      <c r="AD181" s="13">
        <v>69</v>
      </c>
      <c r="AE181" s="1">
        <v>39873</v>
      </c>
      <c r="AF181" s="27">
        <f t="shared" si="22"/>
        <v>-4.4478629049622853</v>
      </c>
      <c r="AG181" s="29">
        <f>$F181</f>
        <v>-3.637594739591421</v>
      </c>
      <c r="AH181" s="27" t="e">
        <f>NA()</f>
        <v>#N/A</v>
      </c>
      <c r="AI181" s="27" t="e">
        <f>NA()</f>
        <v>#N/A</v>
      </c>
      <c r="AK181" s="7">
        <v>1</v>
      </c>
      <c r="AL181" s="7">
        <v>0</v>
      </c>
      <c r="AM181" s="7">
        <v>0</v>
      </c>
      <c r="AO181" s="7">
        <v>0</v>
      </c>
      <c r="AP181" s="13">
        <v>1</v>
      </c>
      <c r="AQ181" s="7">
        <v>0</v>
      </c>
      <c r="AS181" s="13">
        <v>69</v>
      </c>
      <c r="AT181" s="1">
        <v>39873</v>
      </c>
      <c r="AU181" s="31">
        <f>AU177+1</f>
        <v>2009</v>
      </c>
      <c r="AV181" s="27">
        <f t="shared" si="23"/>
        <v>-4.4478629049622853</v>
      </c>
      <c r="AW181" s="7">
        <v>1</v>
      </c>
      <c r="AX181" s="7">
        <v>0</v>
      </c>
      <c r="AZ181" s="29">
        <f t="shared" si="38"/>
        <v>-3.637594739591421</v>
      </c>
      <c r="BA181" s="27" t="e">
        <f>NA()</f>
        <v>#N/A</v>
      </c>
      <c r="BB181" s="27" t="e">
        <f>NA()</f>
        <v>#N/A</v>
      </c>
      <c r="BD181" s="7">
        <v>1</v>
      </c>
      <c r="BE181" s="7">
        <v>0</v>
      </c>
      <c r="BF181" s="7">
        <v>0</v>
      </c>
      <c r="BH181" s="7">
        <v>0</v>
      </c>
      <c r="BI181" s="13">
        <v>1</v>
      </c>
      <c r="BJ181" s="7">
        <v>0</v>
      </c>
    </row>
    <row r="182" spans="1:62" x14ac:dyDescent="0.2">
      <c r="A182" s="10">
        <v>2009</v>
      </c>
      <c r="B182" s="10">
        <v>2</v>
      </c>
      <c r="C182" s="1">
        <v>39965</v>
      </c>
      <c r="D182" s="6">
        <v>163435</v>
      </c>
      <c r="E182" s="7">
        <f t="shared" si="20"/>
        <v>12.004170636757276</v>
      </c>
      <c r="F182" s="7">
        <f t="shared" si="21"/>
        <v>-7.3420989869177333E-3</v>
      </c>
      <c r="G182" s="7">
        <f t="shared" si="34"/>
        <v>0.50061154001589692</v>
      </c>
      <c r="H182" s="7">
        <f t="shared" si="35"/>
        <v>-7.3420989869177333E-3</v>
      </c>
      <c r="I182" s="7" t="e">
        <f t="shared" si="36"/>
        <v>#N/A</v>
      </c>
      <c r="J182" s="7" t="e">
        <f t="shared" si="37"/>
        <v>#N/A</v>
      </c>
      <c r="K182" s="13">
        <v>70</v>
      </c>
      <c r="L182" s="7">
        <v>0</v>
      </c>
      <c r="M182" s="13">
        <v>1</v>
      </c>
      <c r="N182" s="7">
        <v>0</v>
      </c>
      <c r="P182" s="7">
        <v>1</v>
      </c>
      <c r="Q182" s="7">
        <v>0</v>
      </c>
      <c r="R182" s="7">
        <v>0</v>
      </c>
      <c r="T182" s="13">
        <v>70</v>
      </c>
      <c r="U182" s="1">
        <v>39965</v>
      </c>
      <c r="V182" s="7">
        <f t="shared" si="30"/>
        <v>-4.3222757091911035</v>
      </c>
      <c r="W182" s="7">
        <v>1</v>
      </c>
      <c r="X182" s="7">
        <v>0</v>
      </c>
      <c r="Z182" s="7">
        <v>0</v>
      </c>
      <c r="AA182" s="13">
        <v>1</v>
      </c>
      <c r="AB182" s="7">
        <v>0</v>
      </c>
      <c r="AD182" s="13">
        <v>70</v>
      </c>
      <c r="AE182" s="1">
        <v>39965</v>
      </c>
      <c r="AF182" s="27">
        <f t="shared" si="22"/>
        <v>-4.3222757091911035</v>
      </c>
      <c r="AG182" s="29">
        <f>$F182</f>
        <v>-7.3420989869177333E-3</v>
      </c>
      <c r="AH182" s="27" t="e">
        <f>NA()</f>
        <v>#N/A</v>
      </c>
      <c r="AI182" s="27" t="e">
        <f>NA()</f>
        <v>#N/A</v>
      </c>
      <c r="AK182" s="7">
        <v>1</v>
      </c>
      <c r="AL182" s="7">
        <v>0</v>
      </c>
      <c r="AM182" s="7">
        <v>0</v>
      </c>
      <c r="AO182" s="7">
        <v>0</v>
      </c>
      <c r="AP182" s="13">
        <v>1</v>
      </c>
      <c r="AQ182" s="7">
        <v>0</v>
      </c>
      <c r="AS182" s="13">
        <v>70</v>
      </c>
      <c r="AT182" s="1">
        <v>39965</v>
      </c>
      <c r="AU182" s="1"/>
      <c r="AV182" s="27">
        <f t="shared" si="23"/>
        <v>-4.3222757091911035</v>
      </c>
      <c r="AW182" s="7">
        <v>1</v>
      </c>
      <c r="AX182" s="7">
        <v>0</v>
      </c>
      <c r="AY182" s="31"/>
      <c r="AZ182" s="29">
        <f t="shared" ref="AZ182:BB189" si="39">$F182</f>
        <v>-7.3420989869177333E-3</v>
      </c>
      <c r="BA182" s="27" t="e">
        <f>NA()</f>
        <v>#N/A</v>
      </c>
      <c r="BB182" s="27" t="e">
        <f>NA()</f>
        <v>#N/A</v>
      </c>
      <c r="BD182" s="7">
        <v>1</v>
      </c>
      <c r="BE182" s="7">
        <v>0</v>
      </c>
      <c r="BF182" s="7">
        <v>0</v>
      </c>
      <c r="BH182" s="7">
        <v>0</v>
      </c>
      <c r="BI182" s="13">
        <v>1</v>
      </c>
      <c r="BJ182" s="7">
        <v>0</v>
      </c>
    </row>
    <row r="183" spans="1:62" x14ac:dyDescent="0.2">
      <c r="A183" s="10">
        <v>2009</v>
      </c>
      <c r="B183" s="10">
        <v>3</v>
      </c>
      <c r="C183" s="1">
        <v>40057</v>
      </c>
      <c r="D183" s="6">
        <v>164094</v>
      </c>
      <c r="E183" s="7">
        <f t="shared" si="20"/>
        <v>12.008194713338439</v>
      </c>
      <c r="F183" s="7">
        <f t="shared" si="21"/>
        <v>0.4024076581162106</v>
      </c>
      <c r="G183" s="7">
        <f t="shared" si="34"/>
        <v>0.48429737384170629</v>
      </c>
      <c r="H183" s="7" t="e">
        <f t="shared" si="35"/>
        <v>#N/A</v>
      </c>
      <c r="I183" s="7" t="e">
        <f t="shared" si="36"/>
        <v>#N/A</v>
      </c>
      <c r="J183" s="7">
        <f t="shared" si="37"/>
        <v>0.4024076581162106</v>
      </c>
      <c r="K183" s="13">
        <v>71</v>
      </c>
      <c r="L183" s="7">
        <v>0</v>
      </c>
      <c r="M183" s="13">
        <v>1</v>
      </c>
      <c r="N183" s="7">
        <v>0</v>
      </c>
      <c r="P183" s="7">
        <v>0</v>
      </c>
      <c r="Q183" s="7">
        <v>0</v>
      </c>
      <c r="R183" s="7">
        <v>1</v>
      </c>
      <c r="T183" s="13">
        <v>71</v>
      </c>
      <c r="U183" s="1">
        <v>40057</v>
      </c>
      <c r="V183" s="7">
        <f t="shared" si="30"/>
        <v>-3.2425291804621281</v>
      </c>
      <c r="W183" s="7">
        <v>0</v>
      </c>
      <c r="X183" s="7">
        <v>1</v>
      </c>
      <c r="Z183" s="7">
        <v>0</v>
      </c>
      <c r="AA183" s="13">
        <v>1</v>
      </c>
      <c r="AB183" s="7">
        <v>0</v>
      </c>
      <c r="AD183" s="13">
        <v>71</v>
      </c>
      <c r="AE183" s="1">
        <v>40057</v>
      </c>
      <c r="AF183" s="27">
        <f t="shared" si="22"/>
        <v>-3.2425291804621281</v>
      </c>
      <c r="AG183" s="27" t="e">
        <f>NA()</f>
        <v>#N/A</v>
      </c>
      <c r="AH183" s="29" t="e">
        <f>NA()</f>
        <v>#N/A</v>
      </c>
      <c r="AI183" s="29">
        <f t="shared" ref="AI183:AI191" si="40">$F183</f>
        <v>0.4024076581162106</v>
      </c>
      <c r="AK183" s="7">
        <v>0</v>
      </c>
      <c r="AL183" s="7">
        <v>0</v>
      </c>
      <c r="AM183" s="7">
        <v>1</v>
      </c>
      <c r="AO183" s="7">
        <v>0</v>
      </c>
      <c r="AP183" s="13">
        <v>1</v>
      </c>
      <c r="AQ183" s="7">
        <v>0</v>
      </c>
      <c r="AS183" s="13">
        <v>71</v>
      </c>
      <c r="AT183" s="1">
        <v>40057</v>
      </c>
      <c r="AU183" s="1"/>
      <c r="AV183" s="27">
        <f t="shared" si="23"/>
        <v>-3.2425291804621281</v>
      </c>
      <c r="AW183" s="7">
        <v>0</v>
      </c>
      <c r="AX183" s="7">
        <v>1</v>
      </c>
      <c r="AZ183" s="27" t="e">
        <f>NA()</f>
        <v>#N/A</v>
      </c>
      <c r="BA183" s="29" t="e">
        <f>NA()</f>
        <v>#N/A</v>
      </c>
      <c r="BB183" s="29">
        <f t="shared" si="39"/>
        <v>0.4024076581162106</v>
      </c>
      <c r="BD183" s="7">
        <v>0</v>
      </c>
      <c r="BE183" s="7">
        <v>0</v>
      </c>
      <c r="BF183" s="7">
        <v>1</v>
      </c>
      <c r="BH183" s="7">
        <v>0</v>
      </c>
      <c r="BI183" s="13">
        <v>1</v>
      </c>
      <c r="BJ183" s="7">
        <v>0</v>
      </c>
    </row>
    <row r="184" spans="1:62" x14ac:dyDescent="0.2">
      <c r="A184" s="10">
        <v>2009</v>
      </c>
      <c r="B184" s="10">
        <v>4</v>
      </c>
      <c r="C184" s="1">
        <v>40148</v>
      </c>
      <c r="D184" s="6">
        <v>165081</v>
      </c>
      <c r="E184" s="7">
        <f t="shared" si="20"/>
        <v>12.01419154151718</v>
      </c>
      <c r="F184" s="7">
        <f t="shared" si="21"/>
        <v>0.59968281787412536</v>
      </c>
      <c r="G184" s="7">
        <f t="shared" si="34"/>
        <v>0.4739775895840696</v>
      </c>
      <c r="H184" s="7" t="e">
        <f t="shared" si="35"/>
        <v>#N/A</v>
      </c>
      <c r="I184" s="7">
        <f t="shared" si="36"/>
        <v>0.59968281787412536</v>
      </c>
      <c r="J184" s="7" t="e">
        <f t="shared" si="37"/>
        <v>#N/A</v>
      </c>
      <c r="K184" s="13">
        <v>72</v>
      </c>
      <c r="L184" s="7">
        <v>0</v>
      </c>
      <c r="M184" s="13">
        <v>1</v>
      </c>
      <c r="N184" s="7">
        <v>0</v>
      </c>
      <c r="P184" s="7">
        <v>0</v>
      </c>
      <c r="Q184" s="7">
        <v>1</v>
      </c>
      <c r="R184" s="7">
        <v>0</v>
      </c>
      <c r="T184" s="13">
        <v>72</v>
      </c>
      <c r="U184" s="1">
        <v>40148</v>
      </c>
      <c r="V184" s="7">
        <f t="shared" ref="V184:V215" si="41">(E184-E181)*100</f>
        <v>0.99474837700341823</v>
      </c>
      <c r="W184" s="7">
        <v>0</v>
      </c>
      <c r="X184" s="7">
        <v>1</v>
      </c>
      <c r="Z184" s="7">
        <v>0</v>
      </c>
      <c r="AA184" s="13">
        <v>1</v>
      </c>
      <c r="AB184" s="7">
        <v>0</v>
      </c>
      <c r="AD184" s="13">
        <v>72</v>
      </c>
      <c r="AE184" s="1">
        <v>40148</v>
      </c>
      <c r="AF184" s="27">
        <f t="shared" si="22"/>
        <v>0.99474837700341823</v>
      </c>
      <c r="AG184" s="27" t="e">
        <f>NA()</f>
        <v>#N/A</v>
      </c>
      <c r="AH184" s="29" t="e">
        <f>NA()</f>
        <v>#N/A</v>
      </c>
      <c r="AI184" s="29">
        <f t="shared" si="40"/>
        <v>0.59968281787412536</v>
      </c>
      <c r="AK184" s="7">
        <v>0</v>
      </c>
      <c r="AL184" s="7">
        <v>0</v>
      </c>
      <c r="AM184" s="7">
        <v>1</v>
      </c>
      <c r="AO184" s="7">
        <v>0</v>
      </c>
      <c r="AP184" s="13">
        <v>1</v>
      </c>
      <c r="AQ184" s="7">
        <v>0</v>
      </c>
      <c r="AS184" s="13">
        <v>72</v>
      </c>
      <c r="AT184" s="1">
        <v>40148</v>
      </c>
      <c r="AU184" s="1"/>
      <c r="AV184" s="27">
        <f t="shared" si="23"/>
        <v>0.99474837700341823</v>
      </c>
      <c r="AW184" s="7">
        <v>0</v>
      </c>
      <c r="AX184" s="7">
        <v>1</v>
      </c>
      <c r="AZ184" s="27" t="e">
        <f>NA()</f>
        <v>#N/A</v>
      </c>
      <c r="BA184" s="29" t="e">
        <f>NA()</f>
        <v>#N/A</v>
      </c>
      <c r="BB184" s="29">
        <f t="shared" si="39"/>
        <v>0.59968281787412536</v>
      </c>
      <c r="BD184" s="7">
        <v>0</v>
      </c>
      <c r="BE184" s="7">
        <v>0</v>
      </c>
      <c r="BF184" s="7">
        <v>1</v>
      </c>
      <c r="BH184" s="7">
        <v>0</v>
      </c>
      <c r="BI184" s="13">
        <v>1</v>
      </c>
      <c r="BJ184" s="7">
        <v>0</v>
      </c>
    </row>
    <row r="185" spans="1:62" x14ac:dyDescent="0.2">
      <c r="A185" s="10">
        <v>2010</v>
      </c>
      <c r="B185" s="10">
        <v>1</v>
      </c>
      <c r="C185" s="1">
        <v>40238</v>
      </c>
      <c r="D185" s="6">
        <v>164770</v>
      </c>
      <c r="E185" s="7">
        <f t="shared" si="20"/>
        <v>12.012305841051477</v>
      </c>
      <c r="F185" s="7">
        <f t="shared" si="21"/>
        <v>-0.18857004657029108</v>
      </c>
      <c r="G185" s="7">
        <f t="shared" si="34"/>
        <v>0.46691981394282728</v>
      </c>
      <c r="H185" s="7">
        <f t="shared" si="35"/>
        <v>-0.18857004657029108</v>
      </c>
      <c r="I185" s="7" t="e">
        <f t="shared" si="36"/>
        <v>#N/A</v>
      </c>
      <c r="J185" s="7" t="e">
        <f t="shared" si="37"/>
        <v>#N/A</v>
      </c>
      <c r="K185" s="13">
        <v>73</v>
      </c>
      <c r="L185" s="7">
        <v>0</v>
      </c>
      <c r="M185" s="13">
        <v>1</v>
      </c>
      <c r="N185" s="7">
        <v>0</v>
      </c>
      <c r="P185" s="7">
        <v>1</v>
      </c>
      <c r="Q185" s="7">
        <v>0</v>
      </c>
      <c r="R185" s="7">
        <v>0</v>
      </c>
      <c r="T185" s="13">
        <v>73</v>
      </c>
      <c r="U185" s="1">
        <v>40238</v>
      </c>
      <c r="V185" s="7">
        <f t="shared" si="41"/>
        <v>0.81352042942004488</v>
      </c>
      <c r="W185" s="7">
        <v>0</v>
      </c>
      <c r="X185" s="7">
        <v>1</v>
      </c>
      <c r="Z185" s="7">
        <v>0</v>
      </c>
      <c r="AA185" s="13">
        <v>1</v>
      </c>
      <c r="AB185" s="7">
        <v>0</v>
      </c>
      <c r="AD185" s="13">
        <v>73</v>
      </c>
      <c r="AE185" s="1">
        <v>40238</v>
      </c>
      <c r="AF185" s="27">
        <f t="shared" si="22"/>
        <v>0.81352042942004488</v>
      </c>
      <c r="AG185" s="27" t="e">
        <f>NA()</f>
        <v>#N/A</v>
      </c>
      <c r="AH185" s="29" t="e">
        <f>NA()</f>
        <v>#N/A</v>
      </c>
      <c r="AI185" s="29">
        <f t="shared" si="40"/>
        <v>-0.18857004657029108</v>
      </c>
      <c r="AK185" s="7">
        <v>0</v>
      </c>
      <c r="AL185" s="7">
        <v>0</v>
      </c>
      <c r="AM185" s="7">
        <v>1</v>
      </c>
      <c r="AO185" s="7">
        <v>0</v>
      </c>
      <c r="AP185" s="13">
        <v>1</v>
      </c>
      <c r="AQ185" s="7">
        <v>0</v>
      </c>
      <c r="AS185" s="13">
        <v>73</v>
      </c>
      <c r="AT185" s="1">
        <v>40238</v>
      </c>
      <c r="AU185" s="31">
        <f>AU181+1</f>
        <v>2010</v>
      </c>
      <c r="AV185" s="27">
        <f t="shared" si="23"/>
        <v>0.81352042942004488</v>
      </c>
      <c r="AW185" s="7">
        <v>0</v>
      </c>
      <c r="AX185" s="7">
        <v>1</v>
      </c>
      <c r="AZ185" s="27" t="e">
        <f>NA()</f>
        <v>#N/A</v>
      </c>
      <c r="BA185" s="29" t="e">
        <f>NA()</f>
        <v>#N/A</v>
      </c>
      <c r="BB185" s="29">
        <f t="shared" si="39"/>
        <v>-0.18857004657029108</v>
      </c>
      <c r="BD185" s="7">
        <v>0</v>
      </c>
      <c r="BE185" s="7">
        <v>0</v>
      </c>
      <c r="BF185" s="7">
        <v>1</v>
      </c>
      <c r="BH185" s="7">
        <v>0</v>
      </c>
      <c r="BI185" s="13">
        <v>1</v>
      </c>
      <c r="BJ185" s="7">
        <v>0</v>
      </c>
    </row>
    <row r="186" spans="1:62" x14ac:dyDescent="0.2">
      <c r="A186" s="10">
        <v>2010</v>
      </c>
      <c r="B186" s="10">
        <v>2</v>
      </c>
      <c r="C186" s="1">
        <v>40330</v>
      </c>
      <c r="D186" s="6">
        <v>165486</v>
      </c>
      <c r="E186" s="7">
        <f t="shared" si="20"/>
        <v>12.016641878076122</v>
      </c>
      <c r="F186" s="7">
        <f t="shared" si="21"/>
        <v>0.43360370246450231</v>
      </c>
      <c r="G186" s="7">
        <f t="shared" si="34"/>
        <v>0.4251736937454943</v>
      </c>
      <c r="H186" s="7" t="e">
        <f t="shared" si="35"/>
        <v>#N/A</v>
      </c>
      <c r="I186" s="7">
        <f t="shared" si="36"/>
        <v>0.43360370246450231</v>
      </c>
      <c r="J186" s="7" t="e">
        <f t="shared" si="37"/>
        <v>#N/A</v>
      </c>
      <c r="K186" s="13">
        <v>74</v>
      </c>
      <c r="L186" s="7">
        <v>0</v>
      </c>
      <c r="M186" s="13">
        <v>1</v>
      </c>
      <c r="N186" s="7">
        <v>0</v>
      </c>
      <c r="P186" s="7">
        <v>0</v>
      </c>
      <c r="Q186" s="7">
        <v>1</v>
      </c>
      <c r="R186" s="7">
        <v>0</v>
      </c>
      <c r="T186" s="13">
        <v>74</v>
      </c>
      <c r="U186" s="1">
        <v>40330</v>
      </c>
      <c r="V186" s="7">
        <f t="shared" si="41"/>
        <v>0.84471647376833658</v>
      </c>
      <c r="W186" s="7">
        <v>0</v>
      </c>
      <c r="X186" s="7">
        <v>1</v>
      </c>
      <c r="Z186" s="7">
        <v>0</v>
      </c>
      <c r="AA186" s="13">
        <v>1</v>
      </c>
      <c r="AB186" s="7">
        <v>0</v>
      </c>
      <c r="AD186" s="13">
        <v>74</v>
      </c>
      <c r="AE186" s="1">
        <v>40330</v>
      </c>
      <c r="AF186" s="27">
        <f t="shared" si="22"/>
        <v>0.84471647376833658</v>
      </c>
      <c r="AG186" s="27" t="e">
        <f>NA()</f>
        <v>#N/A</v>
      </c>
      <c r="AH186" s="29" t="e">
        <f>NA()</f>
        <v>#N/A</v>
      </c>
      <c r="AI186" s="29">
        <f t="shared" si="40"/>
        <v>0.43360370246450231</v>
      </c>
      <c r="AK186" s="7">
        <v>0</v>
      </c>
      <c r="AL186" s="7">
        <v>0</v>
      </c>
      <c r="AM186" s="7">
        <v>1</v>
      </c>
      <c r="AO186" s="7">
        <v>0</v>
      </c>
      <c r="AP186" s="13">
        <v>1</v>
      </c>
      <c r="AQ186" s="7">
        <v>0</v>
      </c>
      <c r="AS186" s="13">
        <v>74</v>
      </c>
      <c r="AT186" s="1">
        <v>40330</v>
      </c>
      <c r="AU186" s="1"/>
      <c r="AV186" s="27">
        <f t="shared" si="23"/>
        <v>0.84471647376833658</v>
      </c>
      <c r="AW186" s="7">
        <v>0</v>
      </c>
      <c r="AX186" s="7">
        <v>1</v>
      </c>
      <c r="AZ186" s="27" t="e">
        <f>NA()</f>
        <v>#N/A</v>
      </c>
      <c r="BA186" s="29" t="e">
        <f>NA()</f>
        <v>#N/A</v>
      </c>
      <c r="BB186" s="29">
        <f t="shared" si="39"/>
        <v>0.43360370246450231</v>
      </c>
      <c r="BD186" s="7">
        <v>0</v>
      </c>
      <c r="BE186" s="7">
        <v>0</v>
      </c>
      <c r="BF186" s="7">
        <v>1</v>
      </c>
      <c r="BH186" s="7">
        <v>0</v>
      </c>
      <c r="BI186" s="13">
        <v>1</v>
      </c>
      <c r="BJ186" s="7">
        <v>0</v>
      </c>
    </row>
    <row r="187" spans="1:62" x14ac:dyDescent="0.2">
      <c r="A187" s="10">
        <v>2010</v>
      </c>
      <c r="B187" s="10">
        <v>3</v>
      </c>
      <c r="C187" s="1">
        <v>40422</v>
      </c>
      <c r="D187" s="6">
        <v>166216</v>
      </c>
      <c r="E187" s="7">
        <f t="shared" si="20"/>
        <v>12.021043426324622</v>
      </c>
      <c r="F187" s="7">
        <f t="shared" si="21"/>
        <v>0.44015482485004753</v>
      </c>
      <c r="G187" s="7">
        <f t="shared" si="34"/>
        <v>0.40987247730168103</v>
      </c>
      <c r="H187" s="7" t="e">
        <f t="shared" si="35"/>
        <v>#N/A</v>
      </c>
      <c r="I187" s="7">
        <f t="shared" si="36"/>
        <v>0.44015482485004753</v>
      </c>
      <c r="J187" s="7" t="e">
        <f t="shared" si="37"/>
        <v>#N/A</v>
      </c>
      <c r="K187" s="13">
        <v>75</v>
      </c>
      <c r="L187" s="7">
        <v>0</v>
      </c>
      <c r="M187" s="13">
        <v>1</v>
      </c>
      <c r="N187" s="7">
        <v>0</v>
      </c>
      <c r="P187" s="7">
        <v>0</v>
      </c>
      <c r="Q187" s="7">
        <v>1</v>
      </c>
      <c r="R187" s="7">
        <v>0</v>
      </c>
      <c r="T187" s="13">
        <v>75</v>
      </c>
      <c r="U187" s="1">
        <v>40422</v>
      </c>
      <c r="V187" s="7">
        <f t="shared" si="41"/>
        <v>0.68518848074425875</v>
      </c>
      <c r="W187" s="7">
        <v>0</v>
      </c>
      <c r="X187" s="7">
        <v>1</v>
      </c>
      <c r="Z187" s="7">
        <v>0</v>
      </c>
      <c r="AA187" s="13">
        <v>1</v>
      </c>
      <c r="AB187" s="7">
        <v>0</v>
      </c>
      <c r="AD187" s="13">
        <v>75</v>
      </c>
      <c r="AE187" s="1">
        <v>40422</v>
      </c>
      <c r="AF187" s="27">
        <f t="shared" si="22"/>
        <v>0.68518848074425875</v>
      </c>
      <c r="AG187" s="27" t="e">
        <f>NA()</f>
        <v>#N/A</v>
      </c>
      <c r="AH187" s="29" t="e">
        <f>NA()</f>
        <v>#N/A</v>
      </c>
      <c r="AI187" s="29">
        <f t="shared" si="40"/>
        <v>0.44015482485004753</v>
      </c>
      <c r="AK187" s="7">
        <v>0</v>
      </c>
      <c r="AL187" s="7">
        <v>0</v>
      </c>
      <c r="AM187" s="7">
        <v>1</v>
      </c>
      <c r="AO187" s="7">
        <v>0</v>
      </c>
      <c r="AP187" s="13">
        <v>1</v>
      </c>
      <c r="AQ187" s="7">
        <v>0</v>
      </c>
      <c r="AS187" s="13">
        <v>75</v>
      </c>
      <c r="AT187" s="1">
        <v>40422</v>
      </c>
      <c r="AU187" s="1"/>
      <c r="AV187" s="27">
        <f t="shared" si="23"/>
        <v>0.68518848074425875</v>
      </c>
      <c r="AW187" s="7">
        <v>0</v>
      </c>
      <c r="AX187" s="7">
        <v>1</v>
      </c>
      <c r="AZ187" s="27" t="e">
        <f>NA()</f>
        <v>#N/A</v>
      </c>
      <c r="BA187" s="29" t="e">
        <f>NA()</f>
        <v>#N/A</v>
      </c>
      <c r="BB187" s="29">
        <f t="shared" si="39"/>
        <v>0.44015482485004753</v>
      </c>
      <c r="BD187" s="7">
        <v>0</v>
      </c>
      <c r="BE187" s="7">
        <v>0</v>
      </c>
      <c r="BF187" s="7">
        <v>1</v>
      </c>
      <c r="BH187" s="7">
        <v>0</v>
      </c>
      <c r="BI187" s="13">
        <v>1</v>
      </c>
      <c r="BJ187" s="7">
        <v>0</v>
      </c>
    </row>
    <row r="188" spans="1:62" x14ac:dyDescent="0.2">
      <c r="A188" s="10">
        <v>2010</v>
      </c>
      <c r="B188" s="10">
        <v>4</v>
      </c>
      <c r="C188" s="1">
        <v>40513</v>
      </c>
      <c r="D188" s="6">
        <v>168125</v>
      </c>
      <c r="E188" s="7">
        <f t="shared" si="20"/>
        <v>12.03246302933824</v>
      </c>
      <c r="F188" s="7">
        <f t="shared" si="21"/>
        <v>1.1419603013617774</v>
      </c>
      <c r="G188" s="7">
        <f t="shared" si="34"/>
        <v>0.38861090386331687</v>
      </c>
      <c r="H188" s="7" t="e">
        <f t="shared" si="35"/>
        <v>#N/A</v>
      </c>
      <c r="I188" s="7">
        <f t="shared" si="36"/>
        <v>1.1419603013617774</v>
      </c>
      <c r="J188" s="7" t="e">
        <f t="shared" si="37"/>
        <v>#N/A</v>
      </c>
      <c r="K188" s="13">
        <v>76</v>
      </c>
      <c r="L188" s="7">
        <v>0</v>
      </c>
      <c r="M188" s="13">
        <v>1</v>
      </c>
      <c r="N188" s="7">
        <v>0</v>
      </c>
      <c r="P188" s="7">
        <v>0</v>
      </c>
      <c r="Q188" s="7">
        <v>1</v>
      </c>
      <c r="R188" s="7">
        <v>0</v>
      </c>
      <c r="T188" s="13">
        <v>76</v>
      </c>
      <c r="U188" s="1">
        <v>40513</v>
      </c>
      <c r="V188" s="7">
        <f t="shared" si="41"/>
        <v>2.0157188286763272</v>
      </c>
      <c r="W188" s="7">
        <v>0</v>
      </c>
      <c r="X188" s="7">
        <v>1</v>
      </c>
      <c r="Z188" s="7">
        <v>0</v>
      </c>
      <c r="AA188" s="13">
        <v>1</v>
      </c>
      <c r="AB188" s="7">
        <v>0</v>
      </c>
      <c r="AD188" s="13">
        <v>76</v>
      </c>
      <c r="AE188" s="1">
        <v>40513</v>
      </c>
      <c r="AF188" s="27">
        <f t="shared" si="22"/>
        <v>2.0157188286763272</v>
      </c>
      <c r="AG188" s="27" t="e">
        <f>NA()</f>
        <v>#N/A</v>
      </c>
      <c r="AH188" s="29" t="e">
        <f>NA()</f>
        <v>#N/A</v>
      </c>
      <c r="AI188" s="29">
        <f t="shared" si="40"/>
        <v>1.1419603013617774</v>
      </c>
      <c r="AK188" s="7">
        <v>0</v>
      </c>
      <c r="AL188" s="7">
        <v>0</v>
      </c>
      <c r="AM188" s="7">
        <v>1</v>
      </c>
      <c r="AO188" s="7">
        <v>0</v>
      </c>
      <c r="AP188" s="13">
        <v>1</v>
      </c>
      <c r="AQ188" s="7">
        <v>0</v>
      </c>
      <c r="AS188" s="13">
        <v>76</v>
      </c>
      <c r="AT188" s="1">
        <v>40513</v>
      </c>
      <c r="AU188" s="1"/>
      <c r="AV188" s="27">
        <f t="shared" si="23"/>
        <v>2.0157188286763272</v>
      </c>
      <c r="AW188" s="7">
        <v>0</v>
      </c>
      <c r="AX188" s="7">
        <v>1</v>
      </c>
      <c r="AZ188" s="27" t="e">
        <f>NA()</f>
        <v>#N/A</v>
      </c>
      <c r="BA188" s="29" t="e">
        <f>NA()</f>
        <v>#N/A</v>
      </c>
      <c r="BB188" s="29">
        <f t="shared" si="39"/>
        <v>1.1419603013617774</v>
      </c>
      <c r="BD188" s="7">
        <v>0</v>
      </c>
      <c r="BE188" s="7">
        <v>0</v>
      </c>
      <c r="BF188" s="7">
        <v>1</v>
      </c>
      <c r="BH188" s="7">
        <v>0</v>
      </c>
      <c r="BI188" s="13">
        <v>1</v>
      </c>
      <c r="BJ188" s="7">
        <v>0</v>
      </c>
    </row>
    <row r="189" spans="1:62" x14ac:dyDescent="0.2">
      <c r="A189" s="10">
        <v>2011</v>
      </c>
      <c r="B189" s="10">
        <v>1</v>
      </c>
      <c r="C189" s="1">
        <v>40603</v>
      </c>
      <c r="D189" s="6">
        <v>169091</v>
      </c>
      <c r="E189" s="7">
        <f t="shared" si="20"/>
        <v>12.038192310525277</v>
      </c>
      <c r="F189" s="7">
        <f t="shared" si="21"/>
        <v>0.5729281187036861</v>
      </c>
      <c r="G189" s="7">
        <f t="shared" si="34"/>
        <v>0.38271567109224658</v>
      </c>
      <c r="H189" s="7" t="e">
        <f t="shared" si="35"/>
        <v>#N/A</v>
      </c>
      <c r="I189" s="7">
        <f t="shared" si="36"/>
        <v>0.5729281187036861</v>
      </c>
      <c r="J189" s="7" t="e">
        <f t="shared" si="37"/>
        <v>#N/A</v>
      </c>
      <c r="K189" s="13">
        <v>77</v>
      </c>
      <c r="L189" s="7">
        <v>0</v>
      </c>
      <c r="M189" s="13">
        <v>1</v>
      </c>
      <c r="N189" s="7">
        <v>0</v>
      </c>
      <c r="P189" s="7">
        <v>0</v>
      </c>
      <c r="Q189" s="7">
        <v>1</v>
      </c>
      <c r="R189" s="7">
        <v>0</v>
      </c>
      <c r="T189" s="13">
        <v>77</v>
      </c>
      <c r="U189" s="1">
        <v>40603</v>
      </c>
      <c r="V189" s="7">
        <f t="shared" si="41"/>
        <v>2.155043244915511</v>
      </c>
      <c r="W189" s="7">
        <v>0</v>
      </c>
      <c r="X189" s="7">
        <v>1</v>
      </c>
      <c r="Z189" s="7">
        <v>0</v>
      </c>
      <c r="AA189" s="13">
        <v>1</v>
      </c>
      <c r="AB189" s="7">
        <v>0</v>
      </c>
      <c r="AD189" s="13">
        <v>77</v>
      </c>
      <c r="AE189" s="1">
        <v>40603</v>
      </c>
      <c r="AF189" s="27">
        <f t="shared" si="22"/>
        <v>2.155043244915511</v>
      </c>
      <c r="AG189" s="27" t="e">
        <f>NA()</f>
        <v>#N/A</v>
      </c>
      <c r="AH189" s="29" t="e">
        <f>NA()</f>
        <v>#N/A</v>
      </c>
      <c r="AI189" s="29">
        <f t="shared" si="40"/>
        <v>0.5729281187036861</v>
      </c>
      <c r="AK189" s="7">
        <v>0</v>
      </c>
      <c r="AL189" s="7">
        <v>0</v>
      </c>
      <c r="AM189" s="7">
        <v>1</v>
      </c>
      <c r="AO189" s="7">
        <v>0</v>
      </c>
      <c r="AP189" s="13">
        <v>1</v>
      </c>
      <c r="AQ189" s="7">
        <v>0</v>
      </c>
      <c r="AS189" s="13">
        <v>77</v>
      </c>
      <c r="AT189" s="1">
        <v>40603</v>
      </c>
      <c r="AU189" s="31">
        <f>AU185+1</f>
        <v>2011</v>
      </c>
      <c r="AV189" s="27">
        <f t="shared" si="23"/>
        <v>2.155043244915511</v>
      </c>
      <c r="AW189" s="7">
        <v>0</v>
      </c>
      <c r="AX189" s="7">
        <v>1</v>
      </c>
      <c r="AZ189" s="27" t="e">
        <f>NA()</f>
        <v>#N/A</v>
      </c>
      <c r="BA189" s="29" t="e">
        <f>NA()</f>
        <v>#N/A</v>
      </c>
      <c r="BB189" s="29">
        <f t="shared" si="39"/>
        <v>0.5729281187036861</v>
      </c>
      <c r="BD189" s="7">
        <v>0</v>
      </c>
      <c r="BE189" s="7">
        <v>0</v>
      </c>
      <c r="BF189" s="7">
        <v>1</v>
      </c>
      <c r="BH189" s="11">
        <v>0</v>
      </c>
      <c r="BI189" s="14">
        <v>1</v>
      </c>
      <c r="BJ189" s="11">
        <v>0</v>
      </c>
    </row>
    <row r="190" spans="1:62" x14ac:dyDescent="0.2">
      <c r="A190" s="10">
        <v>2011</v>
      </c>
      <c r="B190" s="10">
        <v>2</v>
      </c>
      <c r="C190" s="1">
        <v>40695</v>
      </c>
      <c r="D190" s="6">
        <v>168935</v>
      </c>
      <c r="E190" s="7">
        <f t="shared" si="20"/>
        <v>12.037269304537128</v>
      </c>
      <c r="F190" s="7">
        <f t="shared" si="21"/>
        <v>-9.230059881488728E-2</v>
      </c>
      <c r="G190" s="7">
        <f t="shared" si="34"/>
        <v>0.38152763793628935</v>
      </c>
      <c r="H190" s="7">
        <f t="shared" si="35"/>
        <v>-9.230059881488728E-2</v>
      </c>
      <c r="I190" s="7" t="e">
        <f t="shared" si="36"/>
        <v>#N/A</v>
      </c>
      <c r="J190" s="7" t="e">
        <f t="shared" si="37"/>
        <v>#N/A</v>
      </c>
      <c r="K190" s="13">
        <v>78</v>
      </c>
      <c r="L190" s="7">
        <v>0</v>
      </c>
      <c r="M190" s="13">
        <v>1</v>
      </c>
      <c r="N190" s="7">
        <v>0</v>
      </c>
      <c r="P190" s="7">
        <v>1</v>
      </c>
      <c r="Q190" s="7">
        <v>0</v>
      </c>
      <c r="R190" s="7">
        <v>0</v>
      </c>
      <c r="T190" s="13">
        <v>78</v>
      </c>
      <c r="U190" s="1">
        <v>40695</v>
      </c>
      <c r="V190" s="7">
        <f t="shared" si="41"/>
        <v>1.6225878212505762</v>
      </c>
      <c r="W190" s="7">
        <v>1</v>
      </c>
      <c r="X190" s="7">
        <v>0</v>
      </c>
      <c r="Z190" s="7">
        <v>0</v>
      </c>
      <c r="AA190" s="13">
        <v>1</v>
      </c>
      <c r="AB190" s="7">
        <v>0</v>
      </c>
      <c r="AD190" s="13">
        <v>78</v>
      </c>
      <c r="AE190" s="1">
        <v>40695</v>
      </c>
      <c r="AF190" s="27">
        <f t="shared" si="22"/>
        <v>1.6225878212505762</v>
      </c>
      <c r="AG190" s="29" t="e">
        <f>NA()</f>
        <v>#N/A</v>
      </c>
      <c r="AH190" s="27" t="e">
        <f>NA()</f>
        <v>#N/A</v>
      </c>
      <c r="AI190" s="27">
        <f t="shared" si="40"/>
        <v>-9.230059881488728E-2</v>
      </c>
      <c r="AK190" s="7">
        <v>0</v>
      </c>
      <c r="AL190" s="7">
        <v>0</v>
      </c>
      <c r="AM190" s="7">
        <v>1</v>
      </c>
      <c r="AO190" s="7">
        <v>0</v>
      </c>
      <c r="AP190" s="13">
        <v>1</v>
      </c>
      <c r="AQ190" s="7">
        <v>0</v>
      </c>
      <c r="AS190" s="13">
        <v>78</v>
      </c>
      <c r="AT190" s="1">
        <v>40695</v>
      </c>
      <c r="AU190" s="1"/>
      <c r="AV190" s="27">
        <f t="shared" si="23"/>
        <v>1.6225878212505762</v>
      </c>
      <c r="AW190" s="7">
        <v>1</v>
      </c>
      <c r="AX190" s="7">
        <v>0</v>
      </c>
      <c r="AZ190" s="29">
        <f t="shared" ref="AZ190:AZ198" si="42">$F190</f>
        <v>-9.230059881488728E-2</v>
      </c>
      <c r="BA190" s="27" t="e">
        <f>NA()</f>
        <v>#N/A</v>
      </c>
      <c r="BB190" s="27" t="e">
        <f>NA()</f>
        <v>#N/A</v>
      </c>
      <c r="BD190" s="7">
        <v>1</v>
      </c>
      <c r="BE190" s="7">
        <v>0</v>
      </c>
      <c r="BF190" s="7">
        <v>0</v>
      </c>
      <c r="BH190" s="7">
        <v>0</v>
      </c>
      <c r="BI190" s="7">
        <v>0</v>
      </c>
      <c r="BJ190" s="7">
        <v>1</v>
      </c>
    </row>
    <row r="191" spans="1:62" x14ac:dyDescent="0.2">
      <c r="A191" s="10">
        <v>2011</v>
      </c>
      <c r="B191" s="10">
        <v>3</v>
      </c>
      <c r="C191" s="1">
        <v>40787</v>
      </c>
      <c r="D191" s="6">
        <v>168919</v>
      </c>
      <c r="E191" s="7">
        <f t="shared" si="20"/>
        <v>12.037174589068245</v>
      </c>
      <c r="F191" s="7">
        <f t="shared" si="21"/>
        <v>-9.4715468883066478E-3</v>
      </c>
      <c r="G191" s="7">
        <f t="shared" si="34"/>
        <v>0.35438651382453995</v>
      </c>
      <c r="H191" s="7">
        <f t="shared" si="35"/>
        <v>-9.4715468883066478E-3</v>
      </c>
      <c r="I191" s="7" t="e">
        <f t="shared" si="36"/>
        <v>#N/A</v>
      </c>
      <c r="J191" s="7" t="e">
        <f t="shared" si="37"/>
        <v>#N/A</v>
      </c>
      <c r="K191" s="13">
        <v>79</v>
      </c>
      <c r="L191" s="7">
        <v>0</v>
      </c>
      <c r="M191" s="13">
        <v>1</v>
      </c>
      <c r="N191" s="7">
        <v>0</v>
      </c>
      <c r="P191" s="7">
        <v>1</v>
      </c>
      <c r="Q191" s="7">
        <v>0</v>
      </c>
      <c r="R191" s="7">
        <v>0</v>
      </c>
      <c r="T191" s="13">
        <v>79</v>
      </c>
      <c r="U191" s="1">
        <v>40787</v>
      </c>
      <c r="V191" s="7">
        <f t="shared" si="41"/>
        <v>0.47115597300049217</v>
      </c>
      <c r="W191" s="7">
        <v>1</v>
      </c>
      <c r="X191" s="7">
        <v>0</v>
      </c>
      <c r="Z191" s="7">
        <v>0</v>
      </c>
      <c r="AA191" s="13">
        <v>1</v>
      </c>
      <c r="AB191" s="7">
        <v>0</v>
      </c>
      <c r="AD191" s="13">
        <v>79</v>
      </c>
      <c r="AE191" s="1">
        <v>40787</v>
      </c>
      <c r="AF191" s="27">
        <f t="shared" si="22"/>
        <v>0.47115597300049217</v>
      </c>
      <c r="AG191" s="29" t="e">
        <f>NA()</f>
        <v>#N/A</v>
      </c>
      <c r="AH191" s="27" t="e">
        <f>NA()</f>
        <v>#N/A</v>
      </c>
      <c r="AI191" s="27">
        <f t="shared" si="40"/>
        <v>-9.4715468883066478E-3</v>
      </c>
      <c r="AK191" s="7">
        <v>0</v>
      </c>
      <c r="AL191" s="7">
        <v>0</v>
      </c>
      <c r="AM191" s="7">
        <v>1</v>
      </c>
      <c r="AO191" s="7">
        <v>0</v>
      </c>
      <c r="AP191" s="13">
        <v>1</v>
      </c>
      <c r="AQ191" s="7">
        <v>0</v>
      </c>
      <c r="AS191" s="13">
        <v>79</v>
      </c>
      <c r="AT191" s="1">
        <v>40787</v>
      </c>
      <c r="AU191" s="1"/>
      <c r="AV191" s="27">
        <f t="shared" si="23"/>
        <v>0.47115597300049217</v>
      </c>
      <c r="AW191" s="7">
        <v>1</v>
      </c>
      <c r="AX191" s="7">
        <v>0</v>
      </c>
      <c r="AZ191" s="29">
        <f t="shared" si="42"/>
        <v>-9.4715468883066478E-3</v>
      </c>
      <c r="BA191" s="27" t="e">
        <f>NA()</f>
        <v>#N/A</v>
      </c>
      <c r="BB191" s="27" t="e">
        <f>NA()</f>
        <v>#N/A</v>
      </c>
      <c r="BD191" s="7">
        <v>1</v>
      </c>
      <c r="BE191" s="7">
        <v>0</v>
      </c>
      <c r="BF191" s="7">
        <v>0</v>
      </c>
      <c r="BH191" s="7">
        <v>0</v>
      </c>
      <c r="BI191" s="7">
        <v>0</v>
      </c>
      <c r="BJ191" s="7">
        <v>1</v>
      </c>
    </row>
    <row r="192" spans="1:62" x14ac:dyDescent="0.2">
      <c r="A192" s="10">
        <v>2011</v>
      </c>
      <c r="B192" s="10">
        <v>4</v>
      </c>
      <c r="C192" s="1">
        <v>40878</v>
      </c>
      <c r="D192" s="6">
        <v>167891</v>
      </c>
      <c r="E192" s="7">
        <f t="shared" si="20"/>
        <v>12.031070238293603</v>
      </c>
      <c r="F192" s="7">
        <f t="shared" si="21"/>
        <v>-0.61043507746418868</v>
      </c>
      <c r="G192" s="7">
        <f t="shared" si="34"/>
        <v>0.33566173622163137</v>
      </c>
      <c r="H192" s="7">
        <f t="shared" si="35"/>
        <v>-0.61043507746418868</v>
      </c>
      <c r="I192" s="7" t="e">
        <f t="shared" si="36"/>
        <v>#N/A</v>
      </c>
      <c r="J192" s="7" t="e">
        <f t="shared" si="37"/>
        <v>#N/A</v>
      </c>
      <c r="K192" s="13">
        <v>80</v>
      </c>
      <c r="L192" s="7">
        <v>0</v>
      </c>
      <c r="M192" s="13">
        <v>1</v>
      </c>
      <c r="N192" s="7">
        <v>0</v>
      </c>
      <c r="P192" s="7">
        <v>1</v>
      </c>
      <c r="Q192" s="7">
        <v>0</v>
      </c>
      <c r="R192" s="7">
        <v>0</v>
      </c>
      <c r="T192" s="13">
        <v>80</v>
      </c>
      <c r="U192" s="1">
        <v>40878</v>
      </c>
      <c r="V192" s="7">
        <f t="shared" si="41"/>
        <v>-0.71220722316738261</v>
      </c>
      <c r="W192" s="7">
        <v>1</v>
      </c>
      <c r="X192" s="7">
        <v>0</v>
      </c>
      <c r="Z192" s="7">
        <v>0</v>
      </c>
      <c r="AA192" s="13">
        <v>1</v>
      </c>
      <c r="AB192" s="7">
        <v>0</v>
      </c>
      <c r="AD192" s="13">
        <v>80</v>
      </c>
      <c r="AE192" s="1">
        <v>40878</v>
      </c>
      <c r="AF192" s="27">
        <f t="shared" si="22"/>
        <v>-0.71220722316738261</v>
      </c>
      <c r="AG192" s="29">
        <f t="shared" ref="AG192:AG197" si="43">$F192</f>
        <v>-0.61043507746418868</v>
      </c>
      <c r="AH192" s="27" t="e">
        <f>NA()</f>
        <v>#N/A</v>
      </c>
      <c r="AI192" s="27" t="e">
        <f>NA()</f>
        <v>#N/A</v>
      </c>
      <c r="AK192" s="7">
        <v>1</v>
      </c>
      <c r="AL192" s="7">
        <v>0</v>
      </c>
      <c r="AM192" s="7">
        <v>0</v>
      </c>
      <c r="AO192" s="7">
        <v>0</v>
      </c>
      <c r="AP192" s="7">
        <v>0</v>
      </c>
      <c r="AQ192" s="7">
        <v>1</v>
      </c>
      <c r="AS192" s="13">
        <v>80</v>
      </c>
      <c r="AT192" s="1">
        <v>40878</v>
      </c>
      <c r="AU192" s="1"/>
      <c r="AV192" s="27">
        <f t="shared" si="23"/>
        <v>-0.71220722316738261</v>
      </c>
      <c r="AW192" s="7">
        <v>1</v>
      </c>
      <c r="AX192" s="7">
        <v>0</v>
      </c>
      <c r="AZ192" s="29">
        <f t="shared" si="42"/>
        <v>-0.61043507746418868</v>
      </c>
      <c r="BA192" s="27" t="e">
        <f>NA()</f>
        <v>#N/A</v>
      </c>
      <c r="BB192" s="27" t="e">
        <f>NA()</f>
        <v>#N/A</v>
      </c>
      <c r="BD192" s="7">
        <v>1</v>
      </c>
      <c r="BE192" s="7">
        <v>0</v>
      </c>
      <c r="BF192" s="7">
        <v>0</v>
      </c>
      <c r="BH192" s="7">
        <v>0</v>
      </c>
      <c r="BI192" s="7">
        <v>0</v>
      </c>
      <c r="BJ192" s="7">
        <v>1</v>
      </c>
    </row>
    <row r="193" spans="1:62" x14ac:dyDescent="0.2">
      <c r="A193" s="10">
        <v>2012</v>
      </c>
      <c r="B193" s="10">
        <v>1</v>
      </c>
      <c r="C193" s="1">
        <v>40969</v>
      </c>
      <c r="D193" s="6">
        <v>167579</v>
      </c>
      <c r="E193" s="7">
        <f t="shared" si="20"/>
        <v>12.029210160850273</v>
      </c>
      <c r="F193" s="7">
        <f t="shared" si="21"/>
        <v>-0.186007744333061</v>
      </c>
      <c r="G193" s="7">
        <f t="shared" si="34"/>
        <v>0.29277863039181812</v>
      </c>
      <c r="H193" s="7">
        <f t="shared" si="35"/>
        <v>-0.186007744333061</v>
      </c>
      <c r="I193" s="7" t="e">
        <f t="shared" si="36"/>
        <v>#N/A</v>
      </c>
      <c r="J193" s="7" t="e">
        <f t="shared" si="37"/>
        <v>#N/A</v>
      </c>
      <c r="K193" s="13">
        <v>81</v>
      </c>
      <c r="L193" s="7">
        <v>0</v>
      </c>
      <c r="M193" s="13">
        <v>1</v>
      </c>
      <c r="N193" s="7">
        <v>0</v>
      </c>
      <c r="P193" s="7">
        <v>1</v>
      </c>
      <c r="Q193" s="7">
        <v>0</v>
      </c>
      <c r="R193" s="7">
        <v>0</v>
      </c>
      <c r="T193" s="13">
        <v>81</v>
      </c>
      <c r="U193" s="1">
        <v>40969</v>
      </c>
      <c r="V193" s="7">
        <f t="shared" si="41"/>
        <v>-0.80591436868555633</v>
      </c>
      <c r="W193" s="7">
        <v>1</v>
      </c>
      <c r="X193" s="7">
        <v>0</v>
      </c>
      <c r="Z193" s="7">
        <v>0</v>
      </c>
      <c r="AA193" s="13">
        <v>1</v>
      </c>
      <c r="AB193" s="7">
        <v>0</v>
      </c>
      <c r="AD193" s="13">
        <v>81</v>
      </c>
      <c r="AE193" s="1">
        <v>40969</v>
      </c>
      <c r="AF193" s="27">
        <f t="shared" si="22"/>
        <v>-0.80591436868555633</v>
      </c>
      <c r="AG193" s="29">
        <f t="shared" si="43"/>
        <v>-0.186007744333061</v>
      </c>
      <c r="AH193" s="27" t="e">
        <f>NA()</f>
        <v>#N/A</v>
      </c>
      <c r="AI193" s="27" t="e">
        <f>NA()</f>
        <v>#N/A</v>
      </c>
      <c r="AK193" s="7">
        <v>1</v>
      </c>
      <c r="AL193" s="7">
        <v>0</v>
      </c>
      <c r="AM193" s="7">
        <v>0</v>
      </c>
      <c r="AO193" s="7">
        <v>0</v>
      </c>
      <c r="AP193" s="7">
        <v>0</v>
      </c>
      <c r="AQ193" s="7">
        <v>1</v>
      </c>
      <c r="AS193" s="13">
        <v>81</v>
      </c>
      <c r="AT193" s="1">
        <v>40969</v>
      </c>
      <c r="AU193" s="31">
        <f>AU189+1</f>
        <v>2012</v>
      </c>
      <c r="AV193" s="27">
        <f t="shared" si="23"/>
        <v>-0.80591436868555633</v>
      </c>
      <c r="AW193" s="7">
        <v>1</v>
      </c>
      <c r="AX193" s="7">
        <v>0</v>
      </c>
      <c r="AZ193" s="29">
        <f t="shared" si="42"/>
        <v>-0.186007744333061</v>
      </c>
      <c r="BA193" s="27" t="e">
        <f>NA()</f>
        <v>#N/A</v>
      </c>
      <c r="BB193" s="27" t="e">
        <f>NA()</f>
        <v>#N/A</v>
      </c>
      <c r="BD193" s="7">
        <v>1</v>
      </c>
      <c r="BE193" s="7">
        <v>0</v>
      </c>
      <c r="BF193" s="7">
        <v>0</v>
      </c>
      <c r="BH193" s="7">
        <v>0</v>
      </c>
      <c r="BI193" s="7">
        <v>0</v>
      </c>
      <c r="BJ193" s="7">
        <v>1</v>
      </c>
    </row>
    <row r="194" spans="1:62" x14ac:dyDescent="0.2">
      <c r="A194" s="10">
        <v>2012</v>
      </c>
      <c r="B194" s="10">
        <v>2</v>
      </c>
      <c r="C194" s="1">
        <v>41061</v>
      </c>
      <c r="D194" s="6">
        <v>167652</v>
      </c>
      <c r="E194" s="7">
        <f t="shared" si="20"/>
        <v>12.029645681438486</v>
      </c>
      <c r="F194" s="7">
        <f t="shared" si="21"/>
        <v>4.3552058821383355E-2</v>
      </c>
      <c r="G194" s="7">
        <f t="shared" si="34"/>
        <v>0.28556591367700451</v>
      </c>
      <c r="H194" s="7" t="e">
        <f t="shared" si="35"/>
        <v>#N/A</v>
      </c>
      <c r="I194" s="7" t="e">
        <f t="shared" si="36"/>
        <v>#N/A</v>
      </c>
      <c r="J194" s="7">
        <f t="shared" si="37"/>
        <v>4.3552058821383355E-2</v>
      </c>
      <c r="K194" s="13">
        <v>82</v>
      </c>
      <c r="L194" s="7">
        <v>0</v>
      </c>
      <c r="M194" s="13">
        <v>1</v>
      </c>
      <c r="N194" s="7">
        <v>0</v>
      </c>
      <c r="P194" s="7">
        <v>0</v>
      </c>
      <c r="Q194" s="7">
        <v>0</v>
      </c>
      <c r="R194" s="7">
        <v>1</v>
      </c>
      <c r="T194" s="13">
        <v>82</v>
      </c>
      <c r="U194" s="1">
        <v>41061</v>
      </c>
      <c r="V194" s="7">
        <f t="shared" si="41"/>
        <v>-0.75289076297586632</v>
      </c>
      <c r="W194" s="7">
        <v>1</v>
      </c>
      <c r="X194" s="7">
        <v>0</v>
      </c>
      <c r="Z194" s="7">
        <v>0</v>
      </c>
      <c r="AA194" s="13">
        <v>1</v>
      </c>
      <c r="AB194" s="7">
        <v>0</v>
      </c>
      <c r="AD194" s="13">
        <v>82</v>
      </c>
      <c r="AE194" s="1">
        <v>41061</v>
      </c>
      <c r="AF194" s="27">
        <f t="shared" si="22"/>
        <v>-0.75289076297586632</v>
      </c>
      <c r="AG194" s="29">
        <f t="shared" si="43"/>
        <v>4.3552058821383355E-2</v>
      </c>
      <c r="AH194" s="27" t="e">
        <f>NA()</f>
        <v>#N/A</v>
      </c>
      <c r="AI194" s="27" t="e">
        <f>NA()</f>
        <v>#N/A</v>
      </c>
      <c r="AK194" s="7">
        <v>1</v>
      </c>
      <c r="AL194" s="7">
        <v>0</v>
      </c>
      <c r="AM194" s="7">
        <v>0</v>
      </c>
      <c r="AO194" s="7">
        <v>0</v>
      </c>
      <c r="AP194" s="7">
        <v>0</v>
      </c>
      <c r="AQ194" s="7">
        <v>1</v>
      </c>
      <c r="AS194" s="13">
        <v>82</v>
      </c>
      <c r="AT194" s="1">
        <v>41061</v>
      </c>
      <c r="AU194" s="1"/>
      <c r="AV194" s="27">
        <f t="shared" si="23"/>
        <v>-0.75289076297586632</v>
      </c>
      <c r="AW194" s="7">
        <v>1</v>
      </c>
      <c r="AX194" s="7">
        <v>0</v>
      </c>
      <c r="AZ194" s="29">
        <f t="shared" si="42"/>
        <v>4.3552058821383355E-2</v>
      </c>
      <c r="BA194" s="27" t="e">
        <f>NA()</f>
        <v>#N/A</v>
      </c>
      <c r="BB194" s="27" t="e">
        <f>NA()</f>
        <v>#N/A</v>
      </c>
      <c r="BD194" s="7">
        <v>1</v>
      </c>
      <c r="BE194" s="7">
        <v>0</v>
      </c>
      <c r="BF194" s="7">
        <v>0</v>
      </c>
      <c r="BH194" s="7">
        <v>0</v>
      </c>
      <c r="BI194" s="7">
        <v>0</v>
      </c>
      <c r="BJ194" s="7">
        <v>1</v>
      </c>
    </row>
    <row r="195" spans="1:62" x14ac:dyDescent="0.2">
      <c r="A195" s="10">
        <v>2012</v>
      </c>
      <c r="B195" s="10">
        <v>3</v>
      </c>
      <c r="C195" s="1">
        <v>41153</v>
      </c>
      <c r="D195" s="6">
        <v>166908</v>
      </c>
      <c r="E195" s="7">
        <f t="shared" si="20"/>
        <v>12.02519804139513</v>
      </c>
      <c r="F195" s="7">
        <f t="shared" si="21"/>
        <v>-0.44476400433559604</v>
      </c>
      <c r="G195" s="7">
        <f t="shared" si="34"/>
        <v>0.27512799317999509</v>
      </c>
      <c r="H195" s="7">
        <f t="shared" si="35"/>
        <v>-0.44476400433559604</v>
      </c>
      <c r="I195" s="7" t="e">
        <f t="shared" si="36"/>
        <v>#N/A</v>
      </c>
      <c r="J195" s="7" t="e">
        <f t="shared" si="37"/>
        <v>#N/A</v>
      </c>
      <c r="K195" s="13">
        <v>83</v>
      </c>
      <c r="L195" s="7">
        <v>0</v>
      </c>
      <c r="M195" s="13">
        <v>1</v>
      </c>
      <c r="N195" s="7">
        <v>0</v>
      </c>
      <c r="P195" s="7">
        <v>1</v>
      </c>
      <c r="Q195" s="7">
        <v>0</v>
      </c>
      <c r="R195" s="7">
        <v>0</v>
      </c>
      <c r="T195" s="13">
        <v>83</v>
      </c>
      <c r="U195" s="1">
        <v>41153</v>
      </c>
      <c r="V195" s="7">
        <f t="shared" si="41"/>
        <v>-0.58721968984727368</v>
      </c>
      <c r="W195" s="7">
        <v>1</v>
      </c>
      <c r="X195" s="7">
        <v>0</v>
      </c>
      <c r="Z195" s="7">
        <v>0</v>
      </c>
      <c r="AA195" s="13">
        <v>1</v>
      </c>
      <c r="AB195" s="7">
        <v>0</v>
      </c>
      <c r="AD195" s="13">
        <v>83</v>
      </c>
      <c r="AE195" s="1">
        <v>41153</v>
      </c>
      <c r="AF195" s="27">
        <f t="shared" si="22"/>
        <v>-0.58721968984727368</v>
      </c>
      <c r="AG195" s="29">
        <f t="shared" si="43"/>
        <v>-0.44476400433559604</v>
      </c>
      <c r="AH195" s="27" t="e">
        <f>NA()</f>
        <v>#N/A</v>
      </c>
      <c r="AI195" s="27" t="e">
        <f>NA()</f>
        <v>#N/A</v>
      </c>
      <c r="AK195" s="7">
        <v>1</v>
      </c>
      <c r="AL195" s="7">
        <v>0</v>
      </c>
      <c r="AM195" s="7">
        <v>0</v>
      </c>
      <c r="AO195" s="7">
        <v>0</v>
      </c>
      <c r="AP195" s="7">
        <v>0</v>
      </c>
      <c r="AQ195" s="7">
        <v>1</v>
      </c>
      <c r="AS195" s="13">
        <v>83</v>
      </c>
      <c r="AT195" s="1">
        <v>41153</v>
      </c>
      <c r="AU195" s="1"/>
      <c r="AV195" s="27">
        <f t="shared" si="23"/>
        <v>-0.58721968984727368</v>
      </c>
      <c r="AW195" s="7">
        <v>1</v>
      </c>
      <c r="AX195" s="7">
        <v>0</v>
      </c>
      <c r="AZ195" s="29">
        <f t="shared" si="42"/>
        <v>-0.44476400433559604</v>
      </c>
      <c r="BA195" s="27" t="e">
        <f>NA()</f>
        <v>#N/A</v>
      </c>
      <c r="BB195" s="27" t="e">
        <f>NA()</f>
        <v>#N/A</v>
      </c>
      <c r="BD195" s="7">
        <v>1</v>
      </c>
      <c r="BE195" s="7">
        <v>0</v>
      </c>
      <c r="BF195" s="7">
        <v>0</v>
      </c>
      <c r="BH195" s="7">
        <v>0</v>
      </c>
      <c r="BI195" s="7">
        <v>0</v>
      </c>
      <c r="BJ195" s="7">
        <v>1</v>
      </c>
    </row>
    <row r="196" spans="1:62" x14ac:dyDescent="0.2">
      <c r="A196" s="10">
        <v>2012</v>
      </c>
      <c r="B196" s="10">
        <v>4</v>
      </c>
      <c r="C196" s="1">
        <v>41244</v>
      </c>
      <c r="D196" s="6">
        <v>165739</v>
      </c>
      <c r="E196" s="7">
        <f t="shared" si="20"/>
        <v>12.018169540838313</v>
      </c>
      <c r="F196" s="7">
        <f t="shared" si="21"/>
        <v>-0.70285005568173631</v>
      </c>
      <c r="G196" s="7">
        <f t="shared" si="34"/>
        <v>0.26125884966488849</v>
      </c>
      <c r="H196" s="7">
        <f t="shared" si="35"/>
        <v>-0.70285005568173631</v>
      </c>
      <c r="I196" s="7" t="e">
        <f t="shared" si="36"/>
        <v>#N/A</v>
      </c>
      <c r="J196" s="7" t="e">
        <f t="shared" si="37"/>
        <v>#N/A</v>
      </c>
      <c r="K196" s="13">
        <v>84</v>
      </c>
      <c r="L196" s="7">
        <v>0</v>
      </c>
      <c r="M196" s="13">
        <v>1</v>
      </c>
      <c r="N196" s="7">
        <v>0</v>
      </c>
      <c r="P196" s="7">
        <v>1</v>
      </c>
      <c r="Q196" s="7">
        <v>0</v>
      </c>
      <c r="R196" s="7">
        <v>0</v>
      </c>
      <c r="T196" s="13">
        <v>84</v>
      </c>
      <c r="U196" s="1">
        <v>41244</v>
      </c>
      <c r="V196" s="7">
        <f t="shared" si="41"/>
        <v>-1.104062001195949</v>
      </c>
      <c r="W196" s="7">
        <v>1</v>
      </c>
      <c r="X196" s="7">
        <v>0</v>
      </c>
      <c r="Z196" s="7">
        <v>0</v>
      </c>
      <c r="AA196" s="13">
        <v>1</v>
      </c>
      <c r="AB196" s="7">
        <v>0</v>
      </c>
      <c r="AD196" s="13">
        <v>84</v>
      </c>
      <c r="AE196" s="1">
        <v>41244</v>
      </c>
      <c r="AF196" s="27">
        <f t="shared" si="22"/>
        <v>-1.104062001195949</v>
      </c>
      <c r="AG196" s="29">
        <f t="shared" si="43"/>
        <v>-0.70285005568173631</v>
      </c>
      <c r="AH196" s="27" t="e">
        <f>NA()</f>
        <v>#N/A</v>
      </c>
      <c r="AI196" s="27" t="e">
        <f>NA()</f>
        <v>#N/A</v>
      </c>
      <c r="AK196" s="7">
        <v>1</v>
      </c>
      <c r="AL196" s="7">
        <v>0</v>
      </c>
      <c r="AM196" s="7">
        <v>0</v>
      </c>
      <c r="AO196" s="7">
        <v>0</v>
      </c>
      <c r="AP196" s="7">
        <v>0</v>
      </c>
      <c r="AQ196" s="7">
        <v>1</v>
      </c>
      <c r="AS196" s="13">
        <v>84</v>
      </c>
      <c r="AT196" s="1">
        <v>41244</v>
      </c>
      <c r="AU196" s="1"/>
      <c r="AV196" s="27">
        <f t="shared" si="23"/>
        <v>-1.104062001195949</v>
      </c>
      <c r="AW196" s="7">
        <v>1</v>
      </c>
      <c r="AX196" s="7">
        <v>0</v>
      </c>
      <c r="AZ196" s="29">
        <f t="shared" si="42"/>
        <v>-0.70285005568173631</v>
      </c>
      <c r="BA196" s="27" t="e">
        <f>NA()</f>
        <v>#N/A</v>
      </c>
      <c r="BB196" s="27" t="e">
        <f>NA()</f>
        <v>#N/A</v>
      </c>
      <c r="BD196" s="7">
        <v>1</v>
      </c>
      <c r="BE196" s="7">
        <v>0</v>
      </c>
      <c r="BF196" s="7">
        <v>0</v>
      </c>
      <c r="BH196" s="7">
        <v>0</v>
      </c>
      <c r="BI196" s="7">
        <v>0</v>
      </c>
      <c r="BJ196" s="7">
        <v>1</v>
      </c>
    </row>
    <row r="197" spans="1:62" x14ac:dyDescent="0.2">
      <c r="A197" s="10">
        <v>2013</v>
      </c>
      <c r="B197" s="10">
        <v>1</v>
      </c>
      <c r="C197" s="1">
        <v>41334</v>
      </c>
      <c r="D197" s="6">
        <v>166271</v>
      </c>
      <c r="E197" s="7">
        <f t="shared" ref="E197:E219" si="44">LN(D197)</f>
        <v>12.021374266330406</v>
      </c>
      <c r="F197" s="7">
        <f t="shared" ref="F197:F219" si="45">(E197-E196)*100</f>
        <v>0.32047254920932744</v>
      </c>
      <c r="G197" s="7">
        <f t="shared" si="34"/>
        <v>0.23802547703179416</v>
      </c>
      <c r="H197" s="7" t="e">
        <f t="shared" si="35"/>
        <v>#N/A</v>
      </c>
      <c r="I197" s="7">
        <f t="shared" si="36"/>
        <v>0.32047254920932744</v>
      </c>
      <c r="J197" s="7" t="e">
        <f t="shared" si="37"/>
        <v>#N/A</v>
      </c>
      <c r="K197" s="13">
        <v>85</v>
      </c>
      <c r="L197" s="7">
        <v>0</v>
      </c>
      <c r="M197" s="13">
        <v>1</v>
      </c>
      <c r="N197" s="7">
        <v>0</v>
      </c>
      <c r="P197" s="7">
        <v>0</v>
      </c>
      <c r="Q197" s="7">
        <v>1</v>
      </c>
      <c r="R197" s="7">
        <v>0</v>
      </c>
      <c r="T197" s="13">
        <v>85</v>
      </c>
      <c r="U197" s="1">
        <v>41334</v>
      </c>
      <c r="V197" s="7">
        <f t="shared" si="41"/>
        <v>-0.82714151080800491</v>
      </c>
      <c r="W197" s="7">
        <v>1</v>
      </c>
      <c r="X197" s="7">
        <v>0</v>
      </c>
      <c r="Z197" s="7">
        <v>0</v>
      </c>
      <c r="AA197" s="26">
        <v>1</v>
      </c>
      <c r="AB197" s="7">
        <v>0</v>
      </c>
      <c r="AD197" s="13">
        <v>85</v>
      </c>
      <c r="AE197" s="1">
        <v>41334</v>
      </c>
      <c r="AF197" s="27">
        <f t="shared" ref="AF197:AF220" si="46">V197</f>
        <v>-0.82714151080800491</v>
      </c>
      <c r="AG197" s="29">
        <f t="shared" si="43"/>
        <v>0.32047254920932744</v>
      </c>
      <c r="AH197" s="27" t="e">
        <f>NA()</f>
        <v>#N/A</v>
      </c>
      <c r="AI197" s="27" t="e">
        <f>NA()</f>
        <v>#N/A</v>
      </c>
      <c r="AK197" s="7">
        <v>1</v>
      </c>
      <c r="AL197" s="7">
        <v>0</v>
      </c>
      <c r="AM197" s="7">
        <v>0</v>
      </c>
      <c r="AO197" s="7">
        <v>0</v>
      </c>
      <c r="AP197" s="7">
        <v>0</v>
      </c>
      <c r="AQ197" s="25">
        <v>1</v>
      </c>
      <c r="AS197" s="13">
        <v>85</v>
      </c>
      <c r="AT197" s="1">
        <v>41334</v>
      </c>
      <c r="AU197" s="31">
        <f>AU193+1</f>
        <v>2013</v>
      </c>
      <c r="AV197" s="27">
        <f t="shared" si="23"/>
        <v>-0.82714151080800491</v>
      </c>
      <c r="AW197" s="7">
        <v>1</v>
      </c>
      <c r="AX197" s="7">
        <v>0</v>
      </c>
      <c r="AY197" s="31"/>
      <c r="AZ197" s="29">
        <f t="shared" si="42"/>
        <v>0.32047254920932744</v>
      </c>
      <c r="BA197" s="27" t="e">
        <f>NA()</f>
        <v>#N/A</v>
      </c>
      <c r="BB197" s="27" t="e">
        <f>NA()</f>
        <v>#N/A</v>
      </c>
      <c r="BD197" s="7">
        <v>1</v>
      </c>
      <c r="BE197" s="7">
        <v>0</v>
      </c>
      <c r="BF197" s="7">
        <v>0</v>
      </c>
      <c r="BH197" s="7">
        <v>0</v>
      </c>
      <c r="BI197" s="7">
        <v>0</v>
      </c>
      <c r="BJ197" s="25">
        <v>1</v>
      </c>
    </row>
    <row r="198" spans="1:62" x14ac:dyDescent="0.2">
      <c r="A198" s="10">
        <v>2013</v>
      </c>
      <c r="B198" s="10">
        <v>2</v>
      </c>
      <c r="C198" s="1">
        <v>41426</v>
      </c>
      <c r="D198" s="6">
        <v>165993</v>
      </c>
      <c r="E198" s="7">
        <f t="shared" si="44"/>
        <v>12.019700897774857</v>
      </c>
      <c r="F198" s="7">
        <f t="shared" si="45"/>
        <v>-0.16733685555490041</v>
      </c>
      <c r="G198" s="7">
        <f t="shared" si="34"/>
        <v>0.25913108570996873</v>
      </c>
      <c r="H198" s="7">
        <f t="shared" si="35"/>
        <v>-0.16733685555490041</v>
      </c>
      <c r="I198" s="7" t="e">
        <f t="shared" si="36"/>
        <v>#N/A</v>
      </c>
      <c r="J198" s="7" t="e">
        <f t="shared" si="37"/>
        <v>#N/A</v>
      </c>
      <c r="K198" s="14">
        <v>86</v>
      </c>
      <c r="L198" s="11">
        <v>0</v>
      </c>
      <c r="M198" s="14">
        <v>1</v>
      </c>
      <c r="N198" s="11">
        <v>0</v>
      </c>
      <c r="P198" s="7">
        <v>1</v>
      </c>
      <c r="Q198" s="7">
        <v>0</v>
      </c>
      <c r="R198" s="7">
        <v>0</v>
      </c>
      <c r="T198" s="14">
        <v>86</v>
      </c>
      <c r="U198" s="1">
        <v>41426</v>
      </c>
      <c r="V198" s="7">
        <f t="shared" si="41"/>
        <v>-0.54971436202730928</v>
      </c>
      <c r="W198" s="7">
        <v>1</v>
      </c>
      <c r="X198" s="7">
        <v>0</v>
      </c>
      <c r="Z198" s="11">
        <v>0</v>
      </c>
      <c r="AA198" s="7">
        <v>1</v>
      </c>
      <c r="AB198" s="7">
        <v>0</v>
      </c>
      <c r="AD198" s="13">
        <v>86</v>
      </c>
      <c r="AE198" s="1">
        <v>41426</v>
      </c>
      <c r="AF198" s="27">
        <f t="shared" si="46"/>
        <v>-0.54971436202730928</v>
      </c>
      <c r="AG198" s="27" t="e">
        <f>NA()</f>
        <v>#N/A</v>
      </c>
      <c r="AH198" s="29">
        <f t="shared" ref="AH198:AH213" si="47">$F198</f>
        <v>-0.16733685555490041</v>
      </c>
      <c r="AI198" s="29" t="e">
        <f>NA()</f>
        <v>#N/A</v>
      </c>
      <c r="AK198" s="7">
        <v>0</v>
      </c>
      <c r="AL198" s="7">
        <v>1</v>
      </c>
      <c r="AM198" s="7">
        <v>0</v>
      </c>
      <c r="AO198" s="7">
        <v>0</v>
      </c>
      <c r="AP198" s="7">
        <v>0</v>
      </c>
      <c r="AQ198" s="7">
        <v>1</v>
      </c>
      <c r="AS198" s="13">
        <v>86</v>
      </c>
      <c r="AT198" s="1">
        <v>41426</v>
      </c>
      <c r="AU198" s="1"/>
      <c r="AV198" s="27">
        <f t="shared" ref="AV198:AV220" si="48">AF198</f>
        <v>-0.54971436202730928</v>
      </c>
      <c r="AW198" s="7">
        <v>1</v>
      </c>
      <c r="AX198" s="7">
        <v>0</v>
      </c>
      <c r="AZ198" s="29">
        <f t="shared" si="42"/>
        <v>-0.16733685555490041</v>
      </c>
      <c r="BA198" s="27" t="e">
        <f>NA()</f>
        <v>#N/A</v>
      </c>
      <c r="BB198" s="27" t="e">
        <f>NA()</f>
        <v>#N/A</v>
      </c>
      <c r="BD198" s="7">
        <v>1</v>
      </c>
      <c r="BE198" s="7">
        <v>0</v>
      </c>
      <c r="BF198" s="7">
        <v>0</v>
      </c>
      <c r="BH198" s="7">
        <v>0</v>
      </c>
      <c r="BI198" s="7">
        <v>0</v>
      </c>
      <c r="BJ198" s="7">
        <v>1</v>
      </c>
    </row>
    <row r="199" spans="1:62" x14ac:dyDescent="0.2">
      <c r="A199" s="10">
        <v>2013</v>
      </c>
      <c r="B199" s="10">
        <v>3</v>
      </c>
      <c r="C199" s="1">
        <v>41518</v>
      </c>
      <c r="D199" s="6">
        <v>167002</v>
      </c>
      <c r="E199" s="7">
        <f t="shared" si="44"/>
        <v>12.025761067375084</v>
      </c>
      <c r="F199" s="7">
        <f t="shared" si="45"/>
        <v>0.60601696002269279</v>
      </c>
      <c r="G199" s="7">
        <f t="shared" si="34"/>
        <v>0.24726884014174758</v>
      </c>
      <c r="H199" s="7" t="e">
        <f t="shared" si="35"/>
        <v>#N/A</v>
      </c>
      <c r="I199" s="7">
        <f t="shared" si="36"/>
        <v>0.60601696002269279</v>
      </c>
      <c r="J199" s="7" t="e">
        <f t="shared" si="37"/>
        <v>#N/A</v>
      </c>
      <c r="K199" s="13">
        <v>87</v>
      </c>
      <c r="L199" s="7">
        <v>0</v>
      </c>
      <c r="M199" s="7">
        <v>0</v>
      </c>
      <c r="N199" s="13">
        <v>1</v>
      </c>
      <c r="P199" s="7">
        <v>0</v>
      </c>
      <c r="Q199" s="7">
        <v>1</v>
      </c>
      <c r="R199" s="7">
        <v>0</v>
      </c>
      <c r="T199" s="13">
        <v>87</v>
      </c>
      <c r="U199" s="1">
        <v>41518</v>
      </c>
      <c r="V199" s="7">
        <f t="shared" si="41"/>
        <v>0.75915265367711982</v>
      </c>
      <c r="W199" s="7">
        <v>0</v>
      </c>
      <c r="X199" s="7">
        <v>1</v>
      </c>
      <c r="Z199" s="7">
        <v>0</v>
      </c>
      <c r="AA199" s="7">
        <v>0</v>
      </c>
      <c r="AB199" s="13">
        <v>1</v>
      </c>
      <c r="AD199" s="13">
        <v>87</v>
      </c>
      <c r="AE199" s="1">
        <v>41518</v>
      </c>
      <c r="AF199" s="27">
        <f t="shared" si="46"/>
        <v>0.75915265367711982</v>
      </c>
      <c r="AG199" s="27" t="e">
        <f>NA()</f>
        <v>#N/A</v>
      </c>
      <c r="AH199" s="29">
        <f t="shared" si="47"/>
        <v>0.60601696002269279</v>
      </c>
      <c r="AI199" s="29" t="e">
        <f>NA()</f>
        <v>#N/A</v>
      </c>
      <c r="AK199" s="7">
        <v>0</v>
      </c>
      <c r="AL199" s="7">
        <v>1</v>
      </c>
      <c r="AM199" s="7">
        <v>0</v>
      </c>
      <c r="AO199" s="7">
        <v>0</v>
      </c>
      <c r="AP199" s="7">
        <v>0</v>
      </c>
      <c r="AQ199" s="13">
        <v>1</v>
      </c>
      <c r="AS199" s="13">
        <v>87</v>
      </c>
      <c r="AT199" s="1">
        <v>41518</v>
      </c>
      <c r="AU199" s="1"/>
      <c r="AV199" s="27">
        <f t="shared" si="48"/>
        <v>0.75915265367711982</v>
      </c>
      <c r="AW199" s="7">
        <v>0</v>
      </c>
      <c r="AX199" s="7">
        <v>1</v>
      </c>
      <c r="AZ199" s="27" t="e">
        <f>NA()</f>
        <v>#N/A</v>
      </c>
      <c r="BA199" s="29">
        <f t="shared" ref="BA199:BA216" si="49">$F199</f>
        <v>0.60601696002269279</v>
      </c>
      <c r="BB199" s="29" t="e">
        <f>NA()</f>
        <v>#N/A</v>
      </c>
      <c r="BD199" s="7">
        <v>0</v>
      </c>
      <c r="BE199" s="7">
        <v>1</v>
      </c>
      <c r="BF199" s="7">
        <v>0</v>
      </c>
      <c r="BH199" s="7">
        <v>0</v>
      </c>
      <c r="BI199" s="7">
        <v>0</v>
      </c>
      <c r="BJ199" s="13">
        <v>1</v>
      </c>
    </row>
    <row r="200" spans="1:62" x14ac:dyDescent="0.2">
      <c r="A200" s="10">
        <v>2013</v>
      </c>
      <c r="B200" s="10">
        <v>4</v>
      </c>
      <c r="C200" s="1">
        <v>41609</v>
      </c>
      <c r="D200" s="6">
        <v>168052</v>
      </c>
      <c r="E200" s="7">
        <f t="shared" si="44"/>
        <v>12.032028734302308</v>
      </c>
      <c r="F200" s="7">
        <f t="shared" si="45"/>
        <v>0.62676669272239138</v>
      </c>
      <c r="G200" s="7">
        <f t="shared" si="34"/>
        <v>0.2575488631593908</v>
      </c>
      <c r="H200" s="7" t="e">
        <f t="shared" si="35"/>
        <v>#N/A</v>
      </c>
      <c r="I200" s="7">
        <f t="shared" si="36"/>
        <v>0.62676669272239138</v>
      </c>
      <c r="J200" s="7" t="e">
        <f t="shared" si="37"/>
        <v>#N/A</v>
      </c>
      <c r="K200" s="13">
        <v>88</v>
      </c>
      <c r="L200" s="7">
        <v>0</v>
      </c>
      <c r="M200" s="7">
        <v>0</v>
      </c>
      <c r="N200" s="13">
        <v>1</v>
      </c>
      <c r="P200" s="7">
        <v>0</v>
      </c>
      <c r="Q200" s="7">
        <v>1</v>
      </c>
      <c r="R200" s="7">
        <v>0</v>
      </c>
      <c r="T200" s="13">
        <v>88</v>
      </c>
      <c r="U200" s="1">
        <v>41609</v>
      </c>
      <c r="V200" s="7">
        <f t="shared" si="41"/>
        <v>1.0654467971901838</v>
      </c>
      <c r="W200" s="7">
        <v>0</v>
      </c>
      <c r="X200" s="7">
        <v>1</v>
      </c>
      <c r="Z200" s="7">
        <v>0</v>
      </c>
      <c r="AA200" s="7">
        <v>0</v>
      </c>
      <c r="AB200" s="13">
        <v>1</v>
      </c>
      <c r="AD200" s="13">
        <v>88</v>
      </c>
      <c r="AE200" s="1">
        <v>41609</v>
      </c>
      <c r="AF200" s="27">
        <f t="shared" si="46"/>
        <v>1.0654467971901838</v>
      </c>
      <c r="AG200" s="27" t="e">
        <f>NA()</f>
        <v>#N/A</v>
      </c>
      <c r="AH200" s="29">
        <f t="shared" si="47"/>
        <v>0.62676669272239138</v>
      </c>
      <c r="AI200" s="29" t="e">
        <f>NA()</f>
        <v>#N/A</v>
      </c>
      <c r="AK200" s="7">
        <v>0</v>
      </c>
      <c r="AL200" s="7">
        <v>1</v>
      </c>
      <c r="AM200" s="7">
        <v>0</v>
      </c>
      <c r="AO200" s="7">
        <v>0</v>
      </c>
      <c r="AP200" s="7">
        <v>0</v>
      </c>
      <c r="AQ200" s="13">
        <v>1</v>
      </c>
      <c r="AS200" s="13">
        <v>88</v>
      </c>
      <c r="AT200" s="1">
        <v>41609</v>
      </c>
      <c r="AU200" s="1"/>
      <c r="AV200" s="27">
        <f t="shared" si="48"/>
        <v>1.0654467971901838</v>
      </c>
      <c r="AW200" s="7">
        <v>0</v>
      </c>
      <c r="AX200" s="7">
        <v>1</v>
      </c>
      <c r="AZ200" s="27" t="e">
        <f>NA()</f>
        <v>#N/A</v>
      </c>
      <c r="BA200" s="29">
        <f t="shared" si="49"/>
        <v>0.62676669272239138</v>
      </c>
      <c r="BB200" s="29" t="e">
        <f>NA()</f>
        <v>#N/A</v>
      </c>
      <c r="BD200" s="7">
        <v>0</v>
      </c>
      <c r="BE200" s="7">
        <v>1</v>
      </c>
      <c r="BF200" s="7">
        <v>0</v>
      </c>
      <c r="BH200" s="7">
        <v>0</v>
      </c>
      <c r="BI200" s="7">
        <v>0</v>
      </c>
      <c r="BJ200" s="13">
        <v>1</v>
      </c>
    </row>
    <row r="201" spans="1:62" x14ac:dyDescent="0.2">
      <c r="A201" s="10">
        <v>2014</v>
      </c>
      <c r="B201" s="10">
        <v>1</v>
      </c>
      <c r="C201" s="1">
        <v>41699</v>
      </c>
      <c r="D201" s="6">
        <v>167861</v>
      </c>
      <c r="E201" s="7">
        <f t="shared" si="44"/>
        <v>12.03089153496448</v>
      </c>
      <c r="F201" s="7">
        <f t="shared" si="45"/>
        <v>-0.11371993378279655</v>
      </c>
      <c r="G201" s="7">
        <f t="shared" si="34"/>
        <v>0.26857978243111896</v>
      </c>
      <c r="H201" s="7">
        <f t="shared" si="35"/>
        <v>-0.11371993378279655</v>
      </c>
      <c r="I201" s="7" t="e">
        <f t="shared" si="36"/>
        <v>#N/A</v>
      </c>
      <c r="J201" s="7" t="e">
        <f t="shared" si="37"/>
        <v>#N/A</v>
      </c>
      <c r="K201" s="13">
        <v>89</v>
      </c>
      <c r="L201" s="7">
        <v>0</v>
      </c>
      <c r="M201" s="7">
        <v>0</v>
      </c>
      <c r="N201" s="13">
        <v>1</v>
      </c>
      <c r="P201" s="7">
        <v>1</v>
      </c>
      <c r="Q201" s="7">
        <v>0</v>
      </c>
      <c r="R201" s="7">
        <v>0</v>
      </c>
      <c r="T201" s="13">
        <v>89</v>
      </c>
      <c r="U201" s="1">
        <v>41699</v>
      </c>
      <c r="V201" s="7">
        <f t="shared" si="41"/>
        <v>1.1190637189622876</v>
      </c>
      <c r="W201" s="7">
        <v>0</v>
      </c>
      <c r="X201" s="7">
        <v>1</v>
      </c>
      <c r="Z201" s="7">
        <v>0</v>
      </c>
      <c r="AA201" s="7">
        <v>0</v>
      </c>
      <c r="AB201" s="13">
        <v>1</v>
      </c>
      <c r="AD201" s="13">
        <v>89</v>
      </c>
      <c r="AE201" s="1">
        <v>41699</v>
      </c>
      <c r="AF201" s="27">
        <f t="shared" si="46"/>
        <v>1.1190637189622876</v>
      </c>
      <c r="AG201" s="27" t="e">
        <f>NA()</f>
        <v>#N/A</v>
      </c>
      <c r="AH201" s="29">
        <f t="shared" si="47"/>
        <v>-0.11371993378279655</v>
      </c>
      <c r="AI201" s="29" t="e">
        <f>NA()</f>
        <v>#N/A</v>
      </c>
      <c r="AK201" s="7">
        <v>0</v>
      </c>
      <c r="AL201" s="7">
        <v>1</v>
      </c>
      <c r="AM201" s="7">
        <v>0</v>
      </c>
      <c r="AO201" s="7">
        <v>0</v>
      </c>
      <c r="AP201" s="7">
        <v>0</v>
      </c>
      <c r="AQ201" s="13">
        <v>1</v>
      </c>
      <c r="AS201" s="13">
        <v>89</v>
      </c>
      <c r="AT201" s="1">
        <v>41699</v>
      </c>
      <c r="AU201" s="31">
        <f>AU197+1</f>
        <v>2014</v>
      </c>
      <c r="AV201" s="27">
        <f t="shared" si="48"/>
        <v>1.1190637189622876</v>
      </c>
      <c r="AW201" s="7">
        <v>0</v>
      </c>
      <c r="AX201" s="7">
        <v>1</v>
      </c>
      <c r="AZ201" s="27" t="e">
        <f>NA()</f>
        <v>#N/A</v>
      </c>
      <c r="BA201" s="29">
        <f t="shared" si="49"/>
        <v>-0.11371993378279655</v>
      </c>
      <c r="BB201" s="29" t="e">
        <f>NA()</f>
        <v>#N/A</v>
      </c>
      <c r="BD201" s="7">
        <v>0</v>
      </c>
      <c r="BE201" s="7">
        <v>1</v>
      </c>
      <c r="BF201" s="7">
        <v>0</v>
      </c>
      <c r="BH201" s="7">
        <v>0</v>
      </c>
      <c r="BI201" s="7">
        <v>0</v>
      </c>
      <c r="BJ201" s="13">
        <v>1</v>
      </c>
    </row>
    <row r="202" spans="1:62" x14ac:dyDescent="0.2">
      <c r="A202" s="10">
        <v>2014</v>
      </c>
      <c r="B202" s="10">
        <v>2</v>
      </c>
      <c r="C202" s="1">
        <v>41791</v>
      </c>
      <c r="D202" s="6">
        <v>168864</v>
      </c>
      <c r="E202" s="7">
        <f t="shared" si="44"/>
        <v>12.036848936205395</v>
      </c>
      <c r="F202" s="7">
        <f t="shared" si="45"/>
        <v>0.59574012409147059</v>
      </c>
      <c r="G202" s="7">
        <f t="shared" si="34"/>
        <v>0.26552345465299287</v>
      </c>
      <c r="H202" s="7" t="e">
        <f t="shared" si="35"/>
        <v>#N/A</v>
      </c>
      <c r="I202" s="7">
        <f t="shared" si="36"/>
        <v>0.59574012409147059</v>
      </c>
      <c r="J202" s="7" t="e">
        <f t="shared" si="37"/>
        <v>#N/A</v>
      </c>
      <c r="K202" s="13">
        <v>90</v>
      </c>
      <c r="L202" s="7">
        <v>0</v>
      </c>
      <c r="M202" s="7">
        <v>0</v>
      </c>
      <c r="N202" s="13">
        <v>1</v>
      </c>
      <c r="P202" s="7">
        <v>0</v>
      </c>
      <c r="Q202" s="7">
        <v>1</v>
      </c>
      <c r="R202" s="7">
        <v>0</v>
      </c>
      <c r="T202" s="13">
        <v>90</v>
      </c>
      <c r="U202" s="1">
        <v>41791</v>
      </c>
      <c r="V202" s="7">
        <f t="shared" si="41"/>
        <v>1.1087868830310654</v>
      </c>
      <c r="W202" s="7">
        <v>0</v>
      </c>
      <c r="X202" s="7">
        <v>1</v>
      </c>
      <c r="Z202" s="7">
        <v>0</v>
      </c>
      <c r="AA202" s="7">
        <v>0</v>
      </c>
      <c r="AB202" s="13">
        <v>1</v>
      </c>
      <c r="AD202" s="13">
        <v>90</v>
      </c>
      <c r="AE202" s="1">
        <v>41791</v>
      </c>
      <c r="AF202" s="27">
        <f t="shared" si="46"/>
        <v>1.1087868830310654</v>
      </c>
      <c r="AG202" s="27" t="e">
        <f>NA()</f>
        <v>#N/A</v>
      </c>
      <c r="AH202" s="29">
        <f t="shared" si="47"/>
        <v>0.59574012409147059</v>
      </c>
      <c r="AI202" s="29" t="e">
        <f>NA()</f>
        <v>#N/A</v>
      </c>
      <c r="AK202" s="7">
        <v>0</v>
      </c>
      <c r="AL202" s="7">
        <v>1</v>
      </c>
      <c r="AM202" s="7">
        <v>0</v>
      </c>
      <c r="AO202" s="7">
        <v>0</v>
      </c>
      <c r="AP202" s="7">
        <v>0</v>
      </c>
      <c r="AQ202" s="13">
        <v>1</v>
      </c>
      <c r="AS202" s="13">
        <v>90</v>
      </c>
      <c r="AT202" s="1">
        <v>41791</v>
      </c>
      <c r="AU202" s="1"/>
      <c r="AV202" s="27">
        <f t="shared" si="48"/>
        <v>1.1087868830310654</v>
      </c>
      <c r="AW202" s="7">
        <v>0</v>
      </c>
      <c r="AX202" s="7">
        <v>1</v>
      </c>
      <c r="AZ202" s="27" t="e">
        <f>NA()</f>
        <v>#N/A</v>
      </c>
      <c r="BA202" s="29">
        <f t="shared" si="49"/>
        <v>0.59574012409147059</v>
      </c>
      <c r="BB202" s="29" t="e">
        <f>NA()</f>
        <v>#N/A</v>
      </c>
      <c r="BD202" s="7">
        <v>0</v>
      </c>
      <c r="BE202" s="7">
        <v>1</v>
      </c>
      <c r="BF202" s="7">
        <v>0</v>
      </c>
      <c r="BH202" s="7">
        <v>0</v>
      </c>
      <c r="BI202" s="7">
        <v>0</v>
      </c>
      <c r="BJ202" s="13">
        <v>1</v>
      </c>
    </row>
    <row r="203" spans="1:62" x14ac:dyDescent="0.2">
      <c r="A203" s="10">
        <v>2014</v>
      </c>
      <c r="B203" s="10">
        <v>3</v>
      </c>
      <c r="C203" s="1">
        <v>41883</v>
      </c>
      <c r="D203" s="6">
        <v>169302</v>
      </c>
      <c r="E203" s="7">
        <f t="shared" si="44"/>
        <v>12.039439381400534</v>
      </c>
      <c r="F203" s="7">
        <f t="shared" si="45"/>
        <v>0.25904451951390683</v>
      </c>
      <c r="G203" s="7">
        <f t="shared" si="34"/>
        <v>0.28702032327770605</v>
      </c>
      <c r="H203" s="7" t="e">
        <f t="shared" si="35"/>
        <v>#N/A</v>
      </c>
      <c r="I203" s="7" t="e">
        <f t="shared" si="36"/>
        <v>#N/A</v>
      </c>
      <c r="J203" s="7">
        <f t="shared" si="37"/>
        <v>0.25904451951390683</v>
      </c>
      <c r="K203" s="13">
        <v>91</v>
      </c>
      <c r="L203" s="7">
        <v>0</v>
      </c>
      <c r="M203" s="7">
        <v>0</v>
      </c>
      <c r="N203" s="13">
        <v>1</v>
      </c>
      <c r="P203" s="7">
        <v>0</v>
      </c>
      <c r="Q203" s="7">
        <v>0</v>
      </c>
      <c r="R203" s="7">
        <v>1</v>
      </c>
      <c r="T203" s="13">
        <v>91</v>
      </c>
      <c r="U203" s="1">
        <v>41883</v>
      </c>
      <c r="V203" s="7">
        <f t="shared" si="41"/>
        <v>0.74106470982258088</v>
      </c>
      <c r="W203" s="7">
        <v>0</v>
      </c>
      <c r="X203" s="7">
        <v>1</v>
      </c>
      <c r="Z203" s="7">
        <v>0</v>
      </c>
      <c r="AA203" s="7">
        <v>0</v>
      </c>
      <c r="AB203" s="13">
        <v>1</v>
      </c>
      <c r="AD203" s="13">
        <v>91</v>
      </c>
      <c r="AE203" s="1">
        <v>41883</v>
      </c>
      <c r="AF203" s="27">
        <f t="shared" si="46"/>
        <v>0.74106470982258088</v>
      </c>
      <c r="AG203" s="27" t="e">
        <f>NA()</f>
        <v>#N/A</v>
      </c>
      <c r="AH203" s="29">
        <f t="shared" si="47"/>
        <v>0.25904451951390683</v>
      </c>
      <c r="AI203" s="29" t="e">
        <f>NA()</f>
        <v>#N/A</v>
      </c>
      <c r="AK203" s="7">
        <v>0</v>
      </c>
      <c r="AL203" s="7">
        <v>1</v>
      </c>
      <c r="AM203" s="7">
        <v>0</v>
      </c>
      <c r="AO203" s="7">
        <v>0</v>
      </c>
      <c r="AP203" s="7">
        <v>0</v>
      </c>
      <c r="AQ203" s="13">
        <v>1</v>
      </c>
      <c r="AS203" s="13">
        <v>91</v>
      </c>
      <c r="AT203" s="1">
        <v>41883</v>
      </c>
      <c r="AU203" s="1"/>
      <c r="AV203" s="27">
        <f t="shared" si="48"/>
        <v>0.74106470982258088</v>
      </c>
      <c r="AW203" s="7">
        <v>0</v>
      </c>
      <c r="AX203" s="7">
        <v>1</v>
      </c>
      <c r="AZ203" s="27" t="e">
        <f>NA()</f>
        <v>#N/A</v>
      </c>
      <c r="BA203" s="29">
        <f t="shared" si="49"/>
        <v>0.25904451951390683</v>
      </c>
      <c r="BB203" s="29" t="e">
        <f>NA()</f>
        <v>#N/A</v>
      </c>
      <c r="BD203" s="7">
        <v>0</v>
      </c>
      <c r="BE203" s="7">
        <v>1</v>
      </c>
      <c r="BF203" s="7">
        <v>0</v>
      </c>
      <c r="BH203" s="7">
        <v>0</v>
      </c>
      <c r="BI203" s="7">
        <v>0</v>
      </c>
      <c r="BJ203" s="13">
        <v>1</v>
      </c>
    </row>
    <row r="204" spans="1:62" x14ac:dyDescent="0.2">
      <c r="A204" s="10">
        <v>2014</v>
      </c>
      <c r="B204" s="10">
        <v>4</v>
      </c>
      <c r="C204" s="1">
        <v>41974</v>
      </c>
      <c r="D204" s="6">
        <v>170837</v>
      </c>
      <c r="E204" s="7">
        <f t="shared" si="44"/>
        <v>12.048465164510889</v>
      </c>
      <c r="F204" s="7">
        <f t="shared" si="45"/>
        <v>0.90257831103546238</v>
      </c>
      <c r="G204" s="7">
        <f t="shared" si="34"/>
        <v>0.29070979168987438</v>
      </c>
      <c r="H204" s="7" t="e">
        <f t="shared" si="35"/>
        <v>#N/A</v>
      </c>
      <c r="I204" s="7">
        <f t="shared" si="36"/>
        <v>0.90257831103546238</v>
      </c>
      <c r="J204" s="7" t="e">
        <f t="shared" si="37"/>
        <v>#N/A</v>
      </c>
      <c r="K204" s="13">
        <v>92</v>
      </c>
      <c r="L204" s="7">
        <v>0</v>
      </c>
      <c r="M204" s="7">
        <v>0</v>
      </c>
      <c r="N204" s="13">
        <v>1</v>
      </c>
      <c r="P204" s="7">
        <v>0</v>
      </c>
      <c r="Q204" s="7">
        <v>1</v>
      </c>
      <c r="R204" s="7">
        <v>0</v>
      </c>
      <c r="T204" s="13">
        <v>92</v>
      </c>
      <c r="U204" s="1">
        <v>41974</v>
      </c>
      <c r="V204" s="7">
        <f t="shared" si="41"/>
        <v>1.7573629546408398</v>
      </c>
      <c r="W204" s="7">
        <v>0</v>
      </c>
      <c r="X204" s="7">
        <v>1</v>
      </c>
      <c r="Z204" s="7">
        <v>0</v>
      </c>
      <c r="AA204" s="7">
        <v>0</v>
      </c>
      <c r="AB204" s="13">
        <v>1</v>
      </c>
      <c r="AD204" s="13">
        <v>92</v>
      </c>
      <c r="AE204" s="1">
        <v>41974</v>
      </c>
      <c r="AF204" s="27">
        <f t="shared" si="46"/>
        <v>1.7573629546408398</v>
      </c>
      <c r="AG204" s="27" t="e">
        <f>NA()</f>
        <v>#N/A</v>
      </c>
      <c r="AH204" s="29">
        <f t="shared" si="47"/>
        <v>0.90257831103546238</v>
      </c>
      <c r="AI204" s="29" t="e">
        <f>NA()</f>
        <v>#N/A</v>
      </c>
      <c r="AK204" s="7">
        <v>0</v>
      </c>
      <c r="AL204" s="7">
        <v>1</v>
      </c>
      <c r="AM204" s="7">
        <v>0</v>
      </c>
      <c r="AO204" s="7">
        <v>0</v>
      </c>
      <c r="AP204" s="7">
        <v>0</v>
      </c>
      <c r="AQ204" s="13">
        <v>1</v>
      </c>
      <c r="AS204" s="13">
        <v>92</v>
      </c>
      <c r="AT204" s="1">
        <v>41974</v>
      </c>
      <c r="AU204" s="1"/>
      <c r="AV204" s="27">
        <f t="shared" si="48"/>
        <v>1.7573629546408398</v>
      </c>
      <c r="AW204" s="7">
        <v>0</v>
      </c>
      <c r="AX204" s="7">
        <v>1</v>
      </c>
      <c r="AZ204" s="27" t="e">
        <f>NA()</f>
        <v>#N/A</v>
      </c>
      <c r="BA204" s="29">
        <f t="shared" si="49"/>
        <v>0.90257831103546238</v>
      </c>
      <c r="BB204" s="29" t="e">
        <f>NA()</f>
        <v>#N/A</v>
      </c>
      <c r="BD204" s="7">
        <v>0</v>
      </c>
      <c r="BE204" s="7">
        <v>1</v>
      </c>
      <c r="BF204" s="7">
        <v>0</v>
      </c>
      <c r="BH204" s="7">
        <v>0</v>
      </c>
      <c r="BI204" s="7">
        <v>0</v>
      </c>
      <c r="BJ204" s="13">
        <v>1</v>
      </c>
    </row>
    <row r="205" spans="1:62" x14ac:dyDescent="0.2">
      <c r="A205" s="10">
        <v>2015</v>
      </c>
      <c r="B205" s="10">
        <v>1</v>
      </c>
      <c r="C205" s="1">
        <v>42064</v>
      </c>
      <c r="D205" s="6">
        <v>171787</v>
      </c>
      <c r="E205" s="7">
        <f t="shared" si="44"/>
        <v>12.054010616286217</v>
      </c>
      <c r="F205" s="7">
        <f t="shared" si="45"/>
        <v>0.55454517753279475</v>
      </c>
      <c r="G205" s="7">
        <f t="shared" si="34"/>
        <v>0.2992178203382439</v>
      </c>
      <c r="H205" s="7" t="e">
        <f t="shared" si="35"/>
        <v>#N/A</v>
      </c>
      <c r="I205" s="7">
        <f t="shared" si="36"/>
        <v>0.55454517753279475</v>
      </c>
      <c r="J205" s="7" t="e">
        <f t="shared" si="37"/>
        <v>#N/A</v>
      </c>
      <c r="K205" s="13">
        <v>93</v>
      </c>
      <c r="L205" s="7">
        <v>0</v>
      </c>
      <c r="M205" s="7">
        <v>0</v>
      </c>
      <c r="N205" s="13">
        <v>1</v>
      </c>
      <c r="P205" s="7">
        <v>0</v>
      </c>
      <c r="Q205" s="7">
        <v>1</v>
      </c>
      <c r="R205" s="7">
        <v>0</v>
      </c>
      <c r="T205" s="13">
        <v>93</v>
      </c>
      <c r="U205" s="1">
        <v>42064</v>
      </c>
      <c r="V205" s="7">
        <f t="shared" si="41"/>
        <v>1.716168008082164</v>
      </c>
      <c r="W205" s="7">
        <v>0</v>
      </c>
      <c r="X205" s="7">
        <v>1</v>
      </c>
      <c r="Z205" s="7">
        <v>0</v>
      </c>
      <c r="AA205" s="7">
        <v>0</v>
      </c>
      <c r="AB205" s="13">
        <v>1</v>
      </c>
      <c r="AD205" s="13">
        <v>93</v>
      </c>
      <c r="AE205" s="1">
        <v>42064</v>
      </c>
      <c r="AF205" s="27">
        <f t="shared" si="46"/>
        <v>1.716168008082164</v>
      </c>
      <c r="AG205" s="27" t="e">
        <f>NA()</f>
        <v>#N/A</v>
      </c>
      <c r="AH205" s="29">
        <f t="shared" si="47"/>
        <v>0.55454517753279475</v>
      </c>
      <c r="AI205" s="29" t="e">
        <f>NA()</f>
        <v>#N/A</v>
      </c>
      <c r="AK205" s="7">
        <v>0</v>
      </c>
      <c r="AL205" s="7">
        <v>1</v>
      </c>
      <c r="AM205" s="7">
        <v>0</v>
      </c>
      <c r="AO205" s="7">
        <v>0</v>
      </c>
      <c r="AP205" s="7">
        <v>0</v>
      </c>
      <c r="AQ205" s="13">
        <v>1</v>
      </c>
      <c r="AS205" s="13">
        <v>93</v>
      </c>
      <c r="AT205" s="1">
        <v>42064</v>
      </c>
      <c r="AU205" s="31">
        <f>AU201+1</f>
        <v>2015</v>
      </c>
      <c r="AV205" s="27">
        <f t="shared" si="48"/>
        <v>1.716168008082164</v>
      </c>
      <c r="AW205" s="7">
        <v>0</v>
      </c>
      <c r="AX205" s="7">
        <v>1</v>
      </c>
      <c r="AZ205" s="27" t="e">
        <f>NA()</f>
        <v>#N/A</v>
      </c>
      <c r="BA205" s="29">
        <f t="shared" si="49"/>
        <v>0.55454517753279475</v>
      </c>
      <c r="BB205" s="29" t="e">
        <f>NA()</f>
        <v>#N/A</v>
      </c>
      <c r="BD205" s="7">
        <v>0</v>
      </c>
      <c r="BE205" s="7">
        <v>1</v>
      </c>
      <c r="BF205" s="7">
        <v>0</v>
      </c>
      <c r="BH205" s="7">
        <v>0</v>
      </c>
      <c r="BI205" s="7">
        <v>0</v>
      </c>
      <c r="BJ205" s="13">
        <v>1</v>
      </c>
    </row>
    <row r="206" spans="1:62" x14ac:dyDescent="0.2">
      <c r="A206" s="10">
        <v>2015</v>
      </c>
      <c r="B206" s="10">
        <v>2</v>
      </c>
      <c r="C206" s="1">
        <v>42156</v>
      </c>
      <c r="D206" s="6">
        <v>172319</v>
      </c>
      <c r="E206" s="7">
        <f t="shared" si="44"/>
        <v>12.05710268921646</v>
      </c>
      <c r="F206" s="7">
        <f t="shared" si="45"/>
        <v>0.30920729302437167</v>
      </c>
      <c r="G206" s="7">
        <f t="shared" si="34"/>
        <v>0.29109513674894427</v>
      </c>
      <c r="H206" s="7" t="e">
        <f t="shared" si="35"/>
        <v>#N/A</v>
      </c>
      <c r="I206" s="7">
        <f t="shared" si="36"/>
        <v>0.30920729302437167</v>
      </c>
      <c r="J206" s="7" t="e">
        <f t="shared" si="37"/>
        <v>#N/A</v>
      </c>
      <c r="K206" s="13">
        <v>94</v>
      </c>
      <c r="L206" s="7">
        <v>0</v>
      </c>
      <c r="M206" s="7">
        <v>0</v>
      </c>
      <c r="N206" s="13">
        <v>1</v>
      </c>
      <c r="P206" s="7">
        <v>0</v>
      </c>
      <c r="Q206" s="7">
        <v>1</v>
      </c>
      <c r="R206" s="7">
        <v>0</v>
      </c>
      <c r="T206" s="13">
        <v>94</v>
      </c>
      <c r="U206" s="1">
        <v>42156</v>
      </c>
      <c r="V206" s="7">
        <f t="shared" si="41"/>
        <v>1.7663307815926288</v>
      </c>
      <c r="W206" s="7">
        <v>0</v>
      </c>
      <c r="X206" s="7">
        <v>1</v>
      </c>
      <c r="Z206" s="7">
        <v>0</v>
      </c>
      <c r="AA206" s="7">
        <v>0</v>
      </c>
      <c r="AB206" s="13">
        <v>1</v>
      </c>
      <c r="AD206" s="13">
        <v>94</v>
      </c>
      <c r="AE206" s="1">
        <v>42156</v>
      </c>
      <c r="AF206" s="27">
        <f t="shared" si="46"/>
        <v>1.7663307815926288</v>
      </c>
      <c r="AG206" s="27" t="e">
        <f>NA()</f>
        <v>#N/A</v>
      </c>
      <c r="AH206" s="29">
        <f t="shared" si="47"/>
        <v>0.30920729302437167</v>
      </c>
      <c r="AI206" s="29" t="e">
        <f>NA()</f>
        <v>#N/A</v>
      </c>
      <c r="AK206" s="7">
        <v>0</v>
      </c>
      <c r="AL206" s="7">
        <v>1</v>
      </c>
      <c r="AM206" s="7">
        <v>0</v>
      </c>
      <c r="AO206" s="7">
        <v>0</v>
      </c>
      <c r="AP206" s="7">
        <v>0</v>
      </c>
      <c r="AQ206" s="13">
        <v>1</v>
      </c>
      <c r="AS206" s="13">
        <v>94</v>
      </c>
      <c r="AT206" s="1">
        <v>42156</v>
      </c>
      <c r="AU206" s="1"/>
      <c r="AV206" s="27">
        <f t="shared" si="48"/>
        <v>1.7663307815926288</v>
      </c>
      <c r="AW206" s="7">
        <v>0</v>
      </c>
      <c r="AX206" s="7">
        <v>1</v>
      </c>
      <c r="AZ206" s="27" t="e">
        <f>NA()</f>
        <v>#N/A</v>
      </c>
      <c r="BA206" s="29">
        <f t="shared" si="49"/>
        <v>0.30920729302437167</v>
      </c>
      <c r="BB206" s="29" t="e">
        <f>NA()</f>
        <v>#N/A</v>
      </c>
      <c r="BD206" s="7">
        <v>0</v>
      </c>
      <c r="BE206" s="7">
        <v>1</v>
      </c>
      <c r="BF206" s="7">
        <v>0</v>
      </c>
      <c r="BH206" s="7">
        <v>0</v>
      </c>
      <c r="BI206" s="7">
        <v>0</v>
      </c>
      <c r="BJ206" s="13">
        <v>1</v>
      </c>
    </row>
    <row r="207" spans="1:62" x14ac:dyDescent="0.2">
      <c r="A207" s="10">
        <v>2015</v>
      </c>
      <c r="B207" s="10">
        <v>3</v>
      </c>
      <c r="C207" s="1">
        <v>42248</v>
      </c>
      <c r="D207" s="6">
        <v>172965</v>
      </c>
      <c r="E207" s="7">
        <f t="shared" si="44"/>
        <v>12.060844540873326</v>
      </c>
      <c r="F207" s="7">
        <f t="shared" si="45"/>
        <v>0.37418516568656912</v>
      </c>
      <c r="G207" s="7">
        <f t="shared" si="34"/>
        <v>0.28765040362389077</v>
      </c>
      <c r="H207" s="7" t="e">
        <f t="shared" si="35"/>
        <v>#N/A</v>
      </c>
      <c r="I207" s="7">
        <f t="shared" si="36"/>
        <v>0.37418516568656912</v>
      </c>
      <c r="J207" s="7" t="e">
        <f t="shared" si="37"/>
        <v>#N/A</v>
      </c>
      <c r="K207" s="13">
        <v>95</v>
      </c>
      <c r="L207" s="7">
        <v>0</v>
      </c>
      <c r="M207" s="7">
        <v>0</v>
      </c>
      <c r="N207" s="13">
        <v>1</v>
      </c>
      <c r="P207" s="7">
        <v>0</v>
      </c>
      <c r="Q207" s="7">
        <v>1</v>
      </c>
      <c r="R207" s="7">
        <v>0</v>
      </c>
      <c r="T207" s="13">
        <v>95</v>
      </c>
      <c r="U207" s="1">
        <v>42248</v>
      </c>
      <c r="V207" s="7">
        <f t="shared" si="41"/>
        <v>1.2379376362437355</v>
      </c>
      <c r="W207" s="7">
        <v>0</v>
      </c>
      <c r="X207" s="7">
        <v>1</v>
      </c>
      <c r="Z207" s="7">
        <v>0</v>
      </c>
      <c r="AA207" s="7">
        <v>0</v>
      </c>
      <c r="AB207" s="13">
        <v>1</v>
      </c>
      <c r="AD207" s="13">
        <v>95</v>
      </c>
      <c r="AE207" s="1">
        <v>42248</v>
      </c>
      <c r="AF207" s="27">
        <f t="shared" si="46"/>
        <v>1.2379376362437355</v>
      </c>
      <c r="AG207" s="27" t="e">
        <f>NA()</f>
        <v>#N/A</v>
      </c>
      <c r="AH207" s="29">
        <f t="shared" si="47"/>
        <v>0.37418516568656912</v>
      </c>
      <c r="AI207" s="29" t="e">
        <f>NA()</f>
        <v>#N/A</v>
      </c>
      <c r="AK207" s="7">
        <v>0</v>
      </c>
      <c r="AL207" s="7">
        <v>1</v>
      </c>
      <c r="AM207" s="7">
        <v>0</v>
      </c>
      <c r="AO207" s="7">
        <v>0</v>
      </c>
      <c r="AP207" s="7">
        <v>0</v>
      </c>
      <c r="AQ207" s="13">
        <v>1</v>
      </c>
      <c r="AS207" s="13">
        <v>95</v>
      </c>
      <c r="AT207" s="1">
        <v>42248</v>
      </c>
      <c r="AU207" s="1"/>
      <c r="AV207" s="27">
        <f t="shared" si="48"/>
        <v>1.2379376362437355</v>
      </c>
      <c r="AW207" s="7">
        <v>0</v>
      </c>
      <c r="AX207" s="7">
        <v>1</v>
      </c>
      <c r="AZ207" s="27" t="e">
        <f>NA()</f>
        <v>#N/A</v>
      </c>
      <c r="BA207" s="29">
        <f t="shared" si="49"/>
        <v>0.37418516568656912</v>
      </c>
      <c r="BB207" s="29" t="e">
        <f>NA()</f>
        <v>#N/A</v>
      </c>
      <c r="BD207" s="7">
        <v>0</v>
      </c>
      <c r="BE207" s="7">
        <v>1</v>
      </c>
      <c r="BF207" s="7">
        <v>0</v>
      </c>
      <c r="BH207" s="7">
        <v>0</v>
      </c>
      <c r="BI207" s="7">
        <v>0</v>
      </c>
      <c r="BJ207" s="13">
        <v>1</v>
      </c>
    </row>
    <row r="208" spans="1:62" x14ac:dyDescent="0.2">
      <c r="A208" s="10">
        <v>2015</v>
      </c>
      <c r="B208" s="10">
        <v>4</v>
      </c>
      <c r="C208" s="1">
        <v>42339</v>
      </c>
      <c r="D208" s="6">
        <v>173071</v>
      </c>
      <c r="E208" s="7">
        <f t="shared" si="44"/>
        <v>12.06145719391125</v>
      </c>
      <c r="F208" s="7">
        <f t="shared" si="45"/>
        <v>6.1265303792445991E-2</v>
      </c>
      <c r="G208" s="7">
        <f t="shared" si="34"/>
        <v>0.29249026084241514</v>
      </c>
      <c r="H208" s="7" t="e">
        <f t="shared" si="35"/>
        <v>#N/A</v>
      </c>
      <c r="I208" s="7" t="e">
        <f t="shared" si="36"/>
        <v>#N/A</v>
      </c>
      <c r="J208" s="7">
        <f t="shared" si="37"/>
        <v>6.1265303792445991E-2</v>
      </c>
      <c r="K208" s="13">
        <v>96</v>
      </c>
      <c r="L208" s="7">
        <v>0</v>
      </c>
      <c r="M208" s="7">
        <v>0</v>
      </c>
      <c r="N208" s="13">
        <v>1</v>
      </c>
      <c r="P208" s="7">
        <v>0</v>
      </c>
      <c r="Q208" s="7">
        <v>0</v>
      </c>
      <c r="R208" s="7">
        <v>1</v>
      </c>
      <c r="T208" s="13">
        <v>96</v>
      </c>
      <c r="U208" s="1">
        <v>42339</v>
      </c>
      <c r="V208" s="7">
        <f t="shared" si="41"/>
        <v>0.74465776250338678</v>
      </c>
      <c r="W208" s="7">
        <v>0</v>
      </c>
      <c r="X208" s="7">
        <v>1</v>
      </c>
      <c r="Z208" s="7">
        <v>0</v>
      </c>
      <c r="AA208" s="7">
        <v>0</v>
      </c>
      <c r="AB208" s="13">
        <v>1</v>
      </c>
      <c r="AD208" s="13">
        <v>96</v>
      </c>
      <c r="AE208" s="1">
        <v>42339</v>
      </c>
      <c r="AF208" s="27">
        <f t="shared" si="46"/>
        <v>0.74465776250338678</v>
      </c>
      <c r="AG208" s="27" t="e">
        <f>NA()</f>
        <v>#N/A</v>
      </c>
      <c r="AH208" s="29">
        <f t="shared" si="47"/>
        <v>6.1265303792445991E-2</v>
      </c>
      <c r="AI208" s="29" t="e">
        <f>NA()</f>
        <v>#N/A</v>
      </c>
      <c r="AK208" s="7">
        <v>0</v>
      </c>
      <c r="AL208" s="7">
        <v>1</v>
      </c>
      <c r="AM208" s="7">
        <v>0</v>
      </c>
      <c r="AO208" s="7">
        <v>0</v>
      </c>
      <c r="AP208" s="7">
        <v>0</v>
      </c>
      <c r="AQ208" s="13">
        <v>1</v>
      </c>
      <c r="AS208" s="13">
        <v>96</v>
      </c>
      <c r="AT208" s="1">
        <v>42339</v>
      </c>
      <c r="AU208" s="1"/>
      <c r="AV208" s="27">
        <f t="shared" si="48"/>
        <v>0.74465776250338678</v>
      </c>
      <c r="AW208" s="7">
        <v>0</v>
      </c>
      <c r="AX208" s="7">
        <v>1</v>
      </c>
      <c r="AZ208" s="27" t="e">
        <f>NA()</f>
        <v>#N/A</v>
      </c>
      <c r="BA208" s="29">
        <f t="shared" si="49"/>
        <v>6.1265303792445991E-2</v>
      </c>
      <c r="BB208" s="29" t="e">
        <f>NA()</f>
        <v>#N/A</v>
      </c>
      <c r="BD208" s="7">
        <v>0</v>
      </c>
      <c r="BE208" s="7">
        <v>1</v>
      </c>
      <c r="BF208" s="7">
        <v>0</v>
      </c>
      <c r="BH208" s="7">
        <v>0</v>
      </c>
      <c r="BI208" s="7">
        <v>0</v>
      </c>
      <c r="BJ208" s="13">
        <v>1</v>
      </c>
    </row>
    <row r="209" spans="1:62" x14ac:dyDescent="0.2">
      <c r="A209" s="10">
        <v>2016</v>
      </c>
      <c r="B209" s="10">
        <v>1</v>
      </c>
      <c r="C209" s="1">
        <v>42430</v>
      </c>
      <c r="D209" s="6">
        <v>174700</v>
      </c>
      <c r="E209" s="7">
        <f t="shared" si="44"/>
        <v>12.070825496122147</v>
      </c>
      <c r="F209" s="7">
        <f t="shared" si="45"/>
        <v>0.9368302210896573</v>
      </c>
      <c r="G209" s="7">
        <f t="shared" ref="G209:G220" si="50">AVERAGE(F165:F208)</f>
        <v>0.28858354473615805</v>
      </c>
      <c r="H209" s="7" t="e">
        <f t="shared" ref="H209:H220" si="51">IF(F209&lt;0,F209,NA())</f>
        <v>#N/A</v>
      </c>
      <c r="I209" s="7">
        <f t="shared" ref="I209:I220" si="52">IF(F209&gt;0,IF(F209&gt;G209,F209, NA()),NA())</f>
        <v>0.9368302210896573</v>
      </c>
      <c r="J209" s="7" t="e">
        <f t="shared" ref="J209:J220" si="53">IF(F209&gt;0,IF(F209&lt;G209,F209, NA()),NA())</f>
        <v>#N/A</v>
      </c>
      <c r="K209" s="13">
        <v>97</v>
      </c>
      <c r="L209" s="7">
        <v>0</v>
      </c>
      <c r="M209" s="7">
        <v>0</v>
      </c>
      <c r="N209" s="13">
        <v>1</v>
      </c>
      <c r="P209" s="7">
        <v>0</v>
      </c>
      <c r="Q209" s="7">
        <v>1</v>
      </c>
      <c r="R209" s="7">
        <v>0</v>
      </c>
      <c r="T209" s="13">
        <v>97</v>
      </c>
      <c r="U209" s="1">
        <v>42430</v>
      </c>
      <c r="V209" s="7">
        <f t="shared" si="41"/>
        <v>1.3722806905686724</v>
      </c>
      <c r="W209" s="7">
        <v>0</v>
      </c>
      <c r="X209" s="7">
        <v>1</v>
      </c>
      <c r="Z209" s="7">
        <v>0</v>
      </c>
      <c r="AA209" s="7">
        <v>0</v>
      </c>
      <c r="AB209" s="13">
        <v>1</v>
      </c>
      <c r="AD209" s="13">
        <v>97</v>
      </c>
      <c r="AE209" s="1">
        <v>42430</v>
      </c>
      <c r="AF209" s="27">
        <f t="shared" si="46"/>
        <v>1.3722806905686724</v>
      </c>
      <c r="AG209" s="27" t="e">
        <f>NA()</f>
        <v>#N/A</v>
      </c>
      <c r="AH209" s="29">
        <f t="shared" si="47"/>
        <v>0.9368302210896573</v>
      </c>
      <c r="AI209" s="29" t="e">
        <f>NA()</f>
        <v>#N/A</v>
      </c>
      <c r="AK209" s="7">
        <v>0</v>
      </c>
      <c r="AL209" s="7">
        <v>1</v>
      </c>
      <c r="AM209" s="7">
        <v>0</v>
      </c>
      <c r="AO209" s="7">
        <v>0</v>
      </c>
      <c r="AP209" s="7">
        <v>0</v>
      </c>
      <c r="AQ209" s="13">
        <v>1</v>
      </c>
      <c r="AS209" s="13">
        <v>97</v>
      </c>
      <c r="AT209" s="1">
        <v>42430</v>
      </c>
      <c r="AU209" s="31">
        <f>AU205+1</f>
        <v>2016</v>
      </c>
      <c r="AV209" s="27">
        <f t="shared" si="48"/>
        <v>1.3722806905686724</v>
      </c>
      <c r="AW209" s="7">
        <v>0</v>
      </c>
      <c r="AX209" s="7">
        <v>1</v>
      </c>
      <c r="AZ209" s="27" t="e">
        <f>NA()</f>
        <v>#N/A</v>
      </c>
      <c r="BA209" s="29">
        <f t="shared" si="49"/>
        <v>0.9368302210896573</v>
      </c>
      <c r="BB209" s="29" t="e">
        <f>NA()</f>
        <v>#N/A</v>
      </c>
      <c r="BD209" s="7">
        <v>0</v>
      </c>
      <c r="BE209" s="7">
        <v>1</v>
      </c>
      <c r="BF209" s="7">
        <v>0</v>
      </c>
      <c r="BH209" s="7">
        <v>0</v>
      </c>
      <c r="BI209" s="7">
        <v>0</v>
      </c>
      <c r="BJ209" s="13">
        <v>1</v>
      </c>
    </row>
    <row r="210" spans="1:62" x14ac:dyDescent="0.2">
      <c r="A210" s="10">
        <v>2016</v>
      </c>
      <c r="B210" s="10">
        <v>2</v>
      </c>
      <c r="C210" s="1">
        <v>42522</v>
      </c>
      <c r="D210" s="6">
        <v>175038</v>
      </c>
      <c r="E210" s="7">
        <f t="shared" si="44"/>
        <v>12.072758372190696</v>
      </c>
      <c r="F210" s="7">
        <f t="shared" si="45"/>
        <v>0.19328760685493052</v>
      </c>
      <c r="G210" s="7">
        <f t="shared" si="50"/>
        <v>0.30311620616005092</v>
      </c>
      <c r="H210" s="7" t="e">
        <f t="shared" si="51"/>
        <v>#N/A</v>
      </c>
      <c r="I210" s="7" t="e">
        <f t="shared" si="52"/>
        <v>#N/A</v>
      </c>
      <c r="J210" s="7">
        <f t="shared" si="53"/>
        <v>0.19328760685493052</v>
      </c>
      <c r="K210" s="13">
        <v>98</v>
      </c>
      <c r="L210" s="7">
        <v>0</v>
      </c>
      <c r="M210" s="7">
        <v>0</v>
      </c>
      <c r="N210" s="13">
        <v>1</v>
      </c>
      <c r="P210" s="7">
        <v>0</v>
      </c>
      <c r="Q210" s="7">
        <v>0</v>
      </c>
      <c r="R210" s="7">
        <v>1</v>
      </c>
      <c r="T210" s="13">
        <v>98</v>
      </c>
      <c r="U210" s="1">
        <v>42522</v>
      </c>
      <c r="V210" s="7">
        <f t="shared" si="41"/>
        <v>1.1913831317370338</v>
      </c>
      <c r="W210" s="7">
        <v>0</v>
      </c>
      <c r="X210" s="7">
        <v>1</v>
      </c>
      <c r="Z210" s="7">
        <v>0</v>
      </c>
      <c r="AA210" s="7">
        <v>0</v>
      </c>
      <c r="AB210" s="13">
        <v>1</v>
      </c>
      <c r="AD210" s="13">
        <v>98</v>
      </c>
      <c r="AE210" s="1">
        <v>42522</v>
      </c>
      <c r="AF210" s="27">
        <f t="shared" si="46"/>
        <v>1.1913831317370338</v>
      </c>
      <c r="AG210" s="27" t="e">
        <f>NA()</f>
        <v>#N/A</v>
      </c>
      <c r="AH210" s="29">
        <f t="shared" si="47"/>
        <v>0.19328760685493052</v>
      </c>
      <c r="AI210" s="29" t="e">
        <f>NA()</f>
        <v>#N/A</v>
      </c>
      <c r="AK210" s="7">
        <v>0</v>
      </c>
      <c r="AL210" s="7">
        <v>1</v>
      </c>
      <c r="AM210" s="7">
        <v>0</v>
      </c>
      <c r="AO210" s="7">
        <v>0</v>
      </c>
      <c r="AP210" s="7">
        <v>0</v>
      </c>
      <c r="AQ210" s="13">
        <v>1</v>
      </c>
      <c r="AS210" s="13">
        <v>98</v>
      </c>
      <c r="AT210" s="1">
        <v>42522</v>
      </c>
      <c r="AU210" s="1"/>
      <c r="AV210" s="27">
        <f t="shared" si="48"/>
        <v>1.1913831317370338</v>
      </c>
      <c r="AW210" s="7">
        <v>0</v>
      </c>
      <c r="AX210" s="7">
        <v>1</v>
      </c>
      <c r="AZ210" s="27" t="e">
        <f>NA()</f>
        <v>#N/A</v>
      </c>
      <c r="BA210" s="29">
        <f t="shared" si="49"/>
        <v>0.19328760685493052</v>
      </c>
      <c r="BB210" s="29" t="e">
        <f>NA()</f>
        <v>#N/A</v>
      </c>
      <c r="BD210" s="7">
        <v>0</v>
      </c>
      <c r="BE210" s="7">
        <v>1</v>
      </c>
      <c r="BF210" s="7">
        <v>0</v>
      </c>
      <c r="BH210" s="7">
        <v>0</v>
      </c>
      <c r="BI210" s="7">
        <v>0</v>
      </c>
      <c r="BJ210" s="13">
        <v>1</v>
      </c>
    </row>
    <row r="211" spans="1:62" x14ac:dyDescent="0.2">
      <c r="A211" s="10">
        <v>2016</v>
      </c>
      <c r="B211" s="10">
        <v>3</v>
      </c>
      <c r="C211" s="1">
        <v>42614</v>
      </c>
      <c r="D211" s="6">
        <v>176923</v>
      </c>
      <c r="E211" s="7">
        <f t="shared" si="44"/>
        <v>12.083469888655138</v>
      </c>
      <c r="F211" s="7">
        <f t="shared" si="45"/>
        <v>1.0711516464441573</v>
      </c>
      <c r="G211" s="7">
        <f t="shared" si="50"/>
        <v>0.29097956923907536</v>
      </c>
      <c r="H211" s="7" t="e">
        <f t="shared" si="51"/>
        <v>#N/A</v>
      </c>
      <c r="I211" s="7">
        <f t="shared" si="52"/>
        <v>1.0711516464441573</v>
      </c>
      <c r="J211" s="7" t="e">
        <f t="shared" si="53"/>
        <v>#N/A</v>
      </c>
      <c r="K211" s="13">
        <v>99</v>
      </c>
      <c r="L211" s="7">
        <v>0</v>
      </c>
      <c r="M211" s="7">
        <v>0</v>
      </c>
      <c r="N211" s="13">
        <v>1</v>
      </c>
      <c r="P211" s="7">
        <v>0</v>
      </c>
      <c r="Q211" s="7">
        <v>1</v>
      </c>
      <c r="R211" s="7">
        <v>0</v>
      </c>
      <c r="T211" s="13">
        <v>99</v>
      </c>
      <c r="U211" s="1">
        <v>42614</v>
      </c>
      <c r="V211" s="7">
        <f t="shared" si="41"/>
        <v>2.2012694743887451</v>
      </c>
      <c r="W211" s="7">
        <v>0</v>
      </c>
      <c r="X211" s="7">
        <v>1</v>
      </c>
      <c r="Z211" s="7">
        <v>0</v>
      </c>
      <c r="AA211" s="7">
        <v>0</v>
      </c>
      <c r="AB211" s="13">
        <v>1</v>
      </c>
      <c r="AD211" s="13">
        <v>99</v>
      </c>
      <c r="AE211" s="1">
        <v>42614</v>
      </c>
      <c r="AF211" s="27">
        <f t="shared" si="46"/>
        <v>2.2012694743887451</v>
      </c>
      <c r="AG211" s="27" t="e">
        <f>NA()</f>
        <v>#N/A</v>
      </c>
      <c r="AH211" s="29">
        <f t="shared" si="47"/>
        <v>1.0711516464441573</v>
      </c>
      <c r="AI211" s="29" t="e">
        <f>NA()</f>
        <v>#N/A</v>
      </c>
      <c r="AK211" s="7">
        <v>0</v>
      </c>
      <c r="AL211" s="7">
        <v>1</v>
      </c>
      <c r="AM211" s="7">
        <v>0</v>
      </c>
      <c r="AO211" s="7">
        <v>0</v>
      </c>
      <c r="AP211" s="7">
        <v>0</v>
      </c>
      <c r="AQ211" s="13">
        <v>1</v>
      </c>
      <c r="AS211" s="13">
        <v>99</v>
      </c>
      <c r="AT211" s="1">
        <v>42614</v>
      </c>
      <c r="AU211" s="1"/>
      <c r="AV211" s="27">
        <f t="shared" si="48"/>
        <v>2.2012694743887451</v>
      </c>
      <c r="AW211" s="7">
        <v>0</v>
      </c>
      <c r="AX211" s="7">
        <v>1</v>
      </c>
      <c r="AZ211" s="27" t="e">
        <f>NA()</f>
        <v>#N/A</v>
      </c>
      <c r="BA211" s="29">
        <f t="shared" si="49"/>
        <v>1.0711516464441573</v>
      </c>
      <c r="BB211" s="29" t="e">
        <f>NA()</f>
        <v>#N/A</v>
      </c>
      <c r="BD211" s="7">
        <v>0</v>
      </c>
      <c r="BE211" s="7">
        <v>1</v>
      </c>
      <c r="BF211" s="7">
        <v>0</v>
      </c>
      <c r="BH211" s="7">
        <v>0</v>
      </c>
      <c r="BI211" s="7">
        <v>0</v>
      </c>
      <c r="BJ211" s="13">
        <v>1</v>
      </c>
    </row>
    <row r="212" spans="1:62" x14ac:dyDescent="0.2">
      <c r="A212" s="10">
        <v>2016</v>
      </c>
      <c r="B212" s="10">
        <v>4</v>
      </c>
      <c r="C212" s="1">
        <v>42705</v>
      </c>
      <c r="D212" s="6">
        <v>178271</v>
      </c>
      <c r="E212" s="7">
        <f t="shared" si="44"/>
        <v>12.091060143398957</v>
      </c>
      <c r="F212" s="7">
        <f t="shared" si="45"/>
        <v>0.75902547438193579</v>
      </c>
      <c r="G212" s="7">
        <f t="shared" si="50"/>
        <v>0.28531395671866505</v>
      </c>
      <c r="H212" s="7" t="e">
        <f t="shared" si="51"/>
        <v>#N/A</v>
      </c>
      <c r="I212" s="7">
        <f t="shared" si="52"/>
        <v>0.75902547438193579</v>
      </c>
      <c r="J212" s="7" t="e">
        <f t="shared" si="53"/>
        <v>#N/A</v>
      </c>
      <c r="K212" s="13">
        <v>100</v>
      </c>
      <c r="L212" s="7">
        <v>0</v>
      </c>
      <c r="M212" s="7">
        <v>0</v>
      </c>
      <c r="N212" s="13">
        <v>1</v>
      </c>
      <c r="P212" s="7">
        <v>0</v>
      </c>
      <c r="Q212" s="7">
        <v>1</v>
      </c>
      <c r="R212" s="7">
        <v>0</v>
      </c>
      <c r="T212" s="13">
        <v>100</v>
      </c>
      <c r="U212" s="1">
        <v>42705</v>
      </c>
      <c r="V212" s="7">
        <f t="shared" si="41"/>
        <v>2.0234647276810236</v>
      </c>
      <c r="W212" s="7">
        <v>0</v>
      </c>
      <c r="X212" s="7">
        <v>1</v>
      </c>
      <c r="Z212" s="7">
        <v>0</v>
      </c>
      <c r="AA212" s="7">
        <v>0</v>
      </c>
      <c r="AB212" s="13">
        <v>1</v>
      </c>
      <c r="AD212" s="13">
        <v>100</v>
      </c>
      <c r="AE212" s="1">
        <v>42705</v>
      </c>
      <c r="AF212" s="27">
        <f t="shared" si="46"/>
        <v>2.0234647276810236</v>
      </c>
      <c r="AG212" s="27" t="e">
        <f>NA()</f>
        <v>#N/A</v>
      </c>
      <c r="AH212" s="29">
        <f t="shared" si="47"/>
        <v>0.75902547438193579</v>
      </c>
      <c r="AI212" s="29" t="e">
        <f>NA()</f>
        <v>#N/A</v>
      </c>
      <c r="AK212" s="7">
        <v>0</v>
      </c>
      <c r="AL212" s="7">
        <v>1</v>
      </c>
      <c r="AM212" s="7">
        <v>0</v>
      </c>
      <c r="AO212" s="7">
        <v>0</v>
      </c>
      <c r="AP212" s="7">
        <v>0</v>
      </c>
      <c r="AQ212" s="13">
        <v>1</v>
      </c>
      <c r="AS212" s="13">
        <v>100</v>
      </c>
      <c r="AT212" s="1">
        <v>42705</v>
      </c>
      <c r="AU212" s="1"/>
      <c r="AV212" s="27">
        <f t="shared" si="48"/>
        <v>2.0234647276810236</v>
      </c>
      <c r="AW212" s="7">
        <v>0</v>
      </c>
      <c r="AX212" s="7">
        <v>1</v>
      </c>
      <c r="AZ212" s="27" t="e">
        <f>NA()</f>
        <v>#N/A</v>
      </c>
      <c r="BA212" s="29">
        <f t="shared" si="49"/>
        <v>0.75902547438193579</v>
      </c>
      <c r="BB212" s="29" t="e">
        <f>NA()</f>
        <v>#N/A</v>
      </c>
      <c r="BD212" s="7">
        <v>0</v>
      </c>
      <c r="BE212" s="7">
        <v>1</v>
      </c>
      <c r="BF212" s="7">
        <v>0</v>
      </c>
      <c r="BH212" s="7">
        <v>0</v>
      </c>
      <c r="BI212" s="7">
        <v>0</v>
      </c>
      <c r="BJ212" s="13">
        <v>1</v>
      </c>
    </row>
    <row r="213" spans="1:62" x14ac:dyDescent="0.2">
      <c r="A213" s="10">
        <v>2017</v>
      </c>
      <c r="B213" s="10">
        <v>1</v>
      </c>
      <c r="C213" s="1">
        <v>42795</v>
      </c>
      <c r="D213" s="6">
        <v>179157</v>
      </c>
      <c r="E213" s="7">
        <f t="shared" si="44"/>
        <v>12.096017795371932</v>
      </c>
      <c r="F213" s="7">
        <f t="shared" si="45"/>
        <v>0.49576519729743751</v>
      </c>
      <c r="G213" s="7">
        <f t="shared" si="50"/>
        <v>0.28839424473632103</v>
      </c>
      <c r="H213" s="7" t="e">
        <f t="shared" si="51"/>
        <v>#N/A</v>
      </c>
      <c r="I213" s="7">
        <f t="shared" si="52"/>
        <v>0.49576519729743751</v>
      </c>
      <c r="J213" s="7" t="e">
        <f t="shared" si="53"/>
        <v>#N/A</v>
      </c>
      <c r="K213" s="13">
        <v>101</v>
      </c>
      <c r="L213" s="7">
        <v>0</v>
      </c>
      <c r="M213" s="7">
        <v>0</v>
      </c>
      <c r="N213" s="13">
        <v>1</v>
      </c>
      <c r="P213" s="7">
        <v>0</v>
      </c>
      <c r="Q213" s="7">
        <v>1</v>
      </c>
      <c r="R213" s="7">
        <v>0</v>
      </c>
      <c r="T213" s="13">
        <v>101</v>
      </c>
      <c r="U213" s="1">
        <v>42795</v>
      </c>
      <c r="V213" s="7">
        <f t="shared" si="41"/>
        <v>2.3259423181235306</v>
      </c>
      <c r="W213" s="7">
        <v>0</v>
      </c>
      <c r="X213" s="7">
        <v>1</v>
      </c>
      <c r="Z213" s="7">
        <v>0</v>
      </c>
      <c r="AA213" s="7">
        <v>0</v>
      </c>
      <c r="AB213" s="13">
        <v>1</v>
      </c>
      <c r="AD213" s="13">
        <v>101</v>
      </c>
      <c r="AE213" s="1">
        <v>42795</v>
      </c>
      <c r="AF213" s="27">
        <f t="shared" si="46"/>
        <v>2.3259423181235306</v>
      </c>
      <c r="AG213" s="27" t="e">
        <f>NA()</f>
        <v>#N/A</v>
      </c>
      <c r="AH213" s="29">
        <f t="shared" si="47"/>
        <v>0.49576519729743751</v>
      </c>
      <c r="AI213" s="29" t="e">
        <f>NA()</f>
        <v>#N/A</v>
      </c>
      <c r="AK213" s="7">
        <v>0</v>
      </c>
      <c r="AL213" s="7">
        <v>1</v>
      </c>
      <c r="AM213" s="7">
        <v>0</v>
      </c>
      <c r="AO213" s="7">
        <v>0</v>
      </c>
      <c r="AP213" s="7">
        <v>0</v>
      </c>
      <c r="AQ213" s="13">
        <v>1</v>
      </c>
      <c r="AS213" s="13">
        <v>101</v>
      </c>
      <c r="AT213" s="1">
        <v>42795</v>
      </c>
      <c r="AU213" s="31">
        <f>AU209+1</f>
        <v>2017</v>
      </c>
      <c r="AV213" s="27">
        <f t="shared" si="48"/>
        <v>2.3259423181235306</v>
      </c>
      <c r="AW213" s="7">
        <v>0</v>
      </c>
      <c r="AX213" s="7">
        <v>1</v>
      </c>
      <c r="AZ213" s="27" t="e">
        <f>NA()</f>
        <v>#N/A</v>
      </c>
      <c r="BA213" s="29">
        <f t="shared" si="49"/>
        <v>0.49576519729743751</v>
      </c>
      <c r="BB213" s="29" t="e">
        <f>NA()</f>
        <v>#N/A</v>
      </c>
      <c r="BD213" s="7">
        <v>0</v>
      </c>
      <c r="BE213" s="7">
        <v>1</v>
      </c>
      <c r="BF213" s="7">
        <v>0</v>
      </c>
      <c r="BH213" s="7">
        <v>0</v>
      </c>
      <c r="BI213" s="7">
        <v>0</v>
      </c>
      <c r="BJ213" s="13">
        <v>1</v>
      </c>
    </row>
    <row r="214" spans="1:62" x14ac:dyDescent="0.2">
      <c r="A214" s="10">
        <v>2017</v>
      </c>
      <c r="B214" s="10">
        <v>2</v>
      </c>
      <c r="C214" s="1">
        <v>42887</v>
      </c>
      <c r="D214" s="6">
        <v>180719</v>
      </c>
      <c r="E214" s="7">
        <f t="shared" si="44"/>
        <v>12.104698617704708</v>
      </c>
      <c r="F214" s="7">
        <f t="shared" si="45"/>
        <v>0.86808223327761169</v>
      </c>
      <c r="G214" s="7">
        <f t="shared" si="50"/>
        <v>0.28526271855476343</v>
      </c>
      <c r="H214" s="7" t="e">
        <f t="shared" si="51"/>
        <v>#N/A</v>
      </c>
      <c r="I214" s="7">
        <f t="shared" si="52"/>
        <v>0.86808223327761169</v>
      </c>
      <c r="J214" s="7" t="e">
        <f t="shared" si="53"/>
        <v>#N/A</v>
      </c>
      <c r="K214" s="13">
        <v>102</v>
      </c>
      <c r="L214" s="7">
        <v>0</v>
      </c>
      <c r="M214" s="7">
        <v>0</v>
      </c>
      <c r="N214" s="13">
        <v>1</v>
      </c>
      <c r="P214" s="7">
        <v>0</v>
      </c>
      <c r="Q214" s="7">
        <v>1</v>
      </c>
      <c r="R214" s="7">
        <v>0</v>
      </c>
      <c r="T214" s="13">
        <v>102</v>
      </c>
      <c r="U214" s="1">
        <v>42887</v>
      </c>
      <c r="V214" s="7">
        <f t="shared" si="41"/>
        <v>2.122872904956985</v>
      </c>
      <c r="W214" s="7">
        <v>0</v>
      </c>
      <c r="X214" s="7">
        <v>1</v>
      </c>
      <c r="Z214" s="7">
        <v>0</v>
      </c>
      <c r="AA214" s="7">
        <v>0</v>
      </c>
      <c r="AB214" s="13">
        <v>1</v>
      </c>
      <c r="AD214" s="13">
        <v>102</v>
      </c>
      <c r="AE214" s="1">
        <v>42887</v>
      </c>
      <c r="AF214" s="27">
        <f t="shared" si="46"/>
        <v>2.122872904956985</v>
      </c>
      <c r="AG214" s="27" t="e">
        <f>NA()</f>
        <v>#N/A</v>
      </c>
      <c r="AH214" s="29" t="e">
        <f>NA()</f>
        <v>#N/A</v>
      </c>
      <c r="AI214" s="29">
        <f t="shared" ref="AI214:AI220" si="54">$F214</f>
        <v>0.86808223327761169</v>
      </c>
      <c r="AK214" s="7">
        <v>0</v>
      </c>
      <c r="AL214" s="7">
        <v>0</v>
      </c>
      <c r="AM214" s="7">
        <v>1</v>
      </c>
      <c r="AO214" s="7">
        <v>0</v>
      </c>
      <c r="AP214" s="7">
        <v>0</v>
      </c>
      <c r="AQ214" s="13">
        <v>1</v>
      </c>
      <c r="AS214" s="13">
        <v>102</v>
      </c>
      <c r="AT214" s="1">
        <v>42887</v>
      </c>
      <c r="AU214" s="1"/>
      <c r="AV214" s="27">
        <f t="shared" si="48"/>
        <v>2.122872904956985</v>
      </c>
      <c r="AW214" s="7">
        <v>0</v>
      </c>
      <c r="AX214" s="7">
        <v>1</v>
      </c>
      <c r="AZ214" s="27" t="e">
        <f>NA()</f>
        <v>#N/A</v>
      </c>
      <c r="BA214" s="29">
        <f t="shared" si="49"/>
        <v>0.86808223327761169</v>
      </c>
      <c r="BB214" s="29" t="e">
        <f>NA()</f>
        <v>#N/A</v>
      </c>
      <c r="BD214" s="7">
        <v>0</v>
      </c>
      <c r="BE214" s="7">
        <v>1</v>
      </c>
      <c r="BF214" s="7">
        <v>0</v>
      </c>
      <c r="BH214" s="7">
        <v>0</v>
      </c>
      <c r="BI214" s="7">
        <v>0</v>
      </c>
      <c r="BJ214" s="13">
        <v>1</v>
      </c>
    </row>
    <row r="215" spans="1:62" x14ac:dyDescent="0.2">
      <c r="A215" s="10">
        <v>2017</v>
      </c>
      <c r="B215" s="10">
        <v>3</v>
      </c>
      <c r="C215" s="1">
        <v>42979</v>
      </c>
      <c r="D215" s="6">
        <v>182162</v>
      </c>
      <c r="E215" s="7">
        <f t="shared" si="44"/>
        <v>12.112651680036153</v>
      </c>
      <c r="F215" s="7">
        <f t="shared" si="45"/>
        <v>0.79530623314454374</v>
      </c>
      <c r="G215" s="7">
        <f t="shared" si="50"/>
        <v>0.27159850730919483</v>
      </c>
      <c r="H215" s="7" t="e">
        <f t="shared" si="51"/>
        <v>#N/A</v>
      </c>
      <c r="I215" s="7">
        <f t="shared" si="52"/>
        <v>0.79530623314454374</v>
      </c>
      <c r="J215" s="7" t="e">
        <f t="shared" si="53"/>
        <v>#N/A</v>
      </c>
      <c r="K215" s="13">
        <v>103</v>
      </c>
      <c r="L215" s="7">
        <v>0</v>
      </c>
      <c r="M215" s="7">
        <v>0</v>
      </c>
      <c r="N215" s="13">
        <v>1</v>
      </c>
      <c r="P215" s="7">
        <v>0</v>
      </c>
      <c r="Q215" s="7">
        <v>1</v>
      </c>
      <c r="R215" s="7">
        <v>0</v>
      </c>
      <c r="T215" s="13">
        <v>103</v>
      </c>
      <c r="U215" s="1">
        <v>42979</v>
      </c>
      <c r="V215" s="7">
        <f t="shared" si="41"/>
        <v>2.1591536637195929</v>
      </c>
      <c r="W215" s="7">
        <v>0</v>
      </c>
      <c r="X215" s="7">
        <v>1</v>
      </c>
      <c r="Z215" s="7">
        <v>0</v>
      </c>
      <c r="AA215" s="7">
        <v>0</v>
      </c>
      <c r="AB215" s="13">
        <v>1</v>
      </c>
      <c r="AD215" s="13">
        <v>103</v>
      </c>
      <c r="AE215" s="1">
        <v>42979</v>
      </c>
      <c r="AF215" s="27">
        <f t="shared" si="46"/>
        <v>2.1591536637195929</v>
      </c>
      <c r="AG215" s="27" t="e">
        <f>NA()</f>
        <v>#N/A</v>
      </c>
      <c r="AH215" s="29" t="e">
        <f>NA()</f>
        <v>#N/A</v>
      </c>
      <c r="AI215" s="29">
        <f t="shared" si="54"/>
        <v>0.79530623314454374</v>
      </c>
      <c r="AK215" s="7">
        <v>0</v>
      </c>
      <c r="AL215" s="7">
        <v>0</v>
      </c>
      <c r="AM215" s="7">
        <v>1</v>
      </c>
      <c r="AO215" s="7">
        <v>0</v>
      </c>
      <c r="AP215" s="7">
        <v>0</v>
      </c>
      <c r="AQ215" s="13">
        <v>1</v>
      </c>
      <c r="AS215" s="13">
        <v>103</v>
      </c>
      <c r="AT215" s="1">
        <v>42979</v>
      </c>
      <c r="AU215" s="1"/>
      <c r="AV215" s="27">
        <f t="shared" si="48"/>
        <v>2.1591536637195929</v>
      </c>
      <c r="AW215" s="7">
        <v>0</v>
      </c>
      <c r="AX215" s="7">
        <v>1</v>
      </c>
      <c r="AZ215" s="27" t="e">
        <f>NA()</f>
        <v>#N/A</v>
      </c>
      <c r="BA215" s="29">
        <f t="shared" si="49"/>
        <v>0.79530623314454374</v>
      </c>
      <c r="BB215" s="29" t="e">
        <f>NA()</f>
        <v>#N/A</v>
      </c>
      <c r="BD215" s="7">
        <v>0</v>
      </c>
      <c r="BE215" s="7">
        <v>1</v>
      </c>
      <c r="BF215" s="7">
        <v>0</v>
      </c>
      <c r="BH215" s="7">
        <v>0</v>
      </c>
      <c r="BI215" s="7">
        <v>0</v>
      </c>
      <c r="BJ215" s="13">
        <v>1</v>
      </c>
    </row>
    <row r="216" spans="1:62" x14ac:dyDescent="0.2">
      <c r="A216" s="10">
        <v>2017</v>
      </c>
      <c r="B216" s="10">
        <v>4</v>
      </c>
      <c r="C216" s="1">
        <v>43070</v>
      </c>
      <c r="D216" s="6">
        <v>183774</v>
      </c>
      <c r="E216" s="7">
        <f t="shared" si="44"/>
        <v>12.121462020790945</v>
      </c>
      <c r="F216" s="7">
        <f t="shared" si="45"/>
        <v>0.88103407547919232</v>
      </c>
      <c r="G216" s="7">
        <f t="shared" si="50"/>
        <v>0.27612280319745286</v>
      </c>
      <c r="H216" s="7" t="e">
        <f t="shared" si="51"/>
        <v>#N/A</v>
      </c>
      <c r="I216" s="7">
        <f t="shared" si="52"/>
        <v>0.88103407547919232</v>
      </c>
      <c r="J216" s="7" t="e">
        <f t="shared" si="53"/>
        <v>#N/A</v>
      </c>
      <c r="K216" s="13">
        <v>104</v>
      </c>
      <c r="L216" s="7">
        <v>0</v>
      </c>
      <c r="M216" s="7">
        <v>0</v>
      </c>
      <c r="N216" s="13">
        <v>1</v>
      </c>
      <c r="P216" s="7">
        <v>0</v>
      </c>
      <c r="Q216" s="7">
        <v>1</v>
      </c>
      <c r="R216" s="7">
        <v>0</v>
      </c>
      <c r="T216" s="13">
        <v>104</v>
      </c>
      <c r="U216" s="1">
        <v>43070</v>
      </c>
      <c r="V216" s="7">
        <f t="shared" ref="V216:V220" si="55">(E216-E213)*100</f>
        <v>2.5444225419013478</v>
      </c>
      <c r="W216" s="7">
        <v>0</v>
      </c>
      <c r="X216" s="7">
        <v>1</v>
      </c>
      <c r="Z216" s="7">
        <v>0</v>
      </c>
      <c r="AA216" s="7">
        <v>0</v>
      </c>
      <c r="AB216" s="13">
        <v>1</v>
      </c>
      <c r="AD216" s="13">
        <v>104</v>
      </c>
      <c r="AE216" s="1">
        <v>43070</v>
      </c>
      <c r="AF216" s="27">
        <f t="shared" si="46"/>
        <v>2.5444225419013478</v>
      </c>
      <c r="AG216" s="27" t="e">
        <f>NA()</f>
        <v>#N/A</v>
      </c>
      <c r="AH216" s="29" t="e">
        <f>NA()</f>
        <v>#N/A</v>
      </c>
      <c r="AI216" s="29">
        <f t="shared" si="54"/>
        <v>0.88103407547919232</v>
      </c>
      <c r="AK216" s="7">
        <v>0</v>
      </c>
      <c r="AL216" s="7">
        <v>0</v>
      </c>
      <c r="AM216" s="7">
        <v>1</v>
      </c>
      <c r="AO216" s="7">
        <v>0</v>
      </c>
      <c r="AP216" s="7">
        <v>0</v>
      </c>
      <c r="AQ216" s="13">
        <v>1</v>
      </c>
      <c r="AS216" s="13">
        <v>104</v>
      </c>
      <c r="AT216" s="1">
        <v>43070</v>
      </c>
      <c r="AU216" s="1"/>
      <c r="AV216" s="27">
        <f t="shared" si="48"/>
        <v>2.5444225419013478</v>
      </c>
      <c r="AW216" s="7">
        <v>0</v>
      </c>
      <c r="AX216" s="7">
        <v>1</v>
      </c>
      <c r="AZ216" s="27" t="e">
        <f>NA()</f>
        <v>#N/A</v>
      </c>
      <c r="BA216" s="29">
        <f t="shared" si="49"/>
        <v>0.88103407547919232</v>
      </c>
      <c r="BB216" s="29" t="e">
        <f>NA()</f>
        <v>#N/A</v>
      </c>
      <c r="BD216" s="7">
        <v>0</v>
      </c>
      <c r="BE216" s="7">
        <v>1</v>
      </c>
      <c r="BF216" s="7">
        <v>0</v>
      </c>
      <c r="BH216" s="7">
        <v>0</v>
      </c>
      <c r="BI216" s="7">
        <v>0</v>
      </c>
      <c r="BJ216" s="13">
        <v>1</v>
      </c>
    </row>
    <row r="217" spans="1:62" x14ac:dyDescent="0.2">
      <c r="A217" s="10">
        <v>2018</v>
      </c>
      <c r="B217" s="10">
        <v>1</v>
      </c>
      <c r="C217" s="1">
        <v>43160</v>
      </c>
      <c r="D217" s="6">
        <v>184857</v>
      </c>
      <c r="E217" s="7">
        <f t="shared" si="44"/>
        <v>12.127337832189845</v>
      </c>
      <c r="F217" s="7">
        <f t="shared" si="45"/>
        <v>0.58758113988996996</v>
      </c>
      <c r="G217" s="7">
        <f t="shared" si="50"/>
        <v>0.27759767862586171</v>
      </c>
      <c r="H217" s="7" t="e">
        <f t="shared" si="51"/>
        <v>#N/A</v>
      </c>
      <c r="I217" s="7">
        <f t="shared" si="52"/>
        <v>0.58758113988996996</v>
      </c>
      <c r="J217" s="7" t="e">
        <f t="shared" si="53"/>
        <v>#N/A</v>
      </c>
      <c r="K217" s="13">
        <v>105</v>
      </c>
      <c r="L217" s="7">
        <v>0</v>
      </c>
      <c r="M217" s="7">
        <v>0</v>
      </c>
      <c r="N217" s="13">
        <v>1</v>
      </c>
      <c r="P217" s="7">
        <v>0</v>
      </c>
      <c r="Q217" s="7">
        <v>1</v>
      </c>
      <c r="R217" s="7">
        <v>0</v>
      </c>
      <c r="T217" s="13">
        <v>105</v>
      </c>
      <c r="U217" s="1">
        <v>43160</v>
      </c>
      <c r="V217" s="7">
        <f t="shared" si="55"/>
        <v>2.263921448513706</v>
      </c>
      <c r="W217" s="7">
        <v>1</v>
      </c>
      <c r="X217" s="7">
        <v>0</v>
      </c>
      <c r="Z217" s="7">
        <v>0</v>
      </c>
      <c r="AA217" s="7">
        <v>0</v>
      </c>
      <c r="AB217" s="13">
        <v>1</v>
      </c>
      <c r="AD217" s="13">
        <v>105</v>
      </c>
      <c r="AE217" s="1">
        <v>43160</v>
      </c>
      <c r="AF217" s="27">
        <f t="shared" si="46"/>
        <v>2.263921448513706</v>
      </c>
      <c r="AG217" s="30" t="e">
        <f>NA()</f>
        <v>#N/A</v>
      </c>
      <c r="AH217" s="27" t="e">
        <f>NA()</f>
        <v>#N/A</v>
      </c>
      <c r="AI217" s="27">
        <f t="shared" si="54"/>
        <v>0.58758113988996996</v>
      </c>
      <c r="AK217" s="7">
        <v>0</v>
      </c>
      <c r="AL217" s="7">
        <v>0</v>
      </c>
      <c r="AM217" s="7">
        <v>1</v>
      </c>
      <c r="AO217" s="7">
        <v>0</v>
      </c>
      <c r="AP217" s="7">
        <v>0</v>
      </c>
      <c r="AQ217" s="13">
        <v>1</v>
      </c>
      <c r="AS217" s="13">
        <v>105</v>
      </c>
      <c r="AT217" s="1">
        <v>43160</v>
      </c>
      <c r="AU217" s="31">
        <f>AU213+1</f>
        <v>2018</v>
      </c>
      <c r="AV217" s="27">
        <f t="shared" si="48"/>
        <v>2.263921448513706</v>
      </c>
      <c r="AW217" s="7">
        <v>1</v>
      </c>
      <c r="AX217" s="7">
        <v>0</v>
      </c>
      <c r="AZ217" s="30" t="e">
        <f>NA()</f>
        <v>#N/A</v>
      </c>
      <c r="BA217" s="27" t="e">
        <f>NA()</f>
        <v>#N/A</v>
      </c>
      <c r="BB217" s="27">
        <f t="shared" ref="BB217:BB220" si="56">$F217</f>
        <v>0.58758113988996996</v>
      </c>
      <c r="BD217" s="7">
        <v>0</v>
      </c>
      <c r="BE217" s="7">
        <v>0</v>
      </c>
      <c r="BF217" s="7">
        <v>1</v>
      </c>
      <c r="BH217" s="7">
        <v>0</v>
      </c>
      <c r="BI217" s="7">
        <v>0</v>
      </c>
      <c r="BJ217" s="13">
        <v>1</v>
      </c>
    </row>
    <row r="218" spans="1:62" x14ac:dyDescent="0.2">
      <c r="A218" s="10">
        <v>2018</v>
      </c>
      <c r="B218" s="10">
        <v>2</v>
      </c>
      <c r="C218" s="1">
        <v>43252</v>
      </c>
      <c r="D218" s="6">
        <v>186154</v>
      </c>
      <c r="E218" s="7">
        <f t="shared" si="44"/>
        <v>12.134329567117272</v>
      </c>
      <c r="F218" s="7">
        <f t="shared" si="45"/>
        <v>0.69917349274266627</v>
      </c>
      <c r="G218" s="7">
        <f t="shared" si="50"/>
        <v>0.26488729510337256</v>
      </c>
      <c r="H218" s="7" t="e">
        <f t="shared" si="51"/>
        <v>#N/A</v>
      </c>
      <c r="I218" s="7">
        <f t="shared" si="52"/>
        <v>0.69917349274266627</v>
      </c>
      <c r="J218" s="7" t="e">
        <f t="shared" si="53"/>
        <v>#N/A</v>
      </c>
      <c r="K218" s="13">
        <v>106</v>
      </c>
      <c r="L218" s="7">
        <v>0</v>
      </c>
      <c r="M218" s="7">
        <v>0</v>
      </c>
      <c r="N218" s="13">
        <v>1</v>
      </c>
      <c r="P218" s="7">
        <v>0</v>
      </c>
      <c r="Q218" s="7">
        <v>1</v>
      </c>
      <c r="R218" s="7">
        <v>0</v>
      </c>
      <c r="T218" s="13">
        <v>106</v>
      </c>
      <c r="U218" s="1">
        <v>43252</v>
      </c>
      <c r="V218" s="7">
        <f t="shared" si="55"/>
        <v>2.1677887081118286</v>
      </c>
      <c r="W218" s="7">
        <v>1</v>
      </c>
      <c r="X218" s="7">
        <v>0</v>
      </c>
      <c r="Z218" s="7">
        <v>0</v>
      </c>
      <c r="AA218" s="7">
        <v>0</v>
      </c>
      <c r="AB218" s="13">
        <v>1</v>
      </c>
      <c r="AD218" s="13">
        <v>106</v>
      </c>
      <c r="AE218" s="1">
        <v>43252</v>
      </c>
      <c r="AF218" s="27">
        <f t="shared" si="46"/>
        <v>2.1677887081118286</v>
      </c>
      <c r="AG218" s="30" t="e">
        <f>NA()</f>
        <v>#N/A</v>
      </c>
      <c r="AH218" s="27" t="e">
        <f>NA()</f>
        <v>#N/A</v>
      </c>
      <c r="AI218" s="27">
        <f t="shared" si="54"/>
        <v>0.69917349274266627</v>
      </c>
      <c r="AK218" s="7">
        <v>0</v>
      </c>
      <c r="AL218" s="7">
        <v>0</v>
      </c>
      <c r="AM218" s="7">
        <v>1</v>
      </c>
      <c r="AO218" s="7">
        <v>0</v>
      </c>
      <c r="AP218" s="7">
        <v>0</v>
      </c>
      <c r="AQ218" s="13">
        <v>1</v>
      </c>
      <c r="AS218" s="13">
        <v>106</v>
      </c>
      <c r="AT218" s="1">
        <v>43252</v>
      </c>
      <c r="AU218" s="31">
        <f>AU217</f>
        <v>2018</v>
      </c>
      <c r="AV218" s="27">
        <f t="shared" si="48"/>
        <v>2.1677887081118286</v>
      </c>
      <c r="AW218" s="7">
        <v>1</v>
      </c>
      <c r="AX218" s="7">
        <v>0</v>
      </c>
      <c r="AZ218" s="30" t="e">
        <f>NA()</f>
        <v>#N/A</v>
      </c>
      <c r="BA218" s="27" t="e">
        <f>NA()</f>
        <v>#N/A</v>
      </c>
      <c r="BB218" s="27">
        <f t="shared" si="56"/>
        <v>0.69917349274266627</v>
      </c>
      <c r="BD218" s="7">
        <v>0</v>
      </c>
      <c r="BE218" s="7">
        <v>0</v>
      </c>
      <c r="BF218" s="7">
        <v>1</v>
      </c>
      <c r="BH218" s="7">
        <v>0</v>
      </c>
      <c r="BI218" s="7">
        <v>0</v>
      </c>
      <c r="BJ218" s="13">
        <v>1</v>
      </c>
    </row>
    <row r="219" spans="1:62" x14ac:dyDescent="0.2">
      <c r="A219" s="10">
        <v>2018</v>
      </c>
      <c r="B219" s="10">
        <v>3</v>
      </c>
      <c r="C219" s="1">
        <v>43344</v>
      </c>
      <c r="D219" s="6">
        <v>186434</v>
      </c>
      <c r="E219" s="7">
        <f t="shared" si="44"/>
        <v>12.135832568033621</v>
      </c>
      <c r="F219" s="7">
        <f t="shared" si="45"/>
        <v>0.15030009163492508</v>
      </c>
      <c r="G219" s="7">
        <f t="shared" si="50"/>
        <v>0.26924435263935692</v>
      </c>
      <c r="H219" s="7" t="e">
        <f t="shared" si="51"/>
        <v>#N/A</v>
      </c>
      <c r="I219" s="7" t="e">
        <f t="shared" si="52"/>
        <v>#N/A</v>
      </c>
      <c r="J219" s="7">
        <f t="shared" si="53"/>
        <v>0.15030009163492508</v>
      </c>
      <c r="K219" s="13">
        <v>107</v>
      </c>
      <c r="L219" s="7">
        <v>0</v>
      </c>
      <c r="M219" s="7">
        <v>0</v>
      </c>
      <c r="N219" s="13">
        <v>1</v>
      </c>
      <c r="P219" s="7">
        <v>0</v>
      </c>
      <c r="Q219" s="7">
        <v>0</v>
      </c>
      <c r="R219" s="7">
        <v>1</v>
      </c>
      <c r="T219" s="13">
        <v>107</v>
      </c>
      <c r="U219" s="1">
        <v>43344</v>
      </c>
      <c r="V219" s="7">
        <f t="shared" si="55"/>
        <v>1.4370547242675613</v>
      </c>
      <c r="W219" s="7">
        <v>1</v>
      </c>
      <c r="X219" s="7">
        <v>0</v>
      </c>
      <c r="Z219" s="7">
        <v>0</v>
      </c>
      <c r="AA219" s="7">
        <v>0</v>
      </c>
      <c r="AB219" s="13">
        <v>1</v>
      </c>
      <c r="AD219" s="13">
        <v>107</v>
      </c>
      <c r="AE219" s="1">
        <v>43344</v>
      </c>
      <c r="AF219" s="27">
        <f t="shared" si="46"/>
        <v>1.4370547242675613</v>
      </c>
      <c r="AG219" s="30" t="e">
        <f>NA()</f>
        <v>#N/A</v>
      </c>
      <c r="AH219" s="27" t="e">
        <f>NA()</f>
        <v>#N/A</v>
      </c>
      <c r="AI219" s="27">
        <f t="shared" si="54"/>
        <v>0.15030009163492508</v>
      </c>
      <c r="AK219" s="7">
        <v>0</v>
      </c>
      <c r="AL219" s="7">
        <v>0</v>
      </c>
      <c r="AM219" s="7">
        <v>1</v>
      </c>
      <c r="AO219" s="7">
        <v>0</v>
      </c>
      <c r="AP219" s="7">
        <v>0</v>
      </c>
      <c r="AQ219" s="13">
        <v>1</v>
      </c>
      <c r="AS219" s="13">
        <v>107</v>
      </c>
      <c r="AT219" s="1">
        <v>43344</v>
      </c>
      <c r="AU219" s="31">
        <f t="shared" ref="AU219:AU220" si="57">AU218</f>
        <v>2018</v>
      </c>
      <c r="AV219" s="27">
        <f t="shared" si="48"/>
        <v>1.4370547242675613</v>
      </c>
      <c r="AW219" s="7">
        <v>1</v>
      </c>
      <c r="AX219" s="7">
        <v>0</v>
      </c>
      <c r="AZ219" s="30" t="e">
        <f>NA()</f>
        <v>#N/A</v>
      </c>
      <c r="BA219" s="27" t="e">
        <f>NA()</f>
        <v>#N/A</v>
      </c>
      <c r="BB219" s="27">
        <f t="shared" si="56"/>
        <v>0.15030009163492508</v>
      </c>
      <c r="BD219" s="7">
        <v>0</v>
      </c>
      <c r="BE219" s="7">
        <v>0</v>
      </c>
      <c r="BF219" s="7">
        <v>1</v>
      </c>
      <c r="BH219" s="7">
        <v>0</v>
      </c>
      <c r="BI219" s="7">
        <v>0</v>
      </c>
      <c r="BJ219" s="13">
        <v>1</v>
      </c>
    </row>
    <row r="220" spans="1:62" x14ac:dyDescent="0.2">
      <c r="A220" s="10">
        <v>2018</v>
      </c>
      <c r="B220" s="10">
        <v>4</v>
      </c>
      <c r="C220" s="1">
        <v>43435</v>
      </c>
      <c r="D220" s="6">
        <v>187451</v>
      </c>
      <c r="E220" s="7">
        <f>LN(D220)</f>
        <v>12.141272756905764</v>
      </c>
      <c r="F220" s="7">
        <f>(E220-E219)*100</f>
        <v>0.54401888721429259</v>
      </c>
      <c r="G220" s="7">
        <f t="shared" si="50"/>
        <v>0.24740155577679088</v>
      </c>
      <c r="H220" s="7" t="e">
        <f t="shared" si="51"/>
        <v>#N/A</v>
      </c>
      <c r="I220" s="7">
        <f t="shared" si="52"/>
        <v>0.54401888721429259</v>
      </c>
      <c r="J220" s="7" t="e">
        <f t="shared" si="53"/>
        <v>#N/A</v>
      </c>
      <c r="K220" s="13">
        <v>108</v>
      </c>
      <c r="L220" s="7">
        <v>0</v>
      </c>
      <c r="M220" s="7">
        <v>0</v>
      </c>
      <c r="N220" s="13">
        <v>1</v>
      </c>
      <c r="P220" s="7">
        <v>0</v>
      </c>
      <c r="Q220" s="7">
        <v>1</v>
      </c>
      <c r="R220" s="7">
        <v>0</v>
      </c>
      <c r="T220" s="13">
        <v>108</v>
      </c>
      <c r="U220" s="1">
        <v>43435</v>
      </c>
      <c r="V220" s="7">
        <f t="shared" si="55"/>
        <v>1.3934924715918839</v>
      </c>
      <c r="W220" s="7">
        <v>1</v>
      </c>
      <c r="X220" s="7">
        <v>0</v>
      </c>
      <c r="Z220" s="7">
        <v>0</v>
      </c>
      <c r="AA220" s="7">
        <v>0</v>
      </c>
      <c r="AB220" s="13">
        <v>1</v>
      </c>
      <c r="AD220" s="13">
        <v>108</v>
      </c>
      <c r="AE220" s="1">
        <v>43435</v>
      </c>
      <c r="AF220" s="27">
        <f t="shared" si="46"/>
        <v>1.3934924715918839</v>
      </c>
      <c r="AG220" s="30" t="e">
        <f>NA()</f>
        <v>#N/A</v>
      </c>
      <c r="AH220" s="27" t="e">
        <f>NA()</f>
        <v>#N/A</v>
      </c>
      <c r="AI220" s="27">
        <f t="shared" si="54"/>
        <v>0.54401888721429259</v>
      </c>
      <c r="AK220" s="7">
        <v>0</v>
      </c>
      <c r="AL220" s="7">
        <v>0</v>
      </c>
      <c r="AM220" s="7">
        <v>1</v>
      </c>
      <c r="AO220" s="7">
        <v>0</v>
      </c>
      <c r="AP220" s="7">
        <v>0</v>
      </c>
      <c r="AQ220" s="13">
        <v>1</v>
      </c>
      <c r="AS220" s="13">
        <v>108</v>
      </c>
      <c r="AT220" s="1">
        <v>43435</v>
      </c>
      <c r="AU220" s="31">
        <f t="shared" si="57"/>
        <v>2018</v>
      </c>
      <c r="AV220" s="27">
        <f t="shared" si="48"/>
        <v>1.3934924715918839</v>
      </c>
      <c r="AW220" s="7">
        <v>1</v>
      </c>
      <c r="AX220" s="7">
        <v>0</v>
      </c>
      <c r="AZ220" s="30" t="e">
        <f>NA()</f>
        <v>#N/A</v>
      </c>
      <c r="BA220" s="27" t="e">
        <f>NA()</f>
        <v>#N/A</v>
      </c>
      <c r="BB220" s="27">
        <f t="shared" si="56"/>
        <v>0.54401888721429259</v>
      </c>
      <c r="BD220" s="7">
        <v>0</v>
      </c>
      <c r="BE220" s="7">
        <v>0</v>
      </c>
      <c r="BF220" s="7">
        <v>1</v>
      </c>
      <c r="BH220" s="11">
        <v>0</v>
      </c>
      <c r="BI220" s="11">
        <v>0</v>
      </c>
      <c r="BJ220" s="14">
        <v>1</v>
      </c>
    </row>
    <row r="221" spans="1:62" x14ac:dyDescent="0.2">
      <c r="A221" s="10"/>
      <c r="B221" s="10"/>
      <c r="C221" s="1"/>
      <c r="D221" s="6"/>
      <c r="AU221" s="31"/>
    </row>
    <row r="222" spans="1:62" x14ac:dyDescent="0.2">
      <c r="A222" s="10" t="s">
        <v>13</v>
      </c>
      <c r="B222" s="10"/>
      <c r="C222" s="10"/>
      <c r="D222" s="6"/>
      <c r="H222" s="7">
        <f>COUNT(H113:H220)</f>
        <v>17</v>
      </c>
      <c r="I222" s="7">
        <f>COUNT(I113:I220)</f>
        <v>55</v>
      </c>
      <c r="J222" s="7">
        <f>COUNT(J113:J220)</f>
        <v>36</v>
      </c>
      <c r="L222" s="7">
        <f>SUM(L113:L220)</f>
        <v>65</v>
      </c>
      <c r="M222" s="7">
        <f>SUM(M113:M220)</f>
        <v>21</v>
      </c>
      <c r="N222" s="7">
        <f>SUM(N113:N220)</f>
        <v>22</v>
      </c>
      <c r="P222" s="7">
        <f t="shared" ref="P222:R222" si="58">SUM(P113:P220)</f>
        <v>17</v>
      </c>
      <c r="Q222" s="7">
        <f t="shared" si="58"/>
        <v>54</v>
      </c>
      <c r="R222" s="7">
        <f t="shared" si="58"/>
        <v>36</v>
      </c>
      <c r="W222" s="7">
        <f t="shared" ref="W222:X222" si="59">SUM(W113:W220)</f>
        <v>44</v>
      </c>
      <c r="X222" s="7">
        <f t="shared" si="59"/>
        <v>64</v>
      </c>
      <c r="Z222" s="7">
        <f>SUM(Z113:Z220)</f>
        <v>64</v>
      </c>
      <c r="AA222" s="7">
        <f>SUM(AA113:AA220)</f>
        <v>22</v>
      </c>
      <c r="AB222" s="7">
        <f>SUM(AB113:AB220)</f>
        <v>22</v>
      </c>
      <c r="AK222" s="7">
        <f t="shared" ref="AK222:AM222" si="60">SUM(AK113:AK220)</f>
        <v>17</v>
      </c>
      <c r="AL222" s="7">
        <f t="shared" si="60"/>
        <v>59</v>
      </c>
      <c r="AM222" s="7">
        <f t="shared" si="60"/>
        <v>32</v>
      </c>
      <c r="AO222" s="7">
        <f>SUM(AO113:AO220)</f>
        <v>64</v>
      </c>
      <c r="AP222" s="7">
        <f>SUM(AP113:AP220)</f>
        <v>15</v>
      </c>
      <c r="AQ222" s="7">
        <f>SUM(AQ113:AQ220)</f>
        <v>29</v>
      </c>
      <c r="AU222" s="1"/>
      <c r="AW222" s="7">
        <f t="shared" ref="AW222:AX222" si="61">SUM(AW113:AW220)</f>
        <v>44</v>
      </c>
      <c r="AX222" s="7">
        <f t="shared" si="61"/>
        <v>64</v>
      </c>
      <c r="BD222" s="7">
        <f>SUM(BD113:BD220)</f>
        <v>22</v>
      </c>
      <c r="BE222" s="7">
        <f>SUM(BE113:BE220)</f>
        <v>57</v>
      </c>
      <c r="BF222" s="7">
        <f>SUM(BF113:BF220)</f>
        <v>29</v>
      </c>
      <c r="BH222" s="7">
        <f>SUM(BH113:BH220)</f>
        <v>65</v>
      </c>
      <c r="BI222" s="7">
        <f>SUM(BI113:BI220)</f>
        <v>12</v>
      </c>
      <c r="BJ222" s="7">
        <f>SUM(BJ113:BJ220)</f>
        <v>31</v>
      </c>
    </row>
    <row r="223" spans="1:62" x14ac:dyDescent="0.2">
      <c r="A223" s="10"/>
      <c r="B223" s="10"/>
      <c r="C223" s="10"/>
      <c r="D223" s="6"/>
      <c r="AU223" s="1"/>
    </row>
    <row r="224" spans="1:62" x14ac:dyDescent="0.2">
      <c r="A224" s="10"/>
      <c r="B224" s="10"/>
      <c r="C224" s="10"/>
      <c r="D224" s="6"/>
      <c r="AU224" s="1"/>
    </row>
    <row r="225" spans="1:47" x14ac:dyDescent="0.2">
      <c r="A225" s="10"/>
      <c r="B225" s="10"/>
      <c r="C225" s="10"/>
      <c r="D225" s="6"/>
      <c r="AU225" s="31"/>
    </row>
    <row r="226" spans="1:47" x14ac:dyDescent="0.2">
      <c r="A226" s="10"/>
      <c r="B226" s="10"/>
      <c r="C226" s="10"/>
      <c r="D226" s="6"/>
      <c r="AU226" s="1"/>
    </row>
    <row r="227" spans="1:47" x14ac:dyDescent="0.2">
      <c r="A227" s="10"/>
      <c r="B227" s="10"/>
      <c r="C227" s="10"/>
      <c r="D227" s="6"/>
      <c r="AU227" s="1"/>
    </row>
    <row r="228" spans="1:47" x14ac:dyDescent="0.2">
      <c r="A228" s="10"/>
      <c r="B228" s="10"/>
      <c r="C228" s="10"/>
      <c r="D228" s="6"/>
      <c r="AU228" s="1"/>
    </row>
    <row r="229" spans="1:47" x14ac:dyDescent="0.2">
      <c r="A229" s="10"/>
      <c r="B229" s="10"/>
      <c r="C229" s="10"/>
      <c r="D229" s="6"/>
      <c r="AU229" s="31"/>
    </row>
    <row r="230" spans="1:47" x14ac:dyDescent="0.2">
      <c r="A230" s="10"/>
      <c r="B230" s="10"/>
      <c r="C230" s="10"/>
      <c r="D230" s="6"/>
      <c r="AU230" s="1"/>
    </row>
    <row r="231" spans="1:47" x14ac:dyDescent="0.2">
      <c r="A231" s="10"/>
      <c r="B231" s="10"/>
      <c r="C231" s="10"/>
      <c r="D231" s="6"/>
      <c r="AU231" s="1"/>
    </row>
    <row r="232" spans="1:47" x14ac:dyDescent="0.2">
      <c r="A232" s="10"/>
      <c r="B232" s="10"/>
      <c r="C232" s="10"/>
      <c r="D232" s="6"/>
      <c r="AU232" s="1"/>
    </row>
    <row r="233" spans="1:47" x14ac:dyDescent="0.2">
      <c r="A233" s="10"/>
      <c r="B233" s="10"/>
      <c r="C233" s="10"/>
      <c r="D233" s="6"/>
      <c r="AU233" s="31"/>
    </row>
    <row r="234" spans="1:47" x14ac:dyDescent="0.2">
      <c r="A234" s="10"/>
      <c r="B234" s="10"/>
      <c r="C234" s="10"/>
      <c r="D234" s="6"/>
      <c r="AU234" s="1"/>
    </row>
    <row r="235" spans="1:47" x14ac:dyDescent="0.2">
      <c r="A235" s="10"/>
      <c r="B235" s="10"/>
      <c r="C235" s="10"/>
      <c r="D235" s="6"/>
      <c r="AU235" s="1"/>
    </row>
    <row r="236" spans="1:47" x14ac:dyDescent="0.2">
      <c r="A236" s="10"/>
      <c r="B236" s="10"/>
      <c r="C236" s="10"/>
      <c r="D236" s="6"/>
      <c r="AU236" s="1"/>
    </row>
    <row r="237" spans="1:47" x14ac:dyDescent="0.2">
      <c r="A237" s="10"/>
      <c r="B237" s="10"/>
      <c r="C237" s="10"/>
      <c r="D237" s="6"/>
      <c r="AU237" s="31"/>
    </row>
    <row r="238" spans="1:47" x14ac:dyDescent="0.2">
      <c r="A238" s="10"/>
      <c r="B238" s="10"/>
      <c r="C238" s="10"/>
      <c r="D238" s="6"/>
      <c r="AU238" s="1"/>
    </row>
    <row r="239" spans="1:47" x14ac:dyDescent="0.2">
      <c r="AU239" s="1"/>
    </row>
    <row r="240" spans="1:47" x14ac:dyDescent="0.2">
      <c r="AU240" s="1"/>
    </row>
    <row r="241" spans="47:47" x14ac:dyDescent="0.2">
      <c r="AU241" s="31"/>
    </row>
    <row r="242" spans="47:47" x14ac:dyDescent="0.2">
      <c r="AU242" s="1"/>
    </row>
    <row r="243" spans="47:47" x14ac:dyDescent="0.2">
      <c r="AU243" s="1"/>
    </row>
    <row r="244" spans="47:47" x14ac:dyDescent="0.2">
      <c r="AU244" s="1"/>
    </row>
    <row r="245" spans="47:47" x14ac:dyDescent="0.2">
      <c r="AU245" s="31"/>
    </row>
    <row r="246" spans="47:47" x14ac:dyDescent="0.2">
      <c r="AU246" s="1"/>
    </row>
    <row r="247" spans="47:47" x14ac:dyDescent="0.2">
      <c r="AU247" s="1"/>
    </row>
    <row r="248" spans="47:47" x14ac:dyDescent="0.2">
      <c r="AU248" s="1"/>
    </row>
    <row r="249" spans="47:47" x14ac:dyDescent="0.2">
      <c r="AU249" s="31"/>
    </row>
    <row r="250" spans="47:47" x14ac:dyDescent="0.2">
      <c r="AU250" s="1"/>
    </row>
    <row r="251" spans="47:47" x14ac:dyDescent="0.2">
      <c r="AU251" s="1"/>
    </row>
    <row r="252" spans="47:47" x14ac:dyDescent="0.2">
      <c r="AU252" s="1"/>
    </row>
    <row r="253" spans="47:47" x14ac:dyDescent="0.2">
      <c r="AU253" s="31"/>
    </row>
    <row r="254" spans="47:47" x14ac:dyDescent="0.2">
      <c r="AU254" s="1"/>
    </row>
    <row r="255" spans="47:47" x14ac:dyDescent="0.2">
      <c r="AU255" s="1"/>
    </row>
    <row r="256" spans="47:47" x14ac:dyDescent="0.2">
      <c r="AU256" s="1"/>
    </row>
    <row r="257" spans="47:47" x14ac:dyDescent="0.2">
      <c r="AU257" s="31"/>
    </row>
    <row r="258" spans="47:47" x14ac:dyDescent="0.2">
      <c r="AU258" s="1"/>
    </row>
    <row r="259" spans="47:47" x14ac:dyDescent="0.2">
      <c r="AU259" s="1"/>
    </row>
    <row r="260" spans="47:47" x14ac:dyDescent="0.2">
      <c r="AU260" s="1"/>
    </row>
    <row r="261" spans="47:47" x14ac:dyDescent="0.2">
      <c r="AU261" s="31"/>
    </row>
    <row r="262" spans="47:47" x14ac:dyDescent="0.2">
      <c r="AU262" s="1"/>
    </row>
    <row r="263" spans="47:47" x14ac:dyDescent="0.2">
      <c r="AU263" s="1"/>
    </row>
    <row r="264" spans="47:47" x14ac:dyDescent="0.2">
      <c r="AU264" s="1"/>
    </row>
    <row r="265" spans="47:47" x14ac:dyDescent="0.2">
      <c r="AU265" s="31"/>
    </row>
    <row r="266" spans="47:47" x14ac:dyDescent="0.2">
      <c r="AU266" s="1"/>
    </row>
    <row r="267" spans="47:47" x14ac:dyDescent="0.2">
      <c r="AU267" s="1"/>
    </row>
    <row r="268" spans="47:47" x14ac:dyDescent="0.2">
      <c r="AU268" s="1"/>
    </row>
    <row r="269" spans="47:47" x14ac:dyDescent="0.2">
      <c r="AU269" s="31"/>
    </row>
    <row r="270" spans="47:47" x14ac:dyDescent="0.2">
      <c r="AU270" s="1"/>
    </row>
    <row r="271" spans="47:47" x14ac:dyDescent="0.2">
      <c r="AU271" s="1"/>
    </row>
    <row r="272" spans="47:47" x14ac:dyDescent="0.2">
      <c r="AU272" s="1"/>
    </row>
    <row r="273" spans="47:47" x14ac:dyDescent="0.2">
      <c r="AU273" s="31"/>
    </row>
    <row r="274" spans="47:47" x14ac:dyDescent="0.2">
      <c r="AU274" s="1"/>
    </row>
    <row r="275" spans="47:47" x14ac:dyDescent="0.2">
      <c r="AU275" s="1"/>
    </row>
    <row r="276" spans="47:47" x14ac:dyDescent="0.2">
      <c r="AU276" s="1"/>
    </row>
    <row r="277" spans="47:47" x14ac:dyDescent="0.2">
      <c r="AU277" s="31"/>
    </row>
    <row r="278" spans="47:47" x14ac:dyDescent="0.2">
      <c r="AU278" s="1"/>
    </row>
    <row r="279" spans="47:47" x14ac:dyDescent="0.2">
      <c r="AU279" s="1"/>
    </row>
    <row r="280" spans="47:47" x14ac:dyDescent="0.2">
      <c r="AU280" s="1"/>
    </row>
    <row r="281" spans="47:47" x14ac:dyDescent="0.2">
      <c r="AU281" s="31"/>
    </row>
    <row r="282" spans="47:47" x14ac:dyDescent="0.2">
      <c r="AU282" s="1"/>
    </row>
    <row r="283" spans="47:47" x14ac:dyDescent="0.2">
      <c r="AU283" s="1"/>
    </row>
    <row r="284" spans="47:47" x14ac:dyDescent="0.2">
      <c r="AU284" s="1"/>
    </row>
    <row r="285" spans="47:47" x14ac:dyDescent="0.2">
      <c r="AU285" s="31"/>
    </row>
    <row r="286" spans="47:47" x14ac:dyDescent="0.2">
      <c r="AU286" s="1"/>
    </row>
    <row r="287" spans="47:47" x14ac:dyDescent="0.2">
      <c r="AU287" s="1"/>
    </row>
    <row r="288" spans="47:47" x14ac:dyDescent="0.2">
      <c r="AU288" s="1"/>
    </row>
    <row r="289" spans="47:47" x14ac:dyDescent="0.2">
      <c r="AU289" s="31"/>
    </row>
    <row r="290" spans="47:47" x14ac:dyDescent="0.2">
      <c r="AU290" s="1"/>
    </row>
    <row r="291" spans="47:47" x14ac:dyDescent="0.2">
      <c r="AU291" s="1"/>
    </row>
    <row r="292" spans="47:47" x14ac:dyDescent="0.2">
      <c r="AU292" s="1"/>
    </row>
    <row r="293" spans="47:47" x14ac:dyDescent="0.2">
      <c r="AU293" s="31"/>
    </row>
    <row r="294" spans="47:47" x14ac:dyDescent="0.2">
      <c r="AU294" s="1"/>
    </row>
    <row r="295" spans="47:47" x14ac:dyDescent="0.2">
      <c r="AU295" s="1"/>
    </row>
    <row r="296" spans="47:47" x14ac:dyDescent="0.2">
      <c r="AU296" s="1"/>
    </row>
    <row r="297" spans="47:47" x14ac:dyDescent="0.2">
      <c r="AU297" s="31"/>
    </row>
    <row r="298" spans="47:47" x14ac:dyDescent="0.2">
      <c r="AU298" s="1"/>
    </row>
    <row r="299" spans="47:47" x14ac:dyDescent="0.2">
      <c r="AU299" s="1"/>
    </row>
    <row r="300" spans="47:47" x14ac:dyDescent="0.2">
      <c r="AU300" s="1"/>
    </row>
    <row r="301" spans="47:47" x14ac:dyDescent="0.2">
      <c r="AU301" s="31"/>
    </row>
    <row r="302" spans="47:47" x14ac:dyDescent="0.2">
      <c r="AU302" s="1"/>
    </row>
    <row r="303" spans="47:47" x14ac:dyDescent="0.2">
      <c r="AU303" s="1"/>
    </row>
    <row r="304" spans="47:47" x14ac:dyDescent="0.2">
      <c r="AU304" s="1"/>
    </row>
    <row r="305" spans="47:47" x14ac:dyDescent="0.2">
      <c r="AU305" s="31"/>
    </row>
    <row r="306" spans="47:47" x14ac:dyDescent="0.2">
      <c r="AU306" s="1"/>
    </row>
    <row r="307" spans="47:47" x14ac:dyDescent="0.2">
      <c r="AU307" s="1"/>
    </row>
    <row r="308" spans="47:47" x14ac:dyDescent="0.2">
      <c r="AU308" s="1"/>
    </row>
    <row r="309" spans="47:47" x14ac:dyDescent="0.2">
      <c r="AU309" s="31"/>
    </row>
  </sheetData>
  <mergeCells count="3">
    <mergeCell ref="S3:AB3"/>
    <mergeCell ref="AF3:AQ3"/>
    <mergeCell ref="AV3:BJ3"/>
  </mergeCells>
  <conditionalFormatting sqref="L113:S220">
    <cfRule type="cellIs" dxfId="5" priority="93" operator="equal">
      <formula>1</formula>
    </cfRule>
  </conditionalFormatting>
  <conditionalFormatting sqref="W113:X220">
    <cfRule type="cellIs" dxfId="4" priority="4" operator="equal">
      <formula>1</formula>
    </cfRule>
  </conditionalFormatting>
  <conditionalFormatting sqref="Z113:AB220">
    <cfRule type="cellIs" dxfId="3" priority="1" operator="equal">
      <formula>1</formula>
    </cfRule>
  </conditionalFormatting>
  <conditionalFormatting sqref="AK113:AQ220">
    <cfRule type="cellIs" dxfId="2" priority="61" operator="equal">
      <formula>1</formula>
    </cfRule>
  </conditionalFormatting>
  <conditionalFormatting sqref="AW113:AY220">
    <cfRule type="cellIs" dxfId="1" priority="16" operator="equal">
      <formula>1</formula>
    </cfRule>
  </conditionalFormatting>
  <conditionalFormatting sqref="BD113:BJ220">
    <cfRule type="cellIs" dxfId="0" priority="24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P1:BA2"/>
  <sheetViews>
    <sheetView tabSelected="1" topLeftCell="AF7" workbookViewId="0">
      <selection activeCell="BF17" sqref="BF17"/>
    </sheetView>
  </sheetViews>
  <sheetFormatPr defaultColWidth="8.85546875" defaultRowHeight="15" x14ac:dyDescent="0.25"/>
  <cols>
    <col min="1" max="16384" width="8.85546875" style="15"/>
  </cols>
  <sheetData>
    <row r="1" spans="16:53" x14ac:dyDescent="0.25">
      <c r="P1" s="37" t="s">
        <v>34</v>
      </c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C1" s="37" t="s">
        <v>35</v>
      </c>
      <c r="AD1" s="37"/>
      <c r="AE1" s="37"/>
      <c r="AF1" s="37"/>
      <c r="AG1" s="37"/>
      <c r="AH1" s="37"/>
      <c r="AI1" s="37"/>
      <c r="AJ1" s="37"/>
      <c r="AK1" s="37"/>
      <c r="AL1" s="37"/>
      <c r="AM1" s="37"/>
      <c r="AN1" s="37"/>
      <c r="AP1" s="37" t="s">
        <v>41</v>
      </c>
      <c r="AQ1" s="37"/>
      <c r="AR1" s="37"/>
      <c r="AS1" s="37"/>
      <c r="AT1" s="37"/>
      <c r="AU1" s="37"/>
      <c r="AV1" s="37"/>
      <c r="AW1" s="37"/>
      <c r="AX1" s="37"/>
      <c r="AY1" s="37"/>
      <c r="AZ1" s="37"/>
      <c r="BA1" s="37"/>
    </row>
    <row r="2" spans="16:53" x14ac:dyDescent="0.25"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</row>
  </sheetData>
  <mergeCells count="4">
    <mergeCell ref="AP1:BA1"/>
    <mergeCell ref="P1:V1"/>
    <mergeCell ref="W1:AA1"/>
    <mergeCell ref="AC1:AN1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ReadMe</vt:lpstr>
      <vt:lpstr>FRED Graph</vt:lpstr>
      <vt:lpstr>Data</vt:lpstr>
      <vt:lpstr>FIgure 1</vt:lpstr>
      <vt:lpstr>'FIgure 1'!Afdrukbereik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J.M. de (Jasper) (EBO_ECMO)</dc:creator>
  <cp:lastModifiedBy>Winter, J.M. de (Jasper) (EBO_ECMO)</cp:lastModifiedBy>
  <cp:lastPrinted>2023-10-04T10:08:58Z</cp:lastPrinted>
  <dcterms:created xsi:type="dcterms:W3CDTF">2023-10-03T12:58:57Z</dcterms:created>
  <dcterms:modified xsi:type="dcterms:W3CDTF">2023-10-04T14:58:30Z</dcterms:modified>
</cp:coreProperties>
</file>