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inho/PycharmProjects/thesis_MIP/generated_sheets/the real deal/10k/low var/low low /"/>
    </mc:Choice>
  </mc:AlternateContent>
  <xr:revisionPtr revIDLastSave="0" documentId="13_ncr:1_{5B88CCA4-F36B-C948-AE95-CC37F9DE02AA}" xr6:coauthVersionLast="45" xr6:coauthVersionMax="45" xr10:uidLastSave="{00000000-0000-0000-0000-000000000000}"/>
  <bookViews>
    <workbookView xWindow="0" yWindow="460" windowWidth="25600" windowHeight="14680" xr2:uid="{00000000-000D-0000-FFFF-FFFF00000000}"/>
  </bookViews>
  <sheets>
    <sheet name="first a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005" i="1" l="1"/>
  <c r="P1005" i="1"/>
  <c r="Q1005" i="1" s="1"/>
  <c r="AA1004" i="1"/>
  <c r="P1004" i="1"/>
  <c r="Q1004" i="1" s="1"/>
  <c r="AA1003" i="1"/>
  <c r="AB1003" i="1" s="1"/>
  <c r="P1003" i="1"/>
  <c r="Q1003" i="1" s="1"/>
  <c r="AA1002" i="1"/>
  <c r="AB1002" i="1" s="1"/>
  <c r="P1002" i="1"/>
  <c r="Q1002" i="1" s="1"/>
  <c r="AA1001" i="1"/>
  <c r="P1001" i="1"/>
  <c r="Q1001" i="1" s="1"/>
  <c r="AA1000" i="1"/>
  <c r="AC1000" i="1" s="1"/>
  <c r="P1000" i="1"/>
  <c r="Q1000" i="1" s="1"/>
  <c r="AA999" i="1"/>
  <c r="P999" i="1"/>
  <c r="Q999" i="1" s="1"/>
  <c r="AA998" i="1"/>
  <c r="AC998" i="1" s="1"/>
  <c r="P998" i="1"/>
  <c r="Q998" i="1" s="1"/>
  <c r="AA997" i="1"/>
  <c r="P997" i="1"/>
  <c r="Q997" i="1" s="1"/>
  <c r="AA996" i="1"/>
  <c r="AC996" i="1" s="1"/>
  <c r="P996" i="1"/>
  <c r="Q996" i="1" s="1"/>
  <c r="AA995" i="1"/>
  <c r="AC995" i="1" s="1"/>
  <c r="P995" i="1"/>
  <c r="Q995" i="1" s="1"/>
  <c r="AA994" i="1"/>
  <c r="AB994" i="1" s="1"/>
  <c r="P994" i="1"/>
  <c r="Q994" i="1" s="1"/>
  <c r="AA993" i="1"/>
  <c r="P993" i="1"/>
  <c r="Q993" i="1" s="1"/>
  <c r="AA992" i="1"/>
  <c r="AC992" i="1" s="1"/>
  <c r="P992" i="1"/>
  <c r="Q992" i="1" s="1"/>
  <c r="AA991" i="1"/>
  <c r="AC991" i="1" s="1"/>
  <c r="P991" i="1"/>
  <c r="Q991" i="1" s="1"/>
  <c r="AA990" i="1"/>
  <c r="AC990" i="1" s="1"/>
  <c r="P990" i="1"/>
  <c r="Q990" i="1" s="1"/>
  <c r="AA989" i="1"/>
  <c r="P989" i="1"/>
  <c r="Q989" i="1" s="1"/>
  <c r="AA988" i="1"/>
  <c r="AC988" i="1" s="1"/>
  <c r="P988" i="1"/>
  <c r="Q988" i="1" s="1"/>
  <c r="AA987" i="1"/>
  <c r="AB987" i="1" s="1"/>
  <c r="P987" i="1"/>
  <c r="Q987" i="1" s="1"/>
  <c r="AA986" i="1"/>
  <c r="AB986" i="1" s="1"/>
  <c r="P986" i="1"/>
  <c r="Q986" i="1" s="1"/>
  <c r="AA985" i="1"/>
  <c r="P985" i="1"/>
  <c r="Q985" i="1" s="1"/>
  <c r="AA984" i="1"/>
  <c r="AC984" i="1" s="1"/>
  <c r="P984" i="1"/>
  <c r="Q984" i="1" s="1"/>
  <c r="AA983" i="1"/>
  <c r="AB983" i="1" s="1"/>
  <c r="P983" i="1"/>
  <c r="Q983" i="1" s="1"/>
  <c r="AA982" i="1"/>
  <c r="AC982" i="1" s="1"/>
  <c r="P982" i="1"/>
  <c r="Q982" i="1" s="1"/>
  <c r="AA981" i="1"/>
  <c r="P981" i="1"/>
  <c r="Q981" i="1" s="1"/>
  <c r="AA980" i="1"/>
  <c r="AC980" i="1" s="1"/>
  <c r="P980" i="1"/>
  <c r="Q980" i="1" s="1"/>
  <c r="AA979" i="1"/>
  <c r="AC979" i="1" s="1"/>
  <c r="P979" i="1"/>
  <c r="Q979" i="1" s="1"/>
  <c r="AA978" i="1"/>
  <c r="AC978" i="1" s="1"/>
  <c r="P978" i="1"/>
  <c r="Q978" i="1" s="1"/>
  <c r="AA977" i="1"/>
  <c r="P977" i="1"/>
  <c r="Q977" i="1" s="1"/>
  <c r="AA976" i="1"/>
  <c r="AC976" i="1" s="1"/>
  <c r="P976" i="1"/>
  <c r="Q976" i="1" s="1"/>
  <c r="AA975" i="1"/>
  <c r="AC975" i="1" s="1"/>
  <c r="P975" i="1"/>
  <c r="Q975" i="1" s="1"/>
  <c r="AA974" i="1"/>
  <c r="AC974" i="1" s="1"/>
  <c r="P974" i="1"/>
  <c r="Q974" i="1" s="1"/>
  <c r="AA973" i="1"/>
  <c r="P973" i="1"/>
  <c r="Q973" i="1" s="1"/>
  <c r="AA972" i="1"/>
  <c r="P972" i="1"/>
  <c r="Q972" i="1" s="1"/>
  <c r="AA971" i="1"/>
  <c r="AB971" i="1" s="1"/>
  <c r="P971" i="1"/>
  <c r="Q971" i="1" s="1"/>
  <c r="AA970" i="1"/>
  <c r="AB970" i="1" s="1"/>
  <c r="P970" i="1"/>
  <c r="Q970" i="1" s="1"/>
  <c r="AA969" i="1"/>
  <c r="P969" i="1"/>
  <c r="Q969" i="1" s="1"/>
  <c r="AA968" i="1"/>
  <c r="AC968" i="1" s="1"/>
  <c r="P968" i="1"/>
  <c r="Q968" i="1" s="1"/>
  <c r="AA967" i="1"/>
  <c r="P967" i="1"/>
  <c r="Q967" i="1" s="1"/>
  <c r="AA966" i="1"/>
  <c r="AC966" i="1" s="1"/>
  <c r="P966" i="1"/>
  <c r="Q966" i="1" s="1"/>
  <c r="AA965" i="1"/>
  <c r="P965" i="1"/>
  <c r="Q965" i="1" s="1"/>
  <c r="AA964" i="1"/>
  <c r="AC964" i="1" s="1"/>
  <c r="P964" i="1"/>
  <c r="Q964" i="1" s="1"/>
  <c r="AA963" i="1"/>
  <c r="AC963" i="1" s="1"/>
  <c r="P963" i="1"/>
  <c r="Q963" i="1" s="1"/>
  <c r="AA962" i="1"/>
  <c r="AC962" i="1" s="1"/>
  <c r="P962" i="1"/>
  <c r="Q962" i="1" s="1"/>
  <c r="AA961" i="1"/>
  <c r="P961" i="1"/>
  <c r="Q961" i="1" s="1"/>
  <c r="AA960" i="1"/>
  <c r="AC960" i="1" s="1"/>
  <c r="P960" i="1"/>
  <c r="Q960" i="1" s="1"/>
  <c r="AA959" i="1"/>
  <c r="AB959" i="1" s="1"/>
  <c r="P959" i="1"/>
  <c r="Q959" i="1" s="1"/>
  <c r="AA958" i="1"/>
  <c r="AB958" i="1" s="1"/>
  <c r="P958" i="1"/>
  <c r="Q958" i="1" s="1"/>
  <c r="AA957" i="1"/>
  <c r="P957" i="1"/>
  <c r="Q957" i="1" s="1"/>
  <c r="AA956" i="1"/>
  <c r="AC956" i="1" s="1"/>
  <c r="P956" i="1"/>
  <c r="Q956" i="1" s="1"/>
  <c r="AA955" i="1"/>
  <c r="P955" i="1"/>
  <c r="Q955" i="1" s="1"/>
  <c r="AA954" i="1"/>
  <c r="AC954" i="1" s="1"/>
  <c r="P954" i="1"/>
  <c r="Q954" i="1" s="1"/>
  <c r="AA953" i="1"/>
  <c r="P953" i="1"/>
  <c r="Q953" i="1" s="1"/>
  <c r="AA952" i="1"/>
  <c r="AC952" i="1" s="1"/>
  <c r="P952" i="1"/>
  <c r="Q952" i="1" s="1"/>
  <c r="AA951" i="1"/>
  <c r="AC951" i="1" s="1"/>
  <c r="P951" i="1"/>
  <c r="Q951" i="1" s="1"/>
  <c r="AA950" i="1"/>
  <c r="AC950" i="1" s="1"/>
  <c r="P950" i="1"/>
  <c r="Q950" i="1" s="1"/>
  <c r="AA949" i="1"/>
  <c r="P949" i="1"/>
  <c r="Q949" i="1" s="1"/>
  <c r="AA948" i="1"/>
  <c r="AC948" i="1" s="1"/>
  <c r="P948" i="1"/>
  <c r="Q948" i="1" s="1"/>
  <c r="AA947" i="1"/>
  <c r="AC947" i="1" s="1"/>
  <c r="P947" i="1"/>
  <c r="Q947" i="1" s="1"/>
  <c r="AA946" i="1"/>
  <c r="P946" i="1"/>
  <c r="Q946" i="1" s="1"/>
  <c r="AA945" i="1"/>
  <c r="P945" i="1"/>
  <c r="Q945" i="1" s="1"/>
  <c r="AA944" i="1"/>
  <c r="AC944" i="1" s="1"/>
  <c r="P944" i="1"/>
  <c r="Q944" i="1" s="1"/>
  <c r="AA943" i="1"/>
  <c r="AC943" i="1" s="1"/>
  <c r="P943" i="1"/>
  <c r="Q943" i="1" s="1"/>
  <c r="AA942" i="1"/>
  <c r="AC942" i="1" s="1"/>
  <c r="P942" i="1"/>
  <c r="Q942" i="1" s="1"/>
  <c r="AA941" i="1"/>
  <c r="P941" i="1"/>
  <c r="Q941" i="1" s="1"/>
  <c r="AA940" i="1"/>
  <c r="AC940" i="1" s="1"/>
  <c r="P940" i="1"/>
  <c r="Q940" i="1" s="1"/>
  <c r="AA939" i="1"/>
  <c r="AC939" i="1" s="1"/>
  <c r="P939" i="1"/>
  <c r="Q939" i="1" s="1"/>
  <c r="AA938" i="1"/>
  <c r="AC938" i="1" s="1"/>
  <c r="P938" i="1"/>
  <c r="Q938" i="1" s="1"/>
  <c r="AA937" i="1"/>
  <c r="P937" i="1"/>
  <c r="Q937" i="1" s="1"/>
  <c r="AA936" i="1"/>
  <c r="AC936" i="1" s="1"/>
  <c r="P936" i="1"/>
  <c r="Q936" i="1" s="1"/>
  <c r="AA935" i="1"/>
  <c r="AC935" i="1" s="1"/>
  <c r="P935" i="1"/>
  <c r="Q935" i="1" s="1"/>
  <c r="AA934" i="1"/>
  <c r="AC934" i="1" s="1"/>
  <c r="P934" i="1"/>
  <c r="Q934" i="1" s="1"/>
  <c r="AA933" i="1"/>
  <c r="P933" i="1"/>
  <c r="Q933" i="1" s="1"/>
  <c r="AA932" i="1"/>
  <c r="AC932" i="1" s="1"/>
  <c r="P932" i="1"/>
  <c r="Q932" i="1" s="1"/>
  <c r="AA931" i="1"/>
  <c r="P931" i="1"/>
  <c r="Q931" i="1" s="1"/>
  <c r="AA930" i="1"/>
  <c r="AC930" i="1" s="1"/>
  <c r="P930" i="1"/>
  <c r="Q930" i="1" s="1"/>
  <c r="AA929" i="1"/>
  <c r="P929" i="1"/>
  <c r="Q929" i="1" s="1"/>
  <c r="AA928" i="1"/>
  <c r="AC928" i="1" s="1"/>
  <c r="P928" i="1"/>
  <c r="Q928" i="1" s="1"/>
  <c r="AA927" i="1"/>
  <c r="AC927" i="1" s="1"/>
  <c r="P927" i="1"/>
  <c r="Q927" i="1" s="1"/>
  <c r="AA926" i="1"/>
  <c r="AC926" i="1" s="1"/>
  <c r="P926" i="1"/>
  <c r="Q926" i="1" s="1"/>
  <c r="AA925" i="1"/>
  <c r="P925" i="1"/>
  <c r="Q925" i="1" s="1"/>
  <c r="AA924" i="1"/>
  <c r="AC924" i="1" s="1"/>
  <c r="P924" i="1"/>
  <c r="Q924" i="1" s="1"/>
  <c r="AA923" i="1"/>
  <c r="AC923" i="1" s="1"/>
  <c r="P923" i="1"/>
  <c r="Q923" i="1" s="1"/>
  <c r="AA922" i="1"/>
  <c r="P922" i="1"/>
  <c r="Q922" i="1" s="1"/>
  <c r="AA921" i="1"/>
  <c r="P921" i="1"/>
  <c r="Q921" i="1" s="1"/>
  <c r="AA920" i="1"/>
  <c r="AC920" i="1" s="1"/>
  <c r="P920" i="1"/>
  <c r="Q920" i="1" s="1"/>
  <c r="AA919" i="1"/>
  <c r="AC919" i="1" s="1"/>
  <c r="P919" i="1"/>
  <c r="Q919" i="1" s="1"/>
  <c r="AA918" i="1"/>
  <c r="AC918" i="1" s="1"/>
  <c r="P918" i="1"/>
  <c r="Q918" i="1" s="1"/>
  <c r="AA917" i="1"/>
  <c r="P917" i="1"/>
  <c r="Q917" i="1" s="1"/>
  <c r="AA916" i="1"/>
  <c r="AC916" i="1" s="1"/>
  <c r="P916" i="1"/>
  <c r="Q916" i="1" s="1"/>
  <c r="AA915" i="1"/>
  <c r="AC915" i="1" s="1"/>
  <c r="P915" i="1"/>
  <c r="Q915" i="1" s="1"/>
  <c r="AA914" i="1"/>
  <c r="AC914" i="1" s="1"/>
  <c r="P914" i="1"/>
  <c r="Q914" i="1" s="1"/>
  <c r="AA913" i="1"/>
  <c r="AB913" i="1" s="1"/>
  <c r="P913" i="1"/>
  <c r="Q913" i="1" s="1"/>
  <c r="AA912" i="1"/>
  <c r="AC912" i="1" s="1"/>
  <c r="P912" i="1"/>
  <c r="Q912" i="1" s="1"/>
  <c r="AA911" i="1"/>
  <c r="AC911" i="1" s="1"/>
  <c r="P911" i="1"/>
  <c r="Q911" i="1" s="1"/>
  <c r="AA910" i="1"/>
  <c r="AC910" i="1" s="1"/>
  <c r="P910" i="1"/>
  <c r="Q910" i="1" s="1"/>
  <c r="AA909" i="1"/>
  <c r="AB909" i="1" s="1"/>
  <c r="P909" i="1"/>
  <c r="Q909" i="1" s="1"/>
  <c r="AA908" i="1"/>
  <c r="AC908" i="1" s="1"/>
  <c r="P908" i="1"/>
  <c r="Q908" i="1" s="1"/>
  <c r="AA907" i="1"/>
  <c r="P907" i="1"/>
  <c r="Q907" i="1" s="1"/>
  <c r="AA906" i="1"/>
  <c r="AC906" i="1" s="1"/>
  <c r="P906" i="1"/>
  <c r="Q906" i="1" s="1"/>
  <c r="AA905" i="1"/>
  <c r="P905" i="1"/>
  <c r="Q905" i="1" s="1"/>
  <c r="AA904" i="1"/>
  <c r="P904" i="1"/>
  <c r="Q904" i="1" s="1"/>
  <c r="AA903" i="1"/>
  <c r="AC903" i="1" s="1"/>
  <c r="P903" i="1"/>
  <c r="Q903" i="1" s="1"/>
  <c r="AA902" i="1"/>
  <c r="AC902" i="1" s="1"/>
  <c r="P902" i="1"/>
  <c r="Q902" i="1" s="1"/>
  <c r="AA901" i="1"/>
  <c r="AB901" i="1" s="1"/>
  <c r="P901" i="1"/>
  <c r="Q901" i="1" s="1"/>
  <c r="AA900" i="1"/>
  <c r="AC900" i="1" s="1"/>
  <c r="P900" i="1"/>
  <c r="Q900" i="1" s="1"/>
  <c r="AA899" i="1"/>
  <c r="AC899" i="1" s="1"/>
  <c r="P899" i="1"/>
  <c r="Q899" i="1" s="1"/>
  <c r="AA898" i="1"/>
  <c r="AC898" i="1" s="1"/>
  <c r="P898" i="1"/>
  <c r="Q898" i="1" s="1"/>
  <c r="AA897" i="1"/>
  <c r="AB897" i="1" s="1"/>
  <c r="P897" i="1"/>
  <c r="Q897" i="1" s="1"/>
  <c r="AA896" i="1"/>
  <c r="AC896" i="1" s="1"/>
  <c r="P896" i="1"/>
  <c r="Q896" i="1" s="1"/>
  <c r="AA895" i="1"/>
  <c r="AC895" i="1" s="1"/>
  <c r="P895" i="1"/>
  <c r="Q895" i="1" s="1"/>
  <c r="AA894" i="1"/>
  <c r="AC894" i="1" s="1"/>
  <c r="P894" i="1"/>
  <c r="Q894" i="1" s="1"/>
  <c r="AA893" i="1"/>
  <c r="AB893" i="1" s="1"/>
  <c r="P893" i="1"/>
  <c r="Q893" i="1" s="1"/>
  <c r="AA892" i="1"/>
  <c r="P892" i="1"/>
  <c r="Q892" i="1" s="1"/>
  <c r="AA891" i="1"/>
  <c r="AB891" i="1" s="1"/>
  <c r="P891" i="1"/>
  <c r="Q891" i="1" s="1"/>
  <c r="AA890" i="1"/>
  <c r="AC890" i="1" s="1"/>
  <c r="P890" i="1"/>
  <c r="Q890" i="1" s="1"/>
  <c r="AA889" i="1"/>
  <c r="AC889" i="1" s="1"/>
  <c r="P889" i="1"/>
  <c r="Q889" i="1" s="1"/>
  <c r="AA888" i="1"/>
  <c r="P888" i="1"/>
  <c r="Q888" i="1" s="1"/>
  <c r="AA887" i="1"/>
  <c r="AB887" i="1" s="1"/>
  <c r="P887" i="1"/>
  <c r="Q887" i="1" s="1"/>
  <c r="AA886" i="1"/>
  <c r="AB886" i="1" s="1"/>
  <c r="P886" i="1"/>
  <c r="Q886" i="1" s="1"/>
  <c r="AA885" i="1"/>
  <c r="AC885" i="1" s="1"/>
  <c r="P885" i="1"/>
  <c r="Q885" i="1" s="1"/>
  <c r="AA884" i="1"/>
  <c r="P884" i="1"/>
  <c r="Q884" i="1" s="1"/>
  <c r="AA883" i="1"/>
  <c r="AC883" i="1" s="1"/>
  <c r="P883" i="1"/>
  <c r="Q883" i="1" s="1"/>
  <c r="AA882" i="1"/>
  <c r="P882" i="1"/>
  <c r="Q882" i="1" s="1"/>
  <c r="AA881" i="1"/>
  <c r="AC881" i="1" s="1"/>
  <c r="P881" i="1"/>
  <c r="Q881" i="1" s="1"/>
  <c r="AA880" i="1"/>
  <c r="P880" i="1"/>
  <c r="Q880" i="1" s="1"/>
  <c r="AA879" i="1"/>
  <c r="P879" i="1"/>
  <c r="Q879" i="1" s="1"/>
  <c r="AA878" i="1"/>
  <c r="AC878" i="1" s="1"/>
  <c r="P878" i="1"/>
  <c r="Q878" i="1" s="1"/>
  <c r="AA877" i="1"/>
  <c r="AC877" i="1" s="1"/>
  <c r="P877" i="1"/>
  <c r="Q877" i="1" s="1"/>
  <c r="AA876" i="1"/>
  <c r="P876" i="1"/>
  <c r="Q876" i="1" s="1"/>
  <c r="AA875" i="1"/>
  <c r="AC875" i="1" s="1"/>
  <c r="P875" i="1"/>
  <c r="Q875" i="1" s="1"/>
  <c r="AA874" i="1"/>
  <c r="AC874" i="1" s="1"/>
  <c r="P874" i="1"/>
  <c r="Q874" i="1" s="1"/>
  <c r="AA873" i="1"/>
  <c r="AC873" i="1" s="1"/>
  <c r="P873" i="1"/>
  <c r="Q873" i="1" s="1"/>
  <c r="AA872" i="1"/>
  <c r="P872" i="1"/>
  <c r="Q872" i="1" s="1"/>
  <c r="AA871" i="1"/>
  <c r="AC871" i="1" s="1"/>
  <c r="P871" i="1"/>
  <c r="Q871" i="1" s="1"/>
  <c r="AA870" i="1"/>
  <c r="AC870" i="1" s="1"/>
  <c r="P870" i="1"/>
  <c r="Q870" i="1" s="1"/>
  <c r="AA869" i="1"/>
  <c r="AC869" i="1" s="1"/>
  <c r="P869" i="1"/>
  <c r="Q869" i="1" s="1"/>
  <c r="AA868" i="1"/>
  <c r="P868" i="1"/>
  <c r="Q868" i="1" s="1"/>
  <c r="AA867" i="1"/>
  <c r="AC867" i="1" s="1"/>
  <c r="P867" i="1"/>
  <c r="Q867" i="1" s="1"/>
  <c r="AA866" i="1"/>
  <c r="P866" i="1"/>
  <c r="Q866" i="1" s="1"/>
  <c r="AA865" i="1"/>
  <c r="AC865" i="1" s="1"/>
  <c r="P865" i="1"/>
  <c r="Q865" i="1" s="1"/>
  <c r="AA864" i="1"/>
  <c r="P864" i="1"/>
  <c r="Q864" i="1" s="1"/>
  <c r="AA863" i="1"/>
  <c r="P863" i="1"/>
  <c r="Q863" i="1" s="1"/>
  <c r="AA862" i="1"/>
  <c r="AC862" i="1" s="1"/>
  <c r="P862" i="1"/>
  <c r="Q862" i="1" s="1"/>
  <c r="AA861" i="1"/>
  <c r="AC861" i="1" s="1"/>
  <c r="P861" i="1"/>
  <c r="Q861" i="1" s="1"/>
  <c r="AA860" i="1"/>
  <c r="P860" i="1"/>
  <c r="Q860" i="1" s="1"/>
  <c r="AA859" i="1"/>
  <c r="AC859" i="1" s="1"/>
  <c r="P859" i="1"/>
  <c r="Q859" i="1" s="1"/>
  <c r="AA858" i="1"/>
  <c r="AC858" i="1" s="1"/>
  <c r="P858" i="1"/>
  <c r="Q858" i="1" s="1"/>
  <c r="AA857" i="1"/>
  <c r="AC857" i="1" s="1"/>
  <c r="P857" i="1"/>
  <c r="Q857" i="1" s="1"/>
  <c r="AA856" i="1"/>
  <c r="P856" i="1"/>
  <c r="Q856" i="1" s="1"/>
  <c r="AA855" i="1"/>
  <c r="AC855" i="1" s="1"/>
  <c r="P855" i="1"/>
  <c r="Q855" i="1" s="1"/>
  <c r="AA854" i="1"/>
  <c r="AC854" i="1" s="1"/>
  <c r="P854" i="1"/>
  <c r="Q854" i="1" s="1"/>
  <c r="AA853" i="1"/>
  <c r="AC853" i="1" s="1"/>
  <c r="P853" i="1"/>
  <c r="Q853" i="1" s="1"/>
  <c r="AA852" i="1"/>
  <c r="P852" i="1"/>
  <c r="Q852" i="1" s="1"/>
  <c r="AA851" i="1"/>
  <c r="AC851" i="1" s="1"/>
  <c r="P851" i="1"/>
  <c r="Q851" i="1" s="1"/>
  <c r="AA850" i="1"/>
  <c r="P850" i="1"/>
  <c r="Q850" i="1" s="1"/>
  <c r="AA849" i="1"/>
  <c r="AC849" i="1" s="1"/>
  <c r="P849" i="1"/>
  <c r="Q849" i="1" s="1"/>
  <c r="AA848" i="1"/>
  <c r="P848" i="1"/>
  <c r="Q848" i="1" s="1"/>
  <c r="AA847" i="1"/>
  <c r="P847" i="1"/>
  <c r="Q847" i="1" s="1"/>
  <c r="AA846" i="1"/>
  <c r="AC846" i="1" s="1"/>
  <c r="P846" i="1"/>
  <c r="Q846" i="1" s="1"/>
  <c r="AA845" i="1"/>
  <c r="AC845" i="1" s="1"/>
  <c r="P845" i="1"/>
  <c r="Q845" i="1" s="1"/>
  <c r="AA844" i="1"/>
  <c r="P844" i="1"/>
  <c r="Q844" i="1" s="1"/>
  <c r="AA843" i="1"/>
  <c r="AC843" i="1" s="1"/>
  <c r="P843" i="1"/>
  <c r="Q843" i="1" s="1"/>
  <c r="AA842" i="1"/>
  <c r="AC842" i="1" s="1"/>
  <c r="P842" i="1"/>
  <c r="Q842" i="1" s="1"/>
  <c r="AA841" i="1"/>
  <c r="P841" i="1"/>
  <c r="Q841" i="1" s="1"/>
  <c r="AA840" i="1"/>
  <c r="AC840" i="1" s="1"/>
  <c r="P840" i="1"/>
  <c r="Q840" i="1" s="1"/>
  <c r="AA839" i="1"/>
  <c r="AC839" i="1" s="1"/>
  <c r="P839" i="1"/>
  <c r="Q839" i="1" s="1"/>
  <c r="AA838" i="1"/>
  <c r="AC838" i="1" s="1"/>
  <c r="P838" i="1"/>
  <c r="Q838" i="1" s="1"/>
  <c r="AA837" i="1"/>
  <c r="P837" i="1"/>
  <c r="Q837" i="1" s="1"/>
  <c r="AA836" i="1"/>
  <c r="AC836" i="1" s="1"/>
  <c r="P836" i="1"/>
  <c r="Q836" i="1" s="1"/>
  <c r="AA835" i="1"/>
  <c r="P835" i="1"/>
  <c r="Q835" i="1" s="1"/>
  <c r="AA834" i="1"/>
  <c r="P834" i="1"/>
  <c r="Q834" i="1" s="1"/>
  <c r="AA833" i="1"/>
  <c r="P833" i="1"/>
  <c r="Q833" i="1" s="1"/>
  <c r="AA832" i="1"/>
  <c r="AC832" i="1" s="1"/>
  <c r="P832" i="1"/>
  <c r="Q832" i="1" s="1"/>
  <c r="AA831" i="1"/>
  <c r="AC831" i="1" s="1"/>
  <c r="P831" i="1"/>
  <c r="Q831" i="1" s="1"/>
  <c r="AA830" i="1"/>
  <c r="AC830" i="1" s="1"/>
  <c r="P830" i="1"/>
  <c r="Q830" i="1" s="1"/>
  <c r="AA829" i="1"/>
  <c r="P829" i="1"/>
  <c r="Q829" i="1" s="1"/>
  <c r="AA828" i="1"/>
  <c r="AC828" i="1" s="1"/>
  <c r="P828" i="1"/>
  <c r="Q828" i="1" s="1"/>
  <c r="AA827" i="1"/>
  <c r="AC827" i="1" s="1"/>
  <c r="P827" i="1"/>
  <c r="Q827" i="1" s="1"/>
  <c r="AA826" i="1"/>
  <c r="AC826" i="1" s="1"/>
  <c r="P826" i="1"/>
  <c r="Q826" i="1" s="1"/>
  <c r="AA825" i="1"/>
  <c r="P825" i="1"/>
  <c r="Q825" i="1" s="1"/>
  <c r="AA824" i="1"/>
  <c r="AC824" i="1" s="1"/>
  <c r="P824" i="1"/>
  <c r="Q824" i="1" s="1"/>
  <c r="AA823" i="1"/>
  <c r="AC823" i="1" s="1"/>
  <c r="P823" i="1"/>
  <c r="Q823" i="1" s="1"/>
  <c r="AA822" i="1"/>
  <c r="P822" i="1"/>
  <c r="Q822" i="1" s="1"/>
  <c r="AA821" i="1"/>
  <c r="P821" i="1"/>
  <c r="Q821" i="1" s="1"/>
  <c r="AA820" i="1"/>
  <c r="AC820" i="1" s="1"/>
  <c r="P820" i="1"/>
  <c r="Q820" i="1" s="1"/>
  <c r="AA819" i="1"/>
  <c r="AB819" i="1" s="1"/>
  <c r="P819" i="1"/>
  <c r="Q819" i="1" s="1"/>
  <c r="AA818" i="1"/>
  <c r="AB818" i="1" s="1"/>
  <c r="P818" i="1"/>
  <c r="Q818" i="1" s="1"/>
  <c r="AA817" i="1"/>
  <c r="P817" i="1"/>
  <c r="Q817" i="1" s="1"/>
  <c r="AA816" i="1"/>
  <c r="AC816" i="1" s="1"/>
  <c r="P816" i="1"/>
  <c r="Q816" i="1" s="1"/>
  <c r="AA815" i="1"/>
  <c r="P815" i="1"/>
  <c r="Q815" i="1" s="1"/>
  <c r="AA814" i="1"/>
  <c r="AC814" i="1" s="1"/>
  <c r="P814" i="1"/>
  <c r="Q814" i="1" s="1"/>
  <c r="AA813" i="1"/>
  <c r="P813" i="1"/>
  <c r="Q813" i="1" s="1"/>
  <c r="AA812" i="1"/>
  <c r="AC812" i="1" s="1"/>
  <c r="P812" i="1"/>
  <c r="Q812" i="1" s="1"/>
  <c r="AA811" i="1"/>
  <c r="AC811" i="1" s="1"/>
  <c r="P811" i="1"/>
  <c r="Q811" i="1" s="1"/>
  <c r="AA810" i="1"/>
  <c r="AC810" i="1" s="1"/>
  <c r="P810" i="1"/>
  <c r="Q810" i="1" s="1"/>
  <c r="AA809" i="1"/>
  <c r="P809" i="1"/>
  <c r="Q809" i="1" s="1"/>
  <c r="AA808" i="1"/>
  <c r="AC808" i="1" s="1"/>
  <c r="P808" i="1"/>
  <c r="Q808" i="1" s="1"/>
  <c r="AA807" i="1"/>
  <c r="AC807" i="1" s="1"/>
  <c r="P807" i="1"/>
  <c r="Q807" i="1" s="1"/>
  <c r="AA806" i="1"/>
  <c r="AC806" i="1" s="1"/>
  <c r="P806" i="1"/>
  <c r="Q806" i="1" s="1"/>
  <c r="AA805" i="1"/>
  <c r="P805" i="1"/>
  <c r="Q805" i="1" s="1"/>
  <c r="AA804" i="1"/>
  <c r="AC804" i="1" s="1"/>
  <c r="P804" i="1"/>
  <c r="Q804" i="1" s="1"/>
  <c r="AA803" i="1"/>
  <c r="AC803" i="1" s="1"/>
  <c r="P803" i="1"/>
  <c r="Q803" i="1" s="1"/>
  <c r="AA802" i="1"/>
  <c r="AC802" i="1" s="1"/>
  <c r="P802" i="1"/>
  <c r="Q802" i="1" s="1"/>
  <c r="AA801" i="1"/>
  <c r="P801" i="1"/>
  <c r="Q801" i="1" s="1"/>
  <c r="AA800" i="1"/>
  <c r="AC800" i="1" s="1"/>
  <c r="P800" i="1"/>
  <c r="Q800" i="1" s="1"/>
  <c r="AA799" i="1"/>
  <c r="AC799" i="1" s="1"/>
  <c r="P799" i="1"/>
  <c r="Q799" i="1" s="1"/>
  <c r="AA798" i="1"/>
  <c r="P798" i="1"/>
  <c r="Q798" i="1" s="1"/>
  <c r="AA797" i="1"/>
  <c r="P797" i="1"/>
  <c r="Q797" i="1" s="1"/>
  <c r="AA796" i="1"/>
  <c r="AC796" i="1" s="1"/>
  <c r="P796" i="1"/>
  <c r="Q796" i="1" s="1"/>
  <c r="AA795" i="1"/>
  <c r="P795" i="1"/>
  <c r="Q795" i="1" s="1"/>
  <c r="AA794" i="1"/>
  <c r="AC794" i="1" s="1"/>
  <c r="P794" i="1"/>
  <c r="Q794" i="1" s="1"/>
  <c r="AA793" i="1"/>
  <c r="P793" i="1"/>
  <c r="Q793" i="1" s="1"/>
  <c r="AA792" i="1"/>
  <c r="AC792" i="1" s="1"/>
  <c r="P792" i="1"/>
  <c r="Q792" i="1" s="1"/>
  <c r="AA791" i="1"/>
  <c r="AC791" i="1" s="1"/>
  <c r="P791" i="1"/>
  <c r="Q791" i="1" s="1"/>
  <c r="AA790" i="1"/>
  <c r="AC790" i="1" s="1"/>
  <c r="P790" i="1"/>
  <c r="Q790" i="1" s="1"/>
  <c r="AA789" i="1"/>
  <c r="P789" i="1"/>
  <c r="Q789" i="1" s="1"/>
  <c r="AA788" i="1"/>
  <c r="AC788" i="1" s="1"/>
  <c r="P788" i="1"/>
  <c r="Q788" i="1" s="1"/>
  <c r="AA787" i="1"/>
  <c r="AC787" i="1" s="1"/>
  <c r="P787" i="1"/>
  <c r="Q787" i="1" s="1"/>
  <c r="AA786" i="1"/>
  <c r="AC786" i="1" s="1"/>
  <c r="P786" i="1"/>
  <c r="Q786" i="1" s="1"/>
  <c r="AA785" i="1"/>
  <c r="P785" i="1"/>
  <c r="Q785" i="1" s="1"/>
  <c r="AA784" i="1"/>
  <c r="AC784" i="1" s="1"/>
  <c r="P784" i="1"/>
  <c r="Q784" i="1" s="1"/>
  <c r="AA783" i="1"/>
  <c r="AC783" i="1" s="1"/>
  <c r="P783" i="1"/>
  <c r="Q783" i="1" s="1"/>
  <c r="AA782" i="1"/>
  <c r="P782" i="1"/>
  <c r="Q782" i="1" s="1"/>
  <c r="AA781" i="1"/>
  <c r="P781" i="1"/>
  <c r="Q781" i="1" s="1"/>
  <c r="AA780" i="1"/>
  <c r="AC780" i="1" s="1"/>
  <c r="P780" i="1"/>
  <c r="Q780" i="1" s="1"/>
  <c r="AA779" i="1"/>
  <c r="P779" i="1"/>
  <c r="Q779" i="1" s="1"/>
  <c r="AA778" i="1"/>
  <c r="AC778" i="1" s="1"/>
  <c r="P778" i="1"/>
  <c r="Q778" i="1" s="1"/>
  <c r="AA777" i="1"/>
  <c r="P777" i="1"/>
  <c r="Q777" i="1" s="1"/>
  <c r="AA776" i="1"/>
  <c r="AC776" i="1" s="1"/>
  <c r="P776" i="1"/>
  <c r="Q776" i="1" s="1"/>
  <c r="AA775" i="1"/>
  <c r="AC775" i="1" s="1"/>
  <c r="P775" i="1"/>
  <c r="Q775" i="1" s="1"/>
  <c r="AA774" i="1"/>
  <c r="AC774" i="1" s="1"/>
  <c r="P774" i="1"/>
  <c r="Q774" i="1" s="1"/>
  <c r="AA773" i="1"/>
  <c r="P773" i="1"/>
  <c r="Q773" i="1" s="1"/>
  <c r="AA772" i="1"/>
  <c r="AC772" i="1" s="1"/>
  <c r="P772" i="1"/>
  <c r="Q772" i="1" s="1"/>
  <c r="AA771" i="1"/>
  <c r="AC771" i="1" s="1"/>
  <c r="P771" i="1"/>
  <c r="Q771" i="1" s="1"/>
  <c r="AA770" i="1"/>
  <c r="AC770" i="1" s="1"/>
  <c r="P770" i="1"/>
  <c r="Q770" i="1" s="1"/>
  <c r="AA769" i="1"/>
  <c r="P769" i="1"/>
  <c r="Q769" i="1" s="1"/>
  <c r="AA768" i="1"/>
  <c r="AC768" i="1" s="1"/>
  <c r="P768" i="1"/>
  <c r="Q768" i="1" s="1"/>
  <c r="AA767" i="1"/>
  <c r="AC767" i="1" s="1"/>
  <c r="P767" i="1"/>
  <c r="Q767" i="1" s="1"/>
  <c r="AA766" i="1"/>
  <c r="P766" i="1"/>
  <c r="Q766" i="1" s="1"/>
  <c r="AA765" i="1"/>
  <c r="P765" i="1"/>
  <c r="Q765" i="1" s="1"/>
  <c r="AA764" i="1"/>
  <c r="AC764" i="1" s="1"/>
  <c r="P764" i="1"/>
  <c r="Q764" i="1" s="1"/>
  <c r="AA763" i="1"/>
  <c r="P763" i="1"/>
  <c r="Q763" i="1" s="1"/>
  <c r="AA762" i="1"/>
  <c r="AC762" i="1" s="1"/>
  <c r="P762" i="1"/>
  <c r="Q762" i="1" s="1"/>
  <c r="AA761" i="1"/>
  <c r="P761" i="1"/>
  <c r="Q761" i="1" s="1"/>
  <c r="AA760" i="1"/>
  <c r="AC760" i="1" s="1"/>
  <c r="P760" i="1"/>
  <c r="Q760" i="1" s="1"/>
  <c r="AA759" i="1"/>
  <c r="AC759" i="1" s="1"/>
  <c r="P759" i="1"/>
  <c r="Q759" i="1" s="1"/>
  <c r="AA758" i="1"/>
  <c r="AC758" i="1" s="1"/>
  <c r="P758" i="1"/>
  <c r="Q758" i="1" s="1"/>
  <c r="AA757" i="1"/>
  <c r="P757" i="1"/>
  <c r="Q757" i="1" s="1"/>
  <c r="AA756" i="1"/>
  <c r="AC756" i="1" s="1"/>
  <c r="P756" i="1"/>
  <c r="Q756" i="1" s="1"/>
  <c r="AA755" i="1"/>
  <c r="AC755" i="1" s="1"/>
  <c r="P755" i="1"/>
  <c r="Q755" i="1" s="1"/>
  <c r="AA754" i="1"/>
  <c r="AC754" i="1" s="1"/>
  <c r="P754" i="1"/>
  <c r="Q754" i="1" s="1"/>
  <c r="AA753" i="1"/>
  <c r="P753" i="1"/>
  <c r="Q753" i="1" s="1"/>
  <c r="AA752" i="1"/>
  <c r="AC752" i="1" s="1"/>
  <c r="P752" i="1"/>
  <c r="Q752" i="1" s="1"/>
  <c r="AA751" i="1"/>
  <c r="AC751" i="1" s="1"/>
  <c r="P751" i="1"/>
  <c r="Q751" i="1" s="1"/>
  <c r="AA750" i="1"/>
  <c r="P750" i="1"/>
  <c r="Q750" i="1" s="1"/>
  <c r="AA749" i="1"/>
  <c r="P749" i="1"/>
  <c r="Q749" i="1" s="1"/>
  <c r="AA748" i="1"/>
  <c r="AC748" i="1" s="1"/>
  <c r="P748" i="1"/>
  <c r="Q748" i="1" s="1"/>
  <c r="AA747" i="1"/>
  <c r="P747" i="1"/>
  <c r="Q747" i="1" s="1"/>
  <c r="AA746" i="1"/>
  <c r="AC746" i="1" s="1"/>
  <c r="P746" i="1"/>
  <c r="Q746" i="1" s="1"/>
  <c r="AA745" i="1"/>
  <c r="P745" i="1"/>
  <c r="Q745" i="1" s="1"/>
  <c r="AA744" i="1"/>
  <c r="AC744" i="1" s="1"/>
  <c r="P744" i="1"/>
  <c r="Q744" i="1" s="1"/>
  <c r="AA743" i="1"/>
  <c r="AC743" i="1" s="1"/>
  <c r="P743" i="1"/>
  <c r="Q743" i="1" s="1"/>
  <c r="AA742" i="1"/>
  <c r="AC742" i="1" s="1"/>
  <c r="P742" i="1"/>
  <c r="Q742" i="1" s="1"/>
  <c r="AA741" i="1"/>
  <c r="P741" i="1"/>
  <c r="Q741" i="1" s="1"/>
  <c r="AA740" i="1"/>
  <c r="AC740" i="1" s="1"/>
  <c r="P740" i="1"/>
  <c r="Q740" i="1" s="1"/>
  <c r="AA739" i="1"/>
  <c r="AC739" i="1" s="1"/>
  <c r="P739" i="1"/>
  <c r="Q739" i="1" s="1"/>
  <c r="AA738" i="1"/>
  <c r="AC738" i="1" s="1"/>
  <c r="P738" i="1"/>
  <c r="Q738" i="1" s="1"/>
  <c r="AA737" i="1"/>
  <c r="P737" i="1"/>
  <c r="Q737" i="1" s="1"/>
  <c r="AA736" i="1"/>
  <c r="AC736" i="1" s="1"/>
  <c r="P736" i="1"/>
  <c r="Q736" i="1" s="1"/>
  <c r="AA735" i="1"/>
  <c r="AB735" i="1" s="1"/>
  <c r="P735" i="1"/>
  <c r="Q735" i="1" s="1"/>
  <c r="AA734" i="1"/>
  <c r="AB734" i="1" s="1"/>
  <c r="P734" i="1"/>
  <c r="Q734" i="1" s="1"/>
  <c r="AA733" i="1"/>
  <c r="P733" i="1"/>
  <c r="Q733" i="1" s="1"/>
  <c r="AA732" i="1"/>
  <c r="AC732" i="1" s="1"/>
  <c r="P732" i="1"/>
  <c r="Q732" i="1" s="1"/>
  <c r="AA731" i="1"/>
  <c r="AC731" i="1" s="1"/>
  <c r="P731" i="1"/>
  <c r="Q731" i="1" s="1"/>
  <c r="AA730" i="1"/>
  <c r="AC730" i="1" s="1"/>
  <c r="P730" i="1"/>
  <c r="Q730" i="1" s="1"/>
  <c r="AA729" i="1"/>
  <c r="P729" i="1"/>
  <c r="Q729" i="1" s="1"/>
  <c r="AA728" i="1"/>
  <c r="AC728" i="1" s="1"/>
  <c r="P728" i="1"/>
  <c r="Q728" i="1" s="1"/>
  <c r="AA727" i="1"/>
  <c r="AB727" i="1" s="1"/>
  <c r="P727" i="1"/>
  <c r="Q727" i="1" s="1"/>
  <c r="AA726" i="1"/>
  <c r="AB726" i="1" s="1"/>
  <c r="P726" i="1"/>
  <c r="Q726" i="1" s="1"/>
  <c r="AA725" i="1"/>
  <c r="P725" i="1"/>
  <c r="Q725" i="1" s="1"/>
  <c r="AA724" i="1"/>
  <c r="AC724" i="1" s="1"/>
  <c r="P724" i="1"/>
  <c r="Q724" i="1" s="1"/>
  <c r="AA723" i="1"/>
  <c r="AC723" i="1" s="1"/>
  <c r="P723" i="1"/>
  <c r="Q723" i="1" s="1"/>
  <c r="AA722" i="1"/>
  <c r="AC722" i="1" s="1"/>
  <c r="P722" i="1"/>
  <c r="Q722" i="1" s="1"/>
  <c r="AA721" i="1"/>
  <c r="P721" i="1"/>
  <c r="Q721" i="1" s="1"/>
  <c r="AA720" i="1"/>
  <c r="AC720" i="1" s="1"/>
  <c r="P720" i="1"/>
  <c r="Q720" i="1" s="1"/>
  <c r="AA719" i="1"/>
  <c r="AB719" i="1" s="1"/>
  <c r="P719" i="1"/>
  <c r="Q719" i="1" s="1"/>
  <c r="AA718" i="1"/>
  <c r="AB718" i="1" s="1"/>
  <c r="P718" i="1"/>
  <c r="Q718" i="1" s="1"/>
  <c r="AA717" i="1"/>
  <c r="P717" i="1"/>
  <c r="Q717" i="1" s="1"/>
  <c r="AA716" i="1"/>
  <c r="AC716" i="1" s="1"/>
  <c r="P716" i="1"/>
  <c r="Q716" i="1" s="1"/>
  <c r="AA715" i="1"/>
  <c r="AC715" i="1" s="1"/>
  <c r="P715" i="1"/>
  <c r="Q715" i="1" s="1"/>
  <c r="AA714" i="1"/>
  <c r="AC714" i="1" s="1"/>
  <c r="P714" i="1"/>
  <c r="Q714" i="1" s="1"/>
  <c r="AA713" i="1"/>
  <c r="P713" i="1"/>
  <c r="Q713" i="1" s="1"/>
  <c r="AA712" i="1"/>
  <c r="AC712" i="1" s="1"/>
  <c r="P712" i="1"/>
  <c r="Q712" i="1" s="1"/>
  <c r="AA711" i="1"/>
  <c r="AC711" i="1" s="1"/>
  <c r="P711" i="1"/>
  <c r="Q711" i="1" s="1"/>
  <c r="AA710" i="1"/>
  <c r="P710" i="1"/>
  <c r="Q710" i="1" s="1"/>
  <c r="AA709" i="1"/>
  <c r="P709" i="1"/>
  <c r="Q709" i="1" s="1"/>
  <c r="AA708" i="1"/>
  <c r="AC708" i="1" s="1"/>
  <c r="P708" i="1"/>
  <c r="Q708" i="1" s="1"/>
  <c r="AA707" i="1"/>
  <c r="P707" i="1"/>
  <c r="Q707" i="1" s="1"/>
  <c r="AA706" i="1"/>
  <c r="AC706" i="1" s="1"/>
  <c r="P706" i="1"/>
  <c r="Q706" i="1" s="1"/>
  <c r="AA705" i="1"/>
  <c r="P705" i="1"/>
  <c r="Q705" i="1" s="1"/>
  <c r="AA704" i="1"/>
  <c r="AC704" i="1" s="1"/>
  <c r="P704" i="1"/>
  <c r="Q704" i="1" s="1"/>
  <c r="AA703" i="1"/>
  <c r="AC703" i="1" s="1"/>
  <c r="P703" i="1"/>
  <c r="Q703" i="1" s="1"/>
  <c r="AA702" i="1"/>
  <c r="AC702" i="1" s="1"/>
  <c r="P702" i="1"/>
  <c r="Q702" i="1" s="1"/>
  <c r="AA701" i="1"/>
  <c r="P701" i="1"/>
  <c r="Q701" i="1" s="1"/>
  <c r="AA700" i="1"/>
  <c r="AC700" i="1" s="1"/>
  <c r="P700" i="1"/>
  <c r="Q700" i="1" s="1"/>
  <c r="AA699" i="1"/>
  <c r="AC699" i="1" s="1"/>
  <c r="P699" i="1"/>
  <c r="Q699" i="1" s="1"/>
  <c r="AA698" i="1"/>
  <c r="AC698" i="1" s="1"/>
  <c r="P698" i="1"/>
  <c r="Q698" i="1" s="1"/>
  <c r="AA697" i="1"/>
  <c r="P697" i="1"/>
  <c r="Q697" i="1" s="1"/>
  <c r="AA696" i="1"/>
  <c r="AC696" i="1" s="1"/>
  <c r="P696" i="1"/>
  <c r="Q696" i="1" s="1"/>
  <c r="AA695" i="1"/>
  <c r="P695" i="1"/>
  <c r="Q695" i="1" s="1"/>
  <c r="AA694" i="1"/>
  <c r="P694" i="1"/>
  <c r="Q694" i="1" s="1"/>
  <c r="AA693" i="1"/>
  <c r="AB693" i="1" s="1"/>
  <c r="P693" i="1"/>
  <c r="Q693" i="1" s="1"/>
  <c r="AA692" i="1"/>
  <c r="AC692" i="1" s="1"/>
  <c r="P692" i="1"/>
  <c r="Q692" i="1" s="1"/>
  <c r="AA691" i="1"/>
  <c r="AB691" i="1" s="1"/>
  <c r="P691" i="1"/>
  <c r="Q691" i="1" s="1"/>
  <c r="AA690" i="1"/>
  <c r="P690" i="1"/>
  <c r="Q690" i="1" s="1"/>
  <c r="AA689" i="1"/>
  <c r="AB689" i="1" s="1"/>
  <c r="P689" i="1"/>
  <c r="Q689" i="1" s="1"/>
  <c r="AA688" i="1"/>
  <c r="AC688" i="1" s="1"/>
  <c r="P688" i="1"/>
  <c r="Q688" i="1" s="1"/>
  <c r="AA687" i="1"/>
  <c r="AB687" i="1" s="1"/>
  <c r="P687" i="1"/>
  <c r="Q687" i="1" s="1"/>
  <c r="AA686" i="1"/>
  <c r="AC686" i="1" s="1"/>
  <c r="P686" i="1"/>
  <c r="Q686" i="1" s="1"/>
  <c r="AA685" i="1"/>
  <c r="AB685" i="1" s="1"/>
  <c r="P685" i="1"/>
  <c r="Q685" i="1" s="1"/>
  <c r="AA684" i="1"/>
  <c r="AC684" i="1" s="1"/>
  <c r="P684" i="1"/>
  <c r="Q684" i="1" s="1"/>
  <c r="AA683" i="1"/>
  <c r="AC683" i="1" s="1"/>
  <c r="P683" i="1"/>
  <c r="Q683" i="1" s="1"/>
  <c r="AA682" i="1"/>
  <c r="P682" i="1"/>
  <c r="Q682" i="1" s="1"/>
  <c r="AA681" i="1"/>
  <c r="AB681" i="1" s="1"/>
  <c r="P681" i="1"/>
  <c r="Q681" i="1" s="1"/>
  <c r="AA680" i="1"/>
  <c r="AC680" i="1" s="1"/>
  <c r="P680" i="1"/>
  <c r="Q680" i="1" s="1"/>
  <c r="AA679" i="1"/>
  <c r="AC679" i="1" s="1"/>
  <c r="P679" i="1"/>
  <c r="Q679" i="1" s="1"/>
  <c r="AA678" i="1"/>
  <c r="AC678" i="1" s="1"/>
  <c r="P678" i="1"/>
  <c r="Q678" i="1" s="1"/>
  <c r="AA677" i="1"/>
  <c r="AB677" i="1" s="1"/>
  <c r="P677" i="1"/>
  <c r="Q677" i="1" s="1"/>
  <c r="AA676" i="1"/>
  <c r="AB676" i="1" s="1"/>
  <c r="P676" i="1"/>
  <c r="Q676" i="1" s="1"/>
  <c r="AA675" i="1"/>
  <c r="AB675" i="1" s="1"/>
  <c r="P675" i="1"/>
  <c r="Q675" i="1" s="1"/>
  <c r="AA674" i="1"/>
  <c r="AC674" i="1" s="1"/>
  <c r="P674" i="1"/>
  <c r="Q674" i="1" s="1"/>
  <c r="AA673" i="1"/>
  <c r="AB673" i="1" s="1"/>
  <c r="P673" i="1"/>
  <c r="Q673" i="1" s="1"/>
  <c r="AA672" i="1"/>
  <c r="AB672" i="1" s="1"/>
  <c r="P672" i="1"/>
  <c r="Q672" i="1" s="1"/>
  <c r="AA671" i="1"/>
  <c r="AB671" i="1" s="1"/>
  <c r="P671" i="1"/>
  <c r="Q671" i="1" s="1"/>
  <c r="AA670" i="1"/>
  <c r="AC670" i="1" s="1"/>
  <c r="P670" i="1"/>
  <c r="Q670" i="1" s="1"/>
  <c r="AA669" i="1"/>
  <c r="AB669" i="1" s="1"/>
  <c r="P669" i="1"/>
  <c r="Q669" i="1" s="1"/>
  <c r="AA668" i="1"/>
  <c r="AB668" i="1" s="1"/>
  <c r="P668" i="1"/>
  <c r="Q668" i="1" s="1"/>
  <c r="AA667" i="1"/>
  <c r="AB667" i="1" s="1"/>
  <c r="P667" i="1"/>
  <c r="Q667" i="1" s="1"/>
  <c r="AA666" i="1"/>
  <c r="AC666" i="1" s="1"/>
  <c r="P666" i="1"/>
  <c r="Q666" i="1" s="1"/>
  <c r="AA665" i="1"/>
  <c r="AB665" i="1" s="1"/>
  <c r="P665" i="1"/>
  <c r="Q665" i="1" s="1"/>
  <c r="AA664" i="1"/>
  <c r="P664" i="1"/>
  <c r="Q664" i="1" s="1"/>
  <c r="AA663" i="1"/>
  <c r="AB663" i="1" s="1"/>
  <c r="P663" i="1"/>
  <c r="Q663" i="1" s="1"/>
  <c r="AA662" i="1"/>
  <c r="AC662" i="1" s="1"/>
  <c r="P662" i="1"/>
  <c r="Q662" i="1" s="1"/>
  <c r="AA661" i="1"/>
  <c r="P661" i="1"/>
  <c r="Q661" i="1" s="1"/>
  <c r="AA660" i="1"/>
  <c r="AB660" i="1" s="1"/>
  <c r="P660" i="1"/>
  <c r="Q660" i="1" s="1"/>
  <c r="AA659" i="1"/>
  <c r="AB659" i="1" s="1"/>
  <c r="P659" i="1"/>
  <c r="Q659" i="1" s="1"/>
  <c r="AA658" i="1"/>
  <c r="P658" i="1"/>
  <c r="Q658" i="1" s="1"/>
  <c r="AA657" i="1"/>
  <c r="AB657" i="1" s="1"/>
  <c r="P657" i="1"/>
  <c r="Q657" i="1" s="1"/>
  <c r="AA656" i="1"/>
  <c r="AB656" i="1" s="1"/>
  <c r="P656" i="1"/>
  <c r="Q656" i="1" s="1"/>
  <c r="AA655" i="1"/>
  <c r="AB655" i="1" s="1"/>
  <c r="P655" i="1"/>
  <c r="Q655" i="1" s="1"/>
  <c r="AA654" i="1"/>
  <c r="P654" i="1"/>
  <c r="Q654" i="1" s="1"/>
  <c r="AA653" i="1"/>
  <c r="AB653" i="1" s="1"/>
  <c r="P653" i="1"/>
  <c r="Q653" i="1" s="1"/>
  <c r="AA652" i="1"/>
  <c r="AB652" i="1" s="1"/>
  <c r="P652" i="1"/>
  <c r="Q652" i="1" s="1"/>
  <c r="AA651" i="1"/>
  <c r="AB651" i="1" s="1"/>
  <c r="P651" i="1"/>
  <c r="Q651" i="1" s="1"/>
  <c r="AA650" i="1"/>
  <c r="P650" i="1"/>
  <c r="Q650" i="1" s="1"/>
  <c r="AA649" i="1"/>
  <c r="AB649" i="1" s="1"/>
  <c r="P649" i="1"/>
  <c r="Q649" i="1" s="1"/>
  <c r="AA648" i="1"/>
  <c r="P648" i="1"/>
  <c r="Q648" i="1" s="1"/>
  <c r="AA647" i="1"/>
  <c r="AB647" i="1" s="1"/>
  <c r="P647" i="1"/>
  <c r="Q647" i="1" s="1"/>
  <c r="AA646" i="1"/>
  <c r="P646" i="1"/>
  <c r="Q646" i="1" s="1"/>
  <c r="AA645" i="1"/>
  <c r="P645" i="1"/>
  <c r="Q645" i="1" s="1"/>
  <c r="AA644" i="1"/>
  <c r="AB644" i="1" s="1"/>
  <c r="P644" i="1"/>
  <c r="Q644" i="1" s="1"/>
  <c r="AA643" i="1"/>
  <c r="P643" i="1"/>
  <c r="Q643" i="1" s="1"/>
  <c r="AA642" i="1"/>
  <c r="AC642" i="1" s="1"/>
  <c r="P642" i="1"/>
  <c r="Q642" i="1" s="1"/>
  <c r="AA641" i="1"/>
  <c r="AC641" i="1" s="1"/>
  <c r="P641" i="1"/>
  <c r="Q641" i="1" s="1"/>
  <c r="AA640" i="1"/>
  <c r="AB640" i="1" s="1"/>
  <c r="P640" i="1"/>
  <c r="Q640" i="1" s="1"/>
  <c r="AA639" i="1"/>
  <c r="P639" i="1"/>
  <c r="Q639" i="1" s="1"/>
  <c r="AA638" i="1"/>
  <c r="AC638" i="1" s="1"/>
  <c r="P638" i="1"/>
  <c r="Q638" i="1" s="1"/>
  <c r="AA637" i="1"/>
  <c r="P637" i="1"/>
  <c r="Q637" i="1" s="1"/>
  <c r="AA636" i="1"/>
  <c r="AB636" i="1" s="1"/>
  <c r="P636" i="1"/>
  <c r="Q636" i="1" s="1"/>
  <c r="AA635" i="1"/>
  <c r="P635" i="1"/>
  <c r="Q635" i="1" s="1"/>
  <c r="AA634" i="1"/>
  <c r="AC634" i="1" s="1"/>
  <c r="P634" i="1"/>
  <c r="Q634" i="1" s="1"/>
  <c r="AA633" i="1"/>
  <c r="AC633" i="1" s="1"/>
  <c r="P633" i="1"/>
  <c r="Q633" i="1" s="1"/>
  <c r="AA632" i="1"/>
  <c r="P632" i="1"/>
  <c r="Q632" i="1" s="1"/>
  <c r="AA631" i="1"/>
  <c r="P631" i="1"/>
  <c r="Q631" i="1" s="1"/>
  <c r="AA630" i="1"/>
  <c r="AC630" i="1" s="1"/>
  <c r="P630" i="1"/>
  <c r="Q630" i="1" s="1"/>
  <c r="AA629" i="1"/>
  <c r="AB629" i="1" s="1"/>
  <c r="P629" i="1"/>
  <c r="Q629" i="1" s="1"/>
  <c r="AA628" i="1"/>
  <c r="AB628" i="1" s="1"/>
  <c r="P628" i="1"/>
  <c r="Q628" i="1" s="1"/>
  <c r="AA627" i="1"/>
  <c r="P627" i="1"/>
  <c r="Q627" i="1" s="1"/>
  <c r="AA626" i="1"/>
  <c r="AC626" i="1" s="1"/>
  <c r="P626" i="1"/>
  <c r="Q626" i="1" s="1"/>
  <c r="AA625" i="1"/>
  <c r="AC625" i="1" s="1"/>
  <c r="P625" i="1"/>
  <c r="Q625" i="1" s="1"/>
  <c r="AA624" i="1"/>
  <c r="AB624" i="1" s="1"/>
  <c r="P624" i="1"/>
  <c r="Q624" i="1" s="1"/>
  <c r="AA623" i="1"/>
  <c r="P623" i="1"/>
  <c r="Q623" i="1" s="1"/>
  <c r="AA622" i="1"/>
  <c r="AC622" i="1" s="1"/>
  <c r="P622" i="1"/>
  <c r="Q622" i="1" s="1"/>
  <c r="AA621" i="1"/>
  <c r="P621" i="1"/>
  <c r="Q621" i="1" s="1"/>
  <c r="AA620" i="1"/>
  <c r="AB620" i="1" s="1"/>
  <c r="P620" i="1"/>
  <c r="Q620" i="1" s="1"/>
  <c r="AA619" i="1"/>
  <c r="P619" i="1"/>
  <c r="Q619" i="1" s="1"/>
  <c r="AA618" i="1"/>
  <c r="AC618" i="1" s="1"/>
  <c r="P618" i="1"/>
  <c r="Q618" i="1" s="1"/>
  <c r="AA617" i="1"/>
  <c r="AC617" i="1" s="1"/>
  <c r="P617" i="1"/>
  <c r="Q617" i="1" s="1"/>
  <c r="AA616" i="1"/>
  <c r="AB616" i="1" s="1"/>
  <c r="P616" i="1"/>
  <c r="Q616" i="1" s="1"/>
  <c r="AA615" i="1"/>
  <c r="AC615" i="1" s="1"/>
  <c r="P615" i="1"/>
  <c r="Q615" i="1" s="1"/>
  <c r="AA614" i="1"/>
  <c r="AB614" i="1" s="1"/>
  <c r="P614" i="1"/>
  <c r="Q614" i="1" s="1"/>
  <c r="AA613" i="1"/>
  <c r="AB613" i="1" s="1"/>
  <c r="P613" i="1"/>
  <c r="Q613" i="1" s="1"/>
  <c r="AA612" i="1"/>
  <c r="AB612" i="1" s="1"/>
  <c r="P612" i="1"/>
  <c r="Q612" i="1" s="1"/>
  <c r="AA611" i="1"/>
  <c r="AC611" i="1" s="1"/>
  <c r="P611" i="1"/>
  <c r="Q611" i="1" s="1"/>
  <c r="AA610" i="1"/>
  <c r="AC610" i="1" s="1"/>
  <c r="P610" i="1"/>
  <c r="Q610" i="1" s="1"/>
  <c r="AA609" i="1"/>
  <c r="AC609" i="1" s="1"/>
  <c r="P609" i="1"/>
  <c r="Q609" i="1" s="1"/>
  <c r="AA608" i="1"/>
  <c r="AB608" i="1" s="1"/>
  <c r="P608" i="1"/>
  <c r="Q608" i="1" s="1"/>
  <c r="AA607" i="1"/>
  <c r="AC607" i="1" s="1"/>
  <c r="P607" i="1"/>
  <c r="Q607" i="1" s="1"/>
  <c r="AA606" i="1"/>
  <c r="AC606" i="1" s="1"/>
  <c r="P606" i="1"/>
  <c r="Q606" i="1" s="1"/>
  <c r="AA605" i="1"/>
  <c r="AB605" i="1" s="1"/>
  <c r="P605" i="1"/>
  <c r="Q605" i="1" s="1"/>
  <c r="AA604" i="1"/>
  <c r="AB604" i="1" s="1"/>
  <c r="P604" i="1"/>
  <c r="Q604" i="1" s="1"/>
  <c r="AA603" i="1"/>
  <c r="P603" i="1"/>
  <c r="Q603" i="1" s="1"/>
  <c r="AA602" i="1"/>
  <c r="AC602" i="1" s="1"/>
  <c r="P602" i="1"/>
  <c r="Q602" i="1" s="1"/>
  <c r="AA601" i="1"/>
  <c r="P601" i="1"/>
  <c r="Q601" i="1" s="1"/>
  <c r="AA600" i="1"/>
  <c r="AB600" i="1" s="1"/>
  <c r="P600" i="1"/>
  <c r="Q600" i="1" s="1"/>
  <c r="AA599" i="1"/>
  <c r="AC599" i="1" s="1"/>
  <c r="P599" i="1"/>
  <c r="Q599" i="1" s="1"/>
  <c r="AA598" i="1"/>
  <c r="P598" i="1"/>
  <c r="Q598" i="1" s="1"/>
  <c r="AA597" i="1"/>
  <c r="P597" i="1"/>
  <c r="Q597" i="1" s="1"/>
  <c r="AA596" i="1"/>
  <c r="AB596" i="1" s="1"/>
  <c r="P596" i="1"/>
  <c r="Q596" i="1" s="1"/>
  <c r="AA595" i="1"/>
  <c r="AC595" i="1" s="1"/>
  <c r="P595" i="1"/>
  <c r="Q595" i="1" s="1"/>
  <c r="AA594" i="1"/>
  <c r="AC594" i="1" s="1"/>
  <c r="P594" i="1"/>
  <c r="Q594" i="1" s="1"/>
  <c r="AA593" i="1"/>
  <c r="P593" i="1"/>
  <c r="Q593" i="1" s="1"/>
  <c r="AA592" i="1"/>
  <c r="AB592" i="1" s="1"/>
  <c r="P592" i="1"/>
  <c r="Q592" i="1" s="1"/>
  <c r="AA591" i="1"/>
  <c r="AC591" i="1" s="1"/>
  <c r="P591" i="1"/>
  <c r="Q591" i="1" s="1"/>
  <c r="AA590" i="1"/>
  <c r="P590" i="1"/>
  <c r="Q590" i="1" s="1"/>
  <c r="AA589" i="1"/>
  <c r="P589" i="1"/>
  <c r="Q589" i="1" s="1"/>
  <c r="AA588" i="1"/>
  <c r="P588" i="1"/>
  <c r="Q588" i="1" s="1"/>
  <c r="AA587" i="1"/>
  <c r="P587" i="1"/>
  <c r="Q587" i="1" s="1"/>
  <c r="AA586" i="1"/>
  <c r="AC586" i="1" s="1"/>
  <c r="P586" i="1"/>
  <c r="Q586" i="1" s="1"/>
  <c r="AA585" i="1"/>
  <c r="AC585" i="1" s="1"/>
  <c r="P585" i="1"/>
  <c r="Q585" i="1" s="1"/>
  <c r="AA584" i="1"/>
  <c r="AB584" i="1" s="1"/>
  <c r="P584" i="1"/>
  <c r="Q584" i="1" s="1"/>
  <c r="AA583" i="1"/>
  <c r="AC583" i="1" s="1"/>
  <c r="P583" i="1"/>
  <c r="Q583" i="1" s="1"/>
  <c r="AA582" i="1"/>
  <c r="AC582" i="1" s="1"/>
  <c r="P582" i="1"/>
  <c r="Q582" i="1" s="1"/>
  <c r="AA581" i="1"/>
  <c r="AC581" i="1" s="1"/>
  <c r="P581" i="1"/>
  <c r="Q581" i="1" s="1"/>
  <c r="AA580" i="1"/>
  <c r="AB580" i="1" s="1"/>
  <c r="P580" i="1"/>
  <c r="Q580" i="1" s="1"/>
  <c r="AA579" i="1"/>
  <c r="AC579" i="1" s="1"/>
  <c r="P579" i="1"/>
  <c r="Q579" i="1" s="1"/>
  <c r="AA578" i="1"/>
  <c r="AC578" i="1" s="1"/>
  <c r="P578" i="1"/>
  <c r="Q578" i="1" s="1"/>
  <c r="AA577" i="1"/>
  <c r="AB577" i="1" s="1"/>
  <c r="P577" i="1"/>
  <c r="Q577" i="1" s="1"/>
  <c r="AA576" i="1"/>
  <c r="AC576" i="1" s="1"/>
  <c r="P576" i="1"/>
  <c r="Q576" i="1" s="1"/>
  <c r="AA575" i="1"/>
  <c r="AC575" i="1" s="1"/>
  <c r="P575" i="1"/>
  <c r="Q575" i="1" s="1"/>
  <c r="AA574" i="1"/>
  <c r="AC574" i="1" s="1"/>
  <c r="P574" i="1"/>
  <c r="Q574" i="1" s="1"/>
  <c r="AA573" i="1"/>
  <c r="AC573" i="1" s="1"/>
  <c r="P573" i="1"/>
  <c r="Q573" i="1" s="1"/>
  <c r="AA572" i="1"/>
  <c r="P572" i="1"/>
  <c r="Q572" i="1" s="1"/>
  <c r="AA571" i="1"/>
  <c r="AC571" i="1" s="1"/>
  <c r="P571" i="1"/>
  <c r="Q571" i="1" s="1"/>
  <c r="AA570" i="1"/>
  <c r="AC570" i="1" s="1"/>
  <c r="P570" i="1"/>
  <c r="Q570" i="1" s="1"/>
  <c r="AA569" i="1"/>
  <c r="AC569" i="1" s="1"/>
  <c r="P569" i="1"/>
  <c r="Q569" i="1" s="1"/>
  <c r="AA568" i="1"/>
  <c r="AC568" i="1" s="1"/>
  <c r="P568" i="1"/>
  <c r="Q568" i="1" s="1"/>
  <c r="AA567" i="1"/>
  <c r="AC567" i="1" s="1"/>
  <c r="P567" i="1"/>
  <c r="Q567" i="1" s="1"/>
  <c r="AA566" i="1"/>
  <c r="AC566" i="1" s="1"/>
  <c r="P566" i="1"/>
  <c r="Q566" i="1" s="1"/>
  <c r="AA565" i="1"/>
  <c r="AC565" i="1" s="1"/>
  <c r="P565" i="1"/>
  <c r="Q565" i="1" s="1"/>
  <c r="AA564" i="1"/>
  <c r="P564" i="1"/>
  <c r="Q564" i="1" s="1"/>
  <c r="AA563" i="1"/>
  <c r="AC563" i="1" s="1"/>
  <c r="P563" i="1"/>
  <c r="Q563" i="1" s="1"/>
  <c r="AA562" i="1"/>
  <c r="AC562" i="1" s="1"/>
  <c r="P562" i="1"/>
  <c r="Q562" i="1" s="1"/>
  <c r="AA561" i="1"/>
  <c r="AC561" i="1" s="1"/>
  <c r="P561" i="1"/>
  <c r="Q561" i="1" s="1"/>
  <c r="AA560" i="1"/>
  <c r="AC560" i="1" s="1"/>
  <c r="P560" i="1"/>
  <c r="Q560" i="1" s="1"/>
  <c r="AA559" i="1"/>
  <c r="AC559" i="1" s="1"/>
  <c r="P559" i="1"/>
  <c r="Q559" i="1" s="1"/>
  <c r="AA558" i="1"/>
  <c r="P558" i="1"/>
  <c r="Q558" i="1" s="1"/>
  <c r="AA557" i="1"/>
  <c r="AC557" i="1" s="1"/>
  <c r="P557" i="1"/>
  <c r="Q557" i="1" s="1"/>
  <c r="AA556" i="1"/>
  <c r="AC556" i="1" s="1"/>
  <c r="P556" i="1"/>
  <c r="Q556" i="1" s="1"/>
  <c r="AA555" i="1"/>
  <c r="AC555" i="1" s="1"/>
  <c r="P555" i="1"/>
  <c r="Q555" i="1" s="1"/>
  <c r="AA554" i="1"/>
  <c r="AC554" i="1" s="1"/>
  <c r="P554" i="1"/>
  <c r="Q554" i="1" s="1"/>
  <c r="AA553" i="1"/>
  <c r="AC553" i="1" s="1"/>
  <c r="P553" i="1"/>
  <c r="Q553" i="1" s="1"/>
  <c r="AA552" i="1"/>
  <c r="AC552" i="1" s="1"/>
  <c r="P552" i="1"/>
  <c r="Q552" i="1" s="1"/>
  <c r="AA551" i="1"/>
  <c r="AC551" i="1" s="1"/>
  <c r="P551" i="1"/>
  <c r="Q551" i="1" s="1"/>
  <c r="AA550" i="1"/>
  <c r="AB550" i="1" s="1"/>
  <c r="P550" i="1"/>
  <c r="Q550" i="1" s="1"/>
  <c r="AA549" i="1"/>
  <c r="AC549" i="1" s="1"/>
  <c r="P549" i="1"/>
  <c r="Q549" i="1" s="1"/>
  <c r="AA548" i="1"/>
  <c r="P548" i="1"/>
  <c r="Q548" i="1" s="1"/>
  <c r="AA547" i="1"/>
  <c r="AC547" i="1" s="1"/>
  <c r="P547" i="1"/>
  <c r="Q547" i="1" s="1"/>
  <c r="AA546" i="1"/>
  <c r="AC546" i="1" s="1"/>
  <c r="P546" i="1"/>
  <c r="Q546" i="1" s="1"/>
  <c r="AA545" i="1"/>
  <c r="AC545" i="1" s="1"/>
  <c r="P545" i="1"/>
  <c r="Q545" i="1" s="1"/>
  <c r="AA544" i="1"/>
  <c r="P544" i="1"/>
  <c r="Q544" i="1" s="1"/>
  <c r="AA543" i="1"/>
  <c r="AC543" i="1" s="1"/>
  <c r="P543" i="1"/>
  <c r="Q543" i="1" s="1"/>
  <c r="AA542" i="1"/>
  <c r="AC542" i="1" s="1"/>
  <c r="P542" i="1"/>
  <c r="Q542" i="1" s="1"/>
  <c r="AA541" i="1"/>
  <c r="AC541" i="1" s="1"/>
  <c r="P541" i="1"/>
  <c r="Q541" i="1" s="1"/>
  <c r="AA540" i="1"/>
  <c r="P540" i="1"/>
  <c r="Q540" i="1" s="1"/>
  <c r="AA539" i="1"/>
  <c r="AC539" i="1" s="1"/>
  <c r="P539" i="1"/>
  <c r="Q539" i="1" s="1"/>
  <c r="AA538" i="1"/>
  <c r="AC538" i="1" s="1"/>
  <c r="P538" i="1"/>
  <c r="Q538" i="1" s="1"/>
  <c r="AA537" i="1"/>
  <c r="AC537" i="1" s="1"/>
  <c r="P537" i="1"/>
  <c r="Q537" i="1" s="1"/>
  <c r="AA536" i="1"/>
  <c r="P536" i="1"/>
  <c r="Q536" i="1" s="1"/>
  <c r="AA535" i="1"/>
  <c r="AC535" i="1" s="1"/>
  <c r="P535" i="1"/>
  <c r="Q535" i="1" s="1"/>
  <c r="AA534" i="1"/>
  <c r="AC534" i="1" s="1"/>
  <c r="P534" i="1"/>
  <c r="Q534" i="1" s="1"/>
  <c r="AA533" i="1"/>
  <c r="AC533" i="1" s="1"/>
  <c r="P533" i="1"/>
  <c r="Q533" i="1" s="1"/>
  <c r="AA532" i="1"/>
  <c r="P532" i="1"/>
  <c r="Q532" i="1" s="1"/>
  <c r="AA531" i="1"/>
  <c r="AC531" i="1" s="1"/>
  <c r="P531" i="1"/>
  <c r="Q531" i="1" s="1"/>
  <c r="AA530" i="1"/>
  <c r="AC530" i="1" s="1"/>
  <c r="P530" i="1"/>
  <c r="Q530" i="1" s="1"/>
  <c r="AA529" i="1"/>
  <c r="AC529" i="1" s="1"/>
  <c r="P529" i="1"/>
  <c r="Q529" i="1" s="1"/>
  <c r="AA528" i="1"/>
  <c r="P528" i="1"/>
  <c r="Q528" i="1" s="1"/>
  <c r="AA527" i="1"/>
  <c r="AC527" i="1" s="1"/>
  <c r="P527" i="1"/>
  <c r="Q527" i="1" s="1"/>
  <c r="AA526" i="1"/>
  <c r="AC526" i="1" s="1"/>
  <c r="P526" i="1"/>
  <c r="Q526" i="1" s="1"/>
  <c r="AA525" i="1"/>
  <c r="AC525" i="1" s="1"/>
  <c r="P525" i="1"/>
  <c r="Q525" i="1" s="1"/>
  <c r="AA524" i="1"/>
  <c r="P524" i="1"/>
  <c r="Q524" i="1" s="1"/>
  <c r="AA523" i="1"/>
  <c r="AC523" i="1" s="1"/>
  <c r="P523" i="1"/>
  <c r="Q523" i="1" s="1"/>
  <c r="AA522" i="1"/>
  <c r="AC522" i="1" s="1"/>
  <c r="P522" i="1"/>
  <c r="Q522" i="1" s="1"/>
  <c r="AA521" i="1"/>
  <c r="AC521" i="1" s="1"/>
  <c r="P521" i="1"/>
  <c r="Q521" i="1" s="1"/>
  <c r="AA520" i="1"/>
  <c r="P520" i="1"/>
  <c r="Q520" i="1" s="1"/>
  <c r="AA519" i="1"/>
  <c r="AC519" i="1" s="1"/>
  <c r="P519" i="1"/>
  <c r="Q519" i="1" s="1"/>
  <c r="AA518" i="1"/>
  <c r="AC518" i="1" s="1"/>
  <c r="P518" i="1"/>
  <c r="Q518" i="1" s="1"/>
  <c r="AA517" i="1"/>
  <c r="AC517" i="1" s="1"/>
  <c r="P517" i="1"/>
  <c r="Q517" i="1" s="1"/>
  <c r="AA516" i="1"/>
  <c r="P516" i="1"/>
  <c r="Q516" i="1" s="1"/>
  <c r="AA515" i="1"/>
  <c r="AC515" i="1" s="1"/>
  <c r="P515" i="1"/>
  <c r="Q515" i="1" s="1"/>
  <c r="AA514" i="1"/>
  <c r="AC514" i="1" s="1"/>
  <c r="P514" i="1"/>
  <c r="Q514" i="1" s="1"/>
  <c r="AA513" i="1"/>
  <c r="AC513" i="1" s="1"/>
  <c r="P513" i="1"/>
  <c r="Q513" i="1" s="1"/>
  <c r="AA512" i="1"/>
  <c r="P512" i="1"/>
  <c r="Q512" i="1" s="1"/>
  <c r="AA511" i="1"/>
  <c r="AB511" i="1" s="1"/>
  <c r="P511" i="1"/>
  <c r="Q511" i="1" s="1"/>
  <c r="AA510" i="1"/>
  <c r="AC510" i="1" s="1"/>
  <c r="P510" i="1"/>
  <c r="Q510" i="1" s="1"/>
  <c r="AA509" i="1"/>
  <c r="AB509" i="1" s="1"/>
  <c r="P509" i="1"/>
  <c r="Q509" i="1" s="1"/>
  <c r="AA508" i="1"/>
  <c r="P508" i="1"/>
  <c r="Q508" i="1" s="1"/>
  <c r="AA507" i="1"/>
  <c r="AB507" i="1" s="1"/>
  <c r="P507" i="1"/>
  <c r="Q507" i="1" s="1"/>
  <c r="AA506" i="1"/>
  <c r="AC506" i="1" s="1"/>
  <c r="P506" i="1"/>
  <c r="Q506" i="1" s="1"/>
  <c r="AA505" i="1"/>
  <c r="AB505" i="1" s="1"/>
  <c r="P505" i="1"/>
  <c r="Q505" i="1" s="1"/>
  <c r="AA504" i="1"/>
  <c r="P504" i="1"/>
  <c r="Q504" i="1" s="1"/>
  <c r="AA503" i="1"/>
  <c r="AB503" i="1" s="1"/>
  <c r="P503" i="1"/>
  <c r="Q503" i="1" s="1"/>
  <c r="AA502" i="1"/>
  <c r="AC502" i="1" s="1"/>
  <c r="P502" i="1"/>
  <c r="Q502" i="1" s="1"/>
  <c r="AA501" i="1"/>
  <c r="AB501" i="1" s="1"/>
  <c r="P501" i="1"/>
  <c r="Q501" i="1" s="1"/>
  <c r="AA500" i="1"/>
  <c r="AC500" i="1" s="1"/>
  <c r="P500" i="1"/>
  <c r="Q500" i="1" s="1"/>
  <c r="AA499" i="1"/>
  <c r="AB499" i="1" s="1"/>
  <c r="P499" i="1"/>
  <c r="Q499" i="1" s="1"/>
  <c r="AA498" i="1"/>
  <c r="AC498" i="1" s="1"/>
  <c r="P498" i="1"/>
  <c r="Q498" i="1" s="1"/>
  <c r="AA497" i="1"/>
  <c r="AB497" i="1" s="1"/>
  <c r="P497" i="1"/>
  <c r="Q497" i="1" s="1"/>
  <c r="AA496" i="1"/>
  <c r="AC496" i="1" s="1"/>
  <c r="P496" i="1"/>
  <c r="Q496" i="1" s="1"/>
  <c r="AA495" i="1"/>
  <c r="AB495" i="1" s="1"/>
  <c r="P495" i="1"/>
  <c r="Q495" i="1" s="1"/>
  <c r="AA494" i="1"/>
  <c r="AC494" i="1" s="1"/>
  <c r="P494" i="1"/>
  <c r="Q494" i="1" s="1"/>
  <c r="AA493" i="1"/>
  <c r="AB493" i="1" s="1"/>
  <c r="P493" i="1"/>
  <c r="Q493" i="1" s="1"/>
  <c r="AA492" i="1"/>
  <c r="AC492" i="1" s="1"/>
  <c r="P492" i="1"/>
  <c r="Q492" i="1" s="1"/>
  <c r="AA491" i="1"/>
  <c r="AB491" i="1" s="1"/>
  <c r="P491" i="1"/>
  <c r="Q491" i="1" s="1"/>
  <c r="AA490" i="1"/>
  <c r="P490" i="1"/>
  <c r="Q490" i="1" s="1"/>
  <c r="AA489" i="1"/>
  <c r="AB489" i="1" s="1"/>
  <c r="P489" i="1"/>
  <c r="Q489" i="1" s="1"/>
  <c r="AA488" i="1"/>
  <c r="P488" i="1"/>
  <c r="Q488" i="1" s="1"/>
  <c r="AA487" i="1"/>
  <c r="P487" i="1"/>
  <c r="Q487" i="1" s="1"/>
  <c r="AA486" i="1"/>
  <c r="AB486" i="1" s="1"/>
  <c r="P486" i="1"/>
  <c r="Q486" i="1" s="1"/>
  <c r="AA485" i="1"/>
  <c r="AB485" i="1" s="1"/>
  <c r="P485" i="1"/>
  <c r="Q485" i="1" s="1"/>
  <c r="AA484" i="1"/>
  <c r="AC484" i="1" s="1"/>
  <c r="P484" i="1"/>
  <c r="Q484" i="1" s="1"/>
  <c r="AA483" i="1"/>
  <c r="P483" i="1"/>
  <c r="Q483" i="1" s="1"/>
  <c r="AA482" i="1"/>
  <c r="AB482" i="1" s="1"/>
  <c r="P482" i="1"/>
  <c r="Q482" i="1" s="1"/>
  <c r="AA481" i="1"/>
  <c r="AB481" i="1" s="1"/>
  <c r="P481" i="1"/>
  <c r="Q481" i="1" s="1"/>
  <c r="AA480" i="1"/>
  <c r="AC480" i="1" s="1"/>
  <c r="P480" i="1"/>
  <c r="Q480" i="1" s="1"/>
  <c r="AA479" i="1"/>
  <c r="AB479" i="1" s="1"/>
  <c r="P479" i="1"/>
  <c r="Q479" i="1" s="1"/>
  <c r="AA478" i="1"/>
  <c r="AB478" i="1" s="1"/>
  <c r="P478" i="1"/>
  <c r="Q478" i="1" s="1"/>
  <c r="AA477" i="1"/>
  <c r="AB477" i="1" s="1"/>
  <c r="P477" i="1"/>
  <c r="Q477" i="1" s="1"/>
  <c r="AA476" i="1"/>
  <c r="AC476" i="1" s="1"/>
  <c r="P476" i="1"/>
  <c r="Q476" i="1" s="1"/>
  <c r="AA475" i="1"/>
  <c r="AB475" i="1" s="1"/>
  <c r="P475" i="1"/>
  <c r="Q475" i="1" s="1"/>
  <c r="AA474" i="1"/>
  <c r="AB474" i="1" s="1"/>
  <c r="P474" i="1"/>
  <c r="Q474" i="1" s="1"/>
  <c r="AA473" i="1"/>
  <c r="AB473" i="1" s="1"/>
  <c r="P473" i="1"/>
  <c r="Q473" i="1" s="1"/>
  <c r="AA472" i="1"/>
  <c r="AC472" i="1" s="1"/>
  <c r="P472" i="1"/>
  <c r="Q472" i="1" s="1"/>
  <c r="AA471" i="1"/>
  <c r="AB471" i="1" s="1"/>
  <c r="P471" i="1"/>
  <c r="Q471" i="1" s="1"/>
  <c r="AA470" i="1"/>
  <c r="AB470" i="1" s="1"/>
  <c r="P470" i="1"/>
  <c r="Q470" i="1" s="1"/>
  <c r="AA469" i="1"/>
  <c r="AB469" i="1" s="1"/>
  <c r="P469" i="1"/>
  <c r="Q469" i="1" s="1"/>
  <c r="AA468" i="1"/>
  <c r="AC468" i="1" s="1"/>
  <c r="P468" i="1"/>
  <c r="Q468" i="1" s="1"/>
  <c r="AA467" i="1"/>
  <c r="AB467" i="1" s="1"/>
  <c r="P467" i="1"/>
  <c r="Q467" i="1" s="1"/>
  <c r="AA466" i="1"/>
  <c r="AB466" i="1" s="1"/>
  <c r="P466" i="1"/>
  <c r="Q466" i="1" s="1"/>
  <c r="AA465" i="1"/>
  <c r="AB465" i="1" s="1"/>
  <c r="P465" i="1"/>
  <c r="Q465" i="1" s="1"/>
  <c r="AA464" i="1"/>
  <c r="AC464" i="1" s="1"/>
  <c r="P464" i="1"/>
  <c r="Q464" i="1" s="1"/>
  <c r="AA463" i="1"/>
  <c r="AB463" i="1" s="1"/>
  <c r="P463" i="1"/>
  <c r="Q463" i="1" s="1"/>
  <c r="AA462" i="1"/>
  <c r="AB462" i="1" s="1"/>
  <c r="P462" i="1"/>
  <c r="Q462" i="1" s="1"/>
  <c r="AA461" i="1"/>
  <c r="AB461" i="1" s="1"/>
  <c r="P461" i="1"/>
  <c r="Q461" i="1" s="1"/>
  <c r="AA460" i="1"/>
  <c r="AC460" i="1" s="1"/>
  <c r="P460" i="1"/>
  <c r="Q460" i="1" s="1"/>
  <c r="AA459" i="1"/>
  <c r="AB459" i="1" s="1"/>
  <c r="P459" i="1"/>
  <c r="Q459" i="1" s="1"/>
  <c r="AA458" i="1"/>
  <c r="AB458" i="1" s="1"/>
  <c r="P458" i="1"/>
  <c r="Q458" i="1" s="1"/>
  <c r="AA457" i="1"/>
  <c r="AB457" i="1" s="1"/>
  <c r="P457" i="1"/>
  <c r="Q457" i="1" s="1"/>
  <c r="AA456" i="1"/>
  <c r="AC456" i="1" s="1"/>
  <c r="P456" i="1"/>
  <c r="Q456" i="1" s="1"/>
  <c r="AA455" i="1"/>
  <c r="AB455" i="1" s="1"/>
  <c r="P455" i="1"/>
  <c r="Q455" i="1" s="1"/>
  <c r="AA454" i="1"/>
  <c r="AB454" i="1" s="1"/>
  <c r="P454" i="1"/>
  <c r="Q454" i="1" s="1"/>
  <c r="AA453" i="1"/>
  <c r="AB453" i="1" s="1"/>
  <c r="P453" i="1"/>
  <c r="Q453" i="1" s="1"/>
  <c r="AA452" i="1"/>
  <c r="AC452" i="1" s="1"/>
  <c r="P452" i="1"/>
  <c r="Q452" i="1" s="1"/>
  <c r="AA451" i="1"/>
  <c r="AB451" i="1" s="1"/>
  <c r="P451" i="1"/>
  <c r="Q451" i="1" s="1"/>
  <c r="AA450" i="1"/>
  <c r="AB450" i="1" s="1"/>
  <c r="P450" i="1"/>
  <c r="Q450" i="1" s="1"/>
  <c r="AA449" i="1"/>
  <c r="AB449" i="1" s="1"/>
  <c r="P449" i="1"/>
  <c r="Q449" i="1" s="1"/>
  <c r="AA448" i="1"/>
  <c r="AC448" i="1" s="1"/>
  <c r="P448" i="1"/>
  <c r="Q448" i="1" s="1"/>
  <c r="AA447" i="1"/>
  <c r="AB447" i="1" s="1"/>
  <c r="P447" i="1"/>
  <c r="Q447" i="1" s="1"/>
  <c r="AA446" i="1"/>
  <c r="P446" i="1"/>
  <c r="Q446" i="1" s="1"/>
  <c r="AA445" i="1"/>
  <c r="AB445" i="1" s="1"/>
  <c r="P445" i="1"/>
  <c r="Q445" i="1" s="1"/>
  <c r="AA444" i="1"/>
  <c r="AC444" i="1" s="1"/>
  <c r="P444" i="1"/>
  <c r="Q444" i="1" s="1"/>
  <c r="AA443" i="1"/>
  <c r="P443" i="1"/>
  <c r="Q443" i="1" s="1"/>
  <c r="AA442" i="1"/>
  <c r="AB442" i="1" s="1"/>
  <c r="P442" i="1"/>
  <c r="Q442" i="1" s="1"/>
  <c r="AA441" i="1"/>
  <c r="AB441" i="1" s="1"/>
  <c r="P441" i="1"/>
  <c r="Q441" i="1" s="1"/>
  <c r="AA440" i="1"/>
  <c r="AC440" i="1" s="1"/>
  <c r="P440" i="1"/>
  <c r="Q440" i="1" s="1"/>
  <c r="AA439" i="1"/>
  <c r="AB439" i="1" s="1"/>
  <c r="P439" i="1"/>
  <c r="Q439" i="1" s="1"/>
  <c r="AA438" i="1"/>
  <c r="P438" i="1"/>
  <c r="Q438" i="1" s="1"/>
  <c r="AA437" i="1"/>
  <c r="AB437" i="1" s="1"/>
  <c r="P437" i="1"/>
  <c r="Q437" i="1" s="1"/>
  <c r="AA436" i="1"/>
  <c r="AC436" i="1" s="1"/>
  <c r="P436" i="1"/>
  <c r="Q436" i="1" s="1"/>
  <c r="AA435" i="1"/>
  <c r="AB435" i="1" s="1"/>
  <c r="P435" i="1"/>
  <c r="Q435" i="1" s="1"/>
  <c r="AA434" i="1"/>
  <c r="AB434" i="1" s="1"/>
  <c r="P434" i="1"/>
  <c r="Q434" i="1" s="1"/>
  <c r="AA433" i="1"/>
  <c r="AB433" i="1" s="1"/>
  <c r="P433" i="1"/>
  <c r="Q433" i="1" s="1"/>
  <c r="AA432" i="1"/>
  <c r="AC432" i="1" s="1"/>
  <c r="P432" i="1"/>
  <c r="Q432" i="1" s="1"/>
  <c r="AA431" i="1"/>
  <c r="AB431" i="1" s="1"/>
  <c r="P431" i="1"/>
  <c r="Q431" i="1" s="1"/>
  <c r="AA430" i="1"/>
  <c r="AB430" i="1" s="1"/>
  <c r="P430" i="1"/>
  <c r="Q430" i="1" s="1"/>
  <c r="AA429" i="1"/>
  <c r="AB429" i="1" s="1"/>
  <c r="P429" i="1"/>
  <c r="Q429" i="1" s="1"/>
  <c r="AA428" i="1"/>
  <c r="AC428" i="1" s="1"/>
  <c r="P428" i="1"/>
  <c r="Q428" i="1" s="1"/>
  <c r="AA427" i="1"/>
  <c r="AB427" i="1" s="1"/>
  <c r="P427" i="1"/>
  <c r="Q427" i="1" s="1"/>
  <c r="AA426" i="1"/>
  <c r="AB426" i="1" s="1"/>
  <c r="P426" i="1"/>
  <c r="Q426" i="1" s="1"/>
  <c r="AA425" i="1"/>
  <c r="AB425" i="1" s="1"/>
  <c r="P425" i="1"/>
  <c r="Q425" i="1" s="1"/>
  <c r="AA424" i="1"/>
  <c r="AC424" i="1" s="1"/>
  <c r="P424" i="1"/>
  <c r="Q424" i="1" s="1"/>
  <c r="AA423" i="1"/>
  <c r="AB423" i="1" s="1"/>
  <c r="P423" i="1"/>
  <c r="Q423" i="1" s="1"/>
  <c r="AA422" i="1"/>
  <c r="AB422" i="1" s="1"/>
  <c r="P422" i="1"/>
  <c r="Q422" i="1" s="1"/>
  <c r="AA421" i="1"/>
  <c r="AB421" i="1" s="1"/>
  <c r="P421" i="1"/>
  <c r="Q421" i="1" s="1"/>
  <c r="AA420" i="1"/>
  <c r="AC420" i="1" s="1"/>
  <c r="P420" i="1"/>
  <c r="Q420" i="1" s="1"/>
  <c r="AA419" i="1"/>
  <c r="AB419" i="1" s="1"/>
  <c r="P419" i="1"/>
  <c r="Q419" i="1" s="1"/>
  <c r="AA418" i="1"/>
  <c r="AB418" i="1" s="1"/>
  <c r="P418" i="1"/>
  <c r="Q418" i="1" s="1"/>
  <c r="AA417" i="1"/>
  <c r="AB417" i="1" s="1"/>
  <c r="P417" i="1"/>
  <c r="Q417" i="1" s="1"/>
  <c r="AA416" i="1"/>
  <c r="AC416" i="1" s="1"/>
  <c r="P416" i="1"/>
  <c r="Q416" i="1" s="1"/>
  <c r="AA415" i="1"/>
  <c r="AB415" i="1" s="1"/>
  <c r="P415" i="1"/>
  <c r="Q415" i="1" s="1"/>
  <c r="AA414" i="1"/>
  <c r="AB414" i="1" s="1"/>
  <c r="P414" i="1"/>
  <c r="Q414" i="1" s="1"/>
  <c r="AA413" i="1"/>
  <c r="AB413" i="1" s="1"/>
  <c r="P413" i="1"/>
  <c r="Q413" i="1" s="1"/>
  <c r="AA412" i="1"/>
  <c r="AC412" i="1" s="1"/>
  <c r="P412" i="1"/>
  <c r="Q412" i="1" s="1"/>
  <c r="AA411" i="1"/>
  <c r="AB411" i="1" s="1"/>
  <c r="P411" i="1"/>
  <c r="Q411" i="1" s="1"/>
  <c r="AA410" i="1"/>
  <c r="AB410" i="1" s="1"/>
  <c r="P410" i="1"/>
  <c r="Q410" i="1" s="1"/>
  <c r="AA409" i="1"/>
  <c r="AB409" i="1" s="1"/>
  <c r="P409" i="1"/>
  <c r="Q409" i="1" s="1"/>
  <c r="AA408" i="1"/>
  <c r="AC408" i="1" s="1"/>
  <c r="P408" i="1"/>
  <c r="Q408" i="1" s="1"/>
  <c r="AA407" i="1"/>
  <c r="AB407" i="1" s="1"/>
  <c r="P407" i="1"/>
  <c r="Q407" i="1" s="1"/>
  <c r="AA406" i="1"/>
  <c r="AB406" i="1" s="1"/>
  <c r="P406" i="1"/>
  <c r="Q406" i="1" s="1"/>
  <c r="AA405" i="1"/>
  <c r="AB405" i="1" s="1"/>
  <c r="P405" i="1"/>
  <c r="Q405" i="1" s="1"/>
  <c r="AA404" i="1"/>
  <c r="AC404" i="1" s="1"/>
  <c r="P404" i="1"/>
  <c r="Q404" i="1" s="1"/>
  <c r="AA403" i="1"/>
  <c r="AB403" i="1" s="1"/>
  <c r="P403" i="1"/>
  <c r="Q403" i="1" s="1"/>
  <c r="AA402" i="1"/>
  <c r="AB402" i="1" s="1"/>
  <c r="P402" i="1"/>
  <c r="Q402" i="1" s="1"/>
  <c r="AA401" i="1"/>
  <c r="AB401" i="1" s="1"/>
  <c r="P401" i="1"/>
  <c r="Q401" i="1" s="1"/>
  <c r="AA400" i="1"/>
  <c r="AC400" i="1" s="1"/>
  <c r="P400" i="1"/>
  <c r="Q400" i="1" s="1"/>
  <c r="AA399" i="1"/>
  <c r="AB399" i="1" s="1"/>
  <c r="P399" i="1"/>
  <c r="Q399" i="1" s="1"/>
  <c r="AA398" i="1"/>
  <c r="AB398" i="1" s="1"/>
  <c r="P398" i="1"/>
  <c r="Q398" i="1" s="1"/>
  <c r="AA397" i="1"/>
  <c r="AB397" i="1" s="1"/>
  <c r="P397" i="1"/>
  <c r="Q397" i="1" s="1"/>
  <c r="AA396" i="1"/>
  <c r="AC396" i="1" s="1"/>
  <c r="P396" i="1"/>
  <c r="Q396" i="1" s="1"/>
  <c r="AA395" i="1"/>
  <c r="AB395" i="1" s="1"/>
  <c r="P395" i="1"/>
  <c r="Q395" i="1" s="1"/>
  <c r="AA394" i="1"/>
  <c r="AB394" i="1" s="1"/>
  <c r="P394" i="1"/>
  <c r="Q394" i="1" s="1"/>
  <c r="AA393" i="1"/>
  <c r="AB393" i="1" s="1"/>
  <c r="P393" i="1"/>
  <c r="Q393" i="1" s="1"/>
  <c r="AA392" i="1"/>
  <c r="AC392" i="1" s="1"/>
  <c r="P392" i="1"/>
  <c r="Q392" i="1" s="1"/>
  <c r="AA391" i="1"/>
  <c r="AB391" i="1" s="1"/>
  <c r="P391" i="1"/>
  <c r="Q391" i="1" s="1"/>
  <c r="AA390" i="1"/>
  <c r="AB390" i="1" s="1"/>
  <c r="P390" i="1"/>
  <c r="Q390" i="1" s="1"/>
  <c r="AA389" i="1"/>
  <c r="AB389" i="1" s="1"/>
  <c r="P389" i="1"/>
  <c r="Q389" i="1" s="1"/>
  <c r="AA388" i="1"/>
  <c r="AC388" i="1" s="1"/>
  <c r="P388" i="1"/>
  <c r="Q388" i="1" s="1"/>
  <c r="AA387" i="1"/>
  <c r="AB387" i="1" s="1"/>
  <c r="P387" i="1"/>
  <c r="Q387" i="1" s="1"/>
  <c r="AA386" i="1"/>
  <c r="AB386" i="1" s="1"/>
  <c r="P386" i="1"/>
  <c r="Q386" i="1" s="1"/>
  <c r="AA385" i="1"/>
  <c r="AB385" i="1" s="1"/>
  <c r="P385" i="1"/>
  <c r="Q385" i="1" s="1"/>
  <c r="AA384" i="1"/>
  <c r="AC384" i="1" s="1"/>
  <c r="P384" i="1"/>
  <c r="Q384" i="1" s="1"/>
  <c r="AA383" i="1"/>
  <c r="AB383" i="1" s="1"/>
  <c r="P383" i="1"/>
  <c r="Q383" i="1" s="1"/>
  <c r="AA382" i="1"/>
  <c r="AB382" i="1" s="1"/>
  <c r="P382" i="1"/>
  <c r="Q382" i="1" s="1"/>
  <c r="AA381" i="1"/>
  <c r="AB381" i="1" s="1"/>
  <c r="P381" i="1"/>
  <c r="Q381" i="1" s="1"/>
  <c r="AA380" i="1"/>
  <c r="AC380" i="1" s="1"/>
  <c r="P380" i="1"/>
  <c r="Q380" i="1" s="1"/>
  <c r="AA379" i="1"/>
  <c r="AB379" i="1" s="1"/>
  <c r="P379" i="1"/>
  <c r="Q379" i="1" s="1"/>
  <c r="AA378" i="1"/>
  <c r="AB378" i="1" s="1"/>
  <c r="P378" i="1"/>
  <c r="Q378" i="1" s="1"/>
  <c r="AA377" i="1"/>
  <c r="AB377" i="1" s="1"/>
  <c r="P377" i="1"/>
  <c r="Q377" i="1" s="1"/>
  <c r="AA376" i="1"/>
  <c r="AC376" i="1" s="1"/>
  <c r="P376" i="1"/>
  <c r="Q376" i="1" s="1"/>
  <c r="AA375" i="1"/>
  <c r="AB375" i="1" s="1"/>
  <c r="P375" i="1"/>
  <c r="Q375" i="1" s="1"/>
  <c r="AA374" i="1"/>
  <c r="AB374" i="1" s="1"/>
  <c r="P374" i="1"/>
  <c r="Q374" i="1" s="1"/>
  <c r="AA373" i="1"/>
  <c r="AB373" i="1" s="1"/>
  <c r="P373" i="1"/>
  <c r="Q373" i="1" s="1"/>
  <c r="AA372" i="1"/>
  <c r="AC372" i="1" s="1"/>
  <c r="P372" i="1"/>
  <c r="Q372" i="1" s="1"/>
  <c r="AA371" i="1"/>
  <c r="AB371" i="1" s="1"/>
  <c r="P371" i="1"/>
  <c r="Q371" i="1" s="1"/>
  <c r="AA370" i="1"/>
  <c r="AB370" i="1" s="1"/>
  <c r="P370" i="1"/>
  <c r="Q370" i="1" s="1"/>
  <c r="AA369" i="1"/>
  <c r="AB369" i="1" s="1"/>
  <c r="P369" i="1"/>
  <c r="Q369" i="1" s="1"/>
  <c r="AA368" i="1"/>
  <c r="AC368" i="1" s="1"/>
  <c r="P368" i="1"/>
  <c r="Q368" i="1" s="1"/>
  <c r="AA367" i="1"/>
  <c r="AB367" i="1" s="1"/>
  <c r="P367" i="1"/>
  <c r="Q367" i="1" s="1"/>
  <c r="AA366" i="1"/>
  <c r="AB366" i="1" s="1"/>
  <c r="P366" i="1"/>
  <c r="Q366" i="1" s="1"/>
  <c r="AA365" i="1"/>
  <c r="AB365" i="1" s="1"/>
  <c r="P365" i="1"/>
  <c r="Q365" i="1" s="1"/>
  <c r="AA364" i="1"/>
  <c r="AC364" i="1" s="1"/>
  <c r="P364" i="1"/>
  <c r="Q364" i="1" s="1"/>
  <c r="AA363" i="1"/>
  <c r="AB363" i="1" s="1"/>
  <c r="P363" i="1"/>
  <c r="Q363" i="1" s="1"/>
  <c r="AA362" i="1"/>
  <c r="AB362" i="1" s="1"/>
  <c r="P362" i="1"/>
  <c r="Q362" i="1" s="1"/>
  <c r="AA361" i="1"/>
  <c r="AB361" i="1" s="1"/>
  <c r="P361" i="1"/>
  <c r="Q361" i="1" s="1"/>
  <c r="AA360" i="1"/>
  <c r="AC360" i="1" s="1"/>
  <c r="P360" i="1"/>
  <c r="Q360" i="1" s="1"/>
  <c r="AA359" i="1"/>
  <c r="AB359" i="1" s="1"/>
  <c r="P359" i="1"/>
  <c r="Q359" i="1" s="1"/>
  <c r="AA358" i="1"/>
  <c r="AB358" i="1" s="1"/>
  <c r="P358" i="1"/>
  <c r="Q358" i="1" s="1"/>
  <c r="AA357" i="1"/>
  <c r="AB357" i="1" s="1"/>
  <c r="P357" i="1"/>
  <c r="Q357" i="1" s="1"/>
  <c r="AA356" i="1"/>
  <c r="AC356" i="1" s="1"/>
  <c r="P356" i="1"/>
  <c r="Q356" i="1" s="1"/>
  <c r="AA355" i="1"/>
  <c r="AB355" i="1" s="1"/>
  <c r="P355" i="1"/>
  <c r="Q355" i="1" s="1"/>
  <c r="AA354" i="1"/>
  <c r="AB354" i="1" s="1"/>
  <c r="P354" i="1"/>
  <c r="Q354" i="1" s="1"/>
  <c r="AA353" i="1"/>
  <c r="AB353" i="1" s="1"/>
  <c r="P353" i="1"/>
  <c r="Q353" i="1" s="1"/>
  <c r="AA352" i="1"/>
  <c r="AC352" i="1" s="1"/>
  <c r="P352" i="1"/>
  <c r="Q352" i="1" s="1"/>
  <c r="AA351" i="1"/>
  <c r="AB351" i="1" s="1"/>
  <c r="P351" i="1"/>
  <c r="Q351" i="1" s="1"/>
  <c r="AA350" i="1"/>
  <c r="AB350" i="1" s="1"/>
  <c r="P350" i="1"/>
  <c r="Q350" i="1" s="1"/>
  <c r="AA349" i="1"/>
  <c r="AB349" i="1" s="1"/>
  <c r="P349" i="1"/>
  <c r="Q349" i="1" s="1"/>
  <c r="AA348" i="1"/>
  <c r="AC348" i="1" s="1"/>
  <c r="P348" i="1"/>
  <c r="Q348" i="1" s="1"/>
  <c r="AA347" i="1"/>
  <c r="AB347" i="1" s="1"/>
  <c r="P347" i="1"/>
  <c r="Q347" i="1" s="1"/>
  <c r="AA14" i="1"/>
  <c r="P14" i="1"/>
  <c r="AA16" i="1"/>
  <c r="P16" i="1"/>
  <c r="AA21" i="1"/>
  <c r="P21" i="1"/>
  <c r="AA27" i="1"/>
  <c r="P27" i="1"/>
  <c r="AA40" i="1"/>
  <c r="AC321" i="1" s="1"/>
  <c r="P40" i="1"/>
  <c r="AA49" i="1"/>
  <c r="P49" i="1"/>
  <c r="AA85" i="1"/>
  <c r="P85" i="1"/>
  <c r="AA15" i="1"/>
  <c r="P15" i="1"/>
  <c r="AA20" i="1"/>
  <c r="AC210" i="1" s="1"/>
  <c r="P20" i="1"/>
  <c r="AA28" i="1"/>
  <c r="P28" i="1"/>
  <c r="AA41" i="1"/>
  <c r="P41" i="1"/>
  <c r="AA64" i="1"/>
  <c r="P64" i="1"/>
  <c r="AA87" i="1"/>
  <c r="AC136" i="1" s="1"/>
  <c r="P87" i="1"/>
  <c r="AA116" i="1"/>
  <c r="P116" i="1"/>
  <c r="AA19" i="1"/>
  <c r="P19" i="1"/>
  <c r="AA31" i="1"/>
  <c r="AC218" i="1" s="1"/>
  <c r="P31" i="1"/>
  <c r="AA43" i="1"/>
  <c r="AC213" i="1" s="1"/>
  <c r="P43" i="1"/>
  <c r="AA57" i="1"/>
  <c r="P57" i="1"/>
  <c r="AA95" i="1"/>
  <c r="AC291" i="1" s="1"/>
  <c r="P95" i="1"/>
  <c r="AA119" i="1"/>
  <c r="P119" i="1"/>
  <c r="AA144" i="1"/>
  <c r="AC239" i="1" s="1"/>
  <c r="P144" i="1"/>
  <c r="AA30" i="1"/>
  <c r="P30" i="1"/>
  <c r="Q263" i="1" s="1"/>
  <c r="AA42" i="1"/>
  <c r="P42" i="1"/>
  <c r="Q260" i="1" s="1"/>
  <c r="AA63" i="1"/>
  <c r="P63" i="1"/>
  <c r="AA97" i="1"/>
  <c r="P97" i="1"/>
  <c r="AA112" i="1"/>
  <c r="AC317" i="1" s="1"/>
  <c r="P112" i="1"/>
  <c r="AA148" i="1"/>
  <c r="AC98" i="1" s="1"/>
  <c r="P148" i="1"/>
  <c r="AA175" i="1"/>
  <c r="AC182" i="1" s="1"/>
  <c r="P175" i="1"/>
  <c r="AA44" i="1"/>
  <c r="P44" i="1"/>
  <c r="AA47" i="1"/>
  <c r="P47" i="1"/>
  <c r="AA101" i="1"/>
  <c r="P101" i="1"/>
  <c r="AA127" i="1"/>
  <c r="P127" i="1"/>
  <c r="AA150" i="1"/>
  <c r="P150" i="1"/>
  <c r="AA178" i="1"/>
  <c r="P178" i="1"/>
  <c r="Q88" i="1" s="1"/>
  <c r="AA212" i="1"/>
  <c r="AC164" i="1" s="1"/>
  <c r="P212" i="1"/>
  <c r="AA59" i="1"/>
  <c r="P59" i="1"/>
  <c r="AA92" i="1"/>
  <c r="AC172" i="1" s="1"/>
  <c r="P92" i="1"/>
  <c r="AA113" i="1"/>
  <c r="P113" i="1"/>
  <c r="AA147" i="1"/>
  <c r="AC131" i="1" s="1"/>
  <c r="P147" i="1"/>
  <c r="AA177" i="1"/>
  <c r="P177" i="1"/>
  <c r="AA217" i="1"/>
  <c r="P217" i="1"/>
  <c r="AA256" i="1"/>
  <c r="P256" i="1"/>
  <c r="AA84" i="1"/>
  <c r="AC250" i="1" s="1"/>
  <c r="P84" i="1"/>
  <c r="AA110" i="1"/>
  <c r="P110" i="1"/>
  <c r="AA143" i="1"/>
  <c r="P143" i="1"/>
  <c r="AA174" i="1"/>
  <c r="P174" i="1"/>
  <c r="Q225" i="1" s="1"/>
  <c r="AA211" i="1"/>
  <c r="AC191" i="1" s="1"/>
  <c r="P211" i="1"/>
  <c r="AA251" i="1"/>
  <c r="AC268" i="1" s="1"/>
  <c r="P251" i="1"/>
  <c r="AA287" i="1"/>
  <c r="AC75" i="1" s="1"/>
  <c r="P287" i="1"/>
  <c r="AA17" i="1"/>
  <c r="P17" i="1"/>
  <c r="AA24" i="1"/>
  <c r="AC242" i="1" s="1"/>
  <c r="P24" i="1"/>
  <c r="AA32" i="1"/>
  <c r="P32" i="1"/>
  <c r="AA51" i="1"/>
  <c r="P51" i="1"/>
  <c r="AA65" i="1"/>
  <c r="P65" i="1"/>
  <c r="AA86" i="1"/>
  <c r="P86" i="1"/>
  <c r="AA125" i="1"/>
  <c r="P125" i="1"/>
  <c r="AA22" i="1"/>
  <c r="P22" i="1"/>
  <c r="AA35" i="1"/>
  <c r="P35" i="1"/>
  <c r="AA52" i="1"/>
  <c r="AC114" i="1" s="1"/>
  <c r="P52" i="1"/>
  <c r="AA75" i="1"/>
  <c r="AC341" i="1" s="1"/>
  <c r="P75" i="1"/>
  <c r="AA102" i="1"/>
  <c r="P102" i="1"/>
  <c r="Q10" i="1" s="1"/>
  <c r="AA123" i="1"/>
  <c r="AC332" i="1" s="1"/>
  <c r="P123" i="1"/>
  <c r="AA156" i="1"/>
  <c r="P156" i="1"/>
  <c r="AA33" i="1"/>
  <c r="P33" i="1"/>
  <c r="AA54" i="1"/>
  <c r="P54" i="1"/>
  <c r="Q11" i="1" s="1"/>
  <c r="AA78" i="1"/>
  <c r="P78" i="1"/>
  <c r="Q253" i="1" s="1"/>
  <c r="AA106" i="1"/>
  <c r="P106" i="1"/>
  <c r="AA115" i="1"/>
  <c r="P115" i="1"/>
  <c r="AA153" i="1"/>
  <c r="P153" i="1"/>
  <c r="AA190" i="1"/>
  <c r="P190" i="1"/>
  <c r="Q93" i="1" s="1"/>
  <c r="AA46" i="1"/>
  <c r="P46" i="1"/>
  <c r="Q328" i="1" s="1"/>
  <c r="AA80" i="1"/>
  <c r="AC170" i="1" s="1"/>
  <c r="P80" i="1"/>
  <c r="AA105" i="1"/>
  <c r="P105" i="1"/>
  <c r="AA135" i="1"/>
  <c r="AC132" i="1" s="1"/>
  <c r="P135" i="1"/>
  <c r="AA145" i="1"/>
  <c r="P145" i="1"/>
  <c r="AA184" i="1"/>
  <c r="P184" i="1"/>
  <c r="AA221" i="1"/>
  <c r="P221" i="1"/>
  <c r="AA58" i="1"/>
  <c r="P58" i="1"/>
  <c r="AA94" i="1"/>
  <c r="P94" i="1"/>
  <c r="AA134" i="1"/>
  <c r="P134" i="1"/>
  <c r="Q166" i="1" s="1"/>
  <c r="AA140" i="1"/>
  <c r="AC167" i="1" s="1"/>
  <c r="P140" i="1"/>
  <c r="AA197" i="1"/>
  <c r="P197" i="1"/>
  <c r="AA224" i="1"/>
  <c r="P224" i="1"/>
  <c r="AA266" i="1"/>
  <c r="P266" i="1"/>
  <c r="AA96" i="1"/>
  <c r="P96" i="1"/>
  <c r="AA121" i="1"/>
  <c r="P121" i="1"/>
  <c r="AA157" i="1"/>
  <c r="P157" i="1"/>
  <c r="AA187" i="1"/>
  <c r="P187" i="1"/>
  <c r="AA236" i="1"/>
  <c r="P236" i="1"/>
  <c r="AA267" i="1"/>
  <c r="AC134" i="1" s="1"/>
  <c r="P267" i="1"/>
  <c r="AA301" i="1"/>
  <c r="P301" i="1"/>
  <c r="AA126" i="1"/>
  <c r="P126" i="1"/>
  <c r="Q241" i="1" s="1"/>
  <c r="AA154" i="1"/>
  <c r="P154" i="1"/>
  <c r="Q307" i="1" s="1"/>
  <c r="AA183" i="1"/>
  <c r="P183" i="1"/>
  <c r="AA223" i="1"/>
  <c r="P223" i="1"/>
  <c r="AA268" i="1"/>
  <c r="P268" i="1"/>
  <c r="AA302" i="1"/>
  <c r="P302" i="1"/>
  <c r="AA305" i="1"/>
  <c r="P305" i="1"/>
  <c r="AA18" i="1"/>
  <c r="P18" i="1"/>
  <c r="Q9" i="1" s="1"/>
  <c r="AA23" i="1"/>
  <c r="P23" i="1"/>
  <c r="AA34" i="1"/>
  <c r="P34" i="1"/>
  <c r="AA50" i="1"/>
  <c r="P50" i="1"/>
  <c r="Q180" i="1" s="1"/>
  <c r="AA90" i="1"/>
  <c r="P90" i="1"/>
  <c r="AA128" i="1"/>
  <c r="P128" i="1"/>
  <c r="AA160" i="1"/>
  <c r="AC309" i="1" s="1"/>
  <c r="P160" i="1"/>
  <c r="AA25" i="1"/>
  <c r="P25" i="1"/>
  <c r="AA37" i="1"/>
  <c r="P37" i="1"/>
  <c r="AA48" i="1"/>
  <c r="P48" i="1"/>
  <c r="AA76" i="1"/>
  <c r="P76" i="1"/>
  <c r="AA109" i="1"/>
  <c r="P109" i="1"/>
  <c r="AC161" i="1"/>
  <c r="AA161" i="1"/>
  <c r="P161" i="1"/>
  <c r="AA186" i="1"/>
  <c r="P186" i="1"/>
  <c r="Q226" i="1" s="1"/>
  <c r="AA36" i="1"/>
  <c r="P36" i="1"/>
  <c r="AA55" i="1"/>
  <c r="AC83" i="1" s="1"/>
  <c r="P55" i="1"/>
  <c r="AA77" i="1"/>
  <c r="P77" i="1"/>
  <c r="AA104" i="1"/>
  <c r="P104" i="1"/>
  <c r="AA155" i="1"/>
  <c r="P155" i="1"/>
  <c r="AA185" i="1"/>
  <c r="P185" i="1"/>
  <c r="AA233" i="1"/>
  <c r="P233" i="1"/>
  <c r="AA53" i="1"/>
  <c r="P53" i="1"/>
  <c r="AA79" i="1"/>
  <c r="AC209" i="1" s="1"/>
  <c r="P79" i="1"/>
  <c r="AA103" i="1"/>
  <c r="AC68" i="1" s="1"/>
  <c r="P103" i="1"/>
  <c r="AC138" i="1"/>
  <c r="AA138" i="1"/>
  <c r="P138" i="1"/>
  <c r="Q138" i="1" s="1"/>
  <c r="AC181" i="1"/>
  <c r="AA181" i="1"/>
  <c r="P181" i="1"/>
  <c r="Q181" i="1" s="1"/>
  <c r="AA230" i="1"/>
  <c r="P230" i="1"/>
  <c r="Q155" i="1" s="1"/>
  <c r="AA270" i="1"/>
  <c r="P270" i="1"/>
  <c r="Q221" i="1" s="1"/>
  <c r="AA74" i="1"/>
  <c r="P74" i="1"/>
  <c r="Q265" i="1" s="1"/>
  <c r="AA111" i="1"/>
  <c r="P111" i="1"/>
  <c r="AA152" i="1"/>
  <c r="AC255" i="1" s="1"/>
  <c r="P152" i="1"/>
  <c r="AA205" i="1"/>
  <c r="P205" i="1"/>
  <c r="Q205" i="1" s="1"/>
  <c r="AA219" i="1"/>
  <c r="P219" i="1"/>
  <c r="AA275" i="1"/>
  <c r="P275" i="1"/>
  <c r="AA299" i="1"/>
  <c r="P299" i="1"/>
  <c r="AA124" i="1"/>
  <c r="P124" i="1"/>
  <c r="AA164" i="1"/>
  <c r="AC158" i="1" s="1"/>
  <c r="P164" i="1"/>
  <c r="Q164" i="1" s="1"/>
  <c r="AA191" i="1"/>
  <c r="P191" i="1"/>
  <c r="AA229" i="1"/>
  <c r="P229" i="1"/>
  <c r="AA277" i="1"/>
  <c r="P277" i="1"/>
  <c r="AA300" i="1"/>
  <c r="P300" i="1"/>
  <c r="AA316" i="1"/>
  <c r="P316" i="1"/>
  <c r="AA159" i="1"/>
  <c r="AC313" i="1" s="1"/>
  <c r="P159" i="1"/>
  <c r="AA188" i="1"/>
  <c r="P188" i="1"/>
  <c r="AA220" i="1"/>
  <c r="AC74" i="1" s="1"/>
  <c r="P220" i="1"/>
  <c r="AA271" i="1"/>
  <c r="P271" i="1"/>
  <c r="AA303" i="1"/>
  <c r="P303" i="1"/>
  <c r="AA310" i="1"/>
  <c r="AC92" i="1" s="1"/>
  <c r="P310" i="1"/>
  <c r="AA232" i="1"/>
  <c r="AC77" i="1" s="1"/>
  <c r="P232" i="1"/>
  <c r="AA26" i="1"/>
  <c r="P26" i="1"/>
  <c r="Q216" i="1" s="1"/>
  <c r="AA38" i="1"/>
  <c r="P38" i="1"/>
  <c r="AA62" i="1"/>
  <c r="P62" i="1"/>
  <c r="AA91" i="1"/>
  <c r="P91" i="1"/>
  <c r="AA122" i="1"/>
  <c r="P122" i="1"/>
  <c r="Q165" i="1" s="1"/>
  <c r="AA163" i="1"/>
  <c r="AC195" i="1" s="1"/>
  <c r="P163" i="1"/>
  <c r="AA192" i="1"/>
  <c r="AC39" i="1" s="1"/>
  <c r="P192" i="1"/>
  <c r="AA39" i="1"/>
  <c r="AC346" i="1" s="1"/>
  <c r="P39" i="1"/>
  <c r="AA60" i="1"/>
  <c r="P60" i="1"/>
  <c r="AA93" i="1"/>
  <c r="AC93" i="1" s="1"/>
  <c r="P93" i="1"/>
  <c r="AA117" i="1"/>
  <c r="P117" i="1"/>
  <c r="AA162" i="1"/>
  <c r="P162" i="1"/>
  <c r="AA193" i="1"/>
  <c r="P193" i="1"/>
  <c r="AA226" i="1"/>
  <c r="P226" i="1"/>
  <c r="Q79" i="1" s="1"/>
  <c r="AA61" i="1"/>
  <c r="P61" i="1"/>
  <c r="Q61" i="1" s="1"/>
  <c r="AC89" i="1"/>
  <c r="AA89" i="1"/>
  <c r="P89" i="1"/>
  <c r="AC118" i="1"/>
  <c r="AA118" i="1"/>
  <c r="P118" i="1"/>
  <c r="AA149" i="1"/>
  <c r="P149" i="1"/>
  <c r="AA194" i="1"/>
  <c r="P194" i="1"/>
  <c r="AA228" i="1"/>
  <c r="AC233" i="1" s="1"/>
  <c r="P228" i="1"/>
  <c r="AA272" i="1"/>
  <c r="P272" i="1"/>
  <c r="AA88" i="1"/>
  <c r="P88" i="1"/>
  <c r="AA120" i="1"/>
  <c r="P120" i="1"/>
  <c r="AA151" i="1"/>
  <c r="P151" i="1"/>
  <c r="AA182" i="1"/>
  <c r="P182" i="1"/>
  <c r="AA225" i="1"/>
  <c r="P225" i="1"/>
  <c r="AA273" i="1"/>
  <c r="P273" i="1"/>
  <c r="AA304" i="1"/>
  <c r="P304" i="1"/>
  <c r="AA133" i="1"/>
  <c r="P133" i="1"/>
  <c r="AA142" i="1"/>
  <c r="P142" i="1"/>
  <c r="Q99" i="1" s="1"/>
  <c r="AA203" i="1"/>
  <c r="AC271" i="1" s="1"/>
  <c r="P203" i="1"/>
  <c r="AA231" i="1"/>
  <c r="AC104" i="1" s="1"/>
  <c r="P231" i="1"/>
  <c r="AA276" i="1"/>
  <c r="P276" i="1"/>
  <c r="AA306" i="1"/>
  <c r="P306" i="1"/>
  <c r="AA311" i="1"/>
  <c r="AC59" i="1" s="1"/>
  <c r="P311" i="1"/>
  <c r="AA158" i="1"/>
  <c r="P158" i="1"/>
  <c r="AA195" i="1"/>
  <c r="P195" i="1"/>
  <c r="AA235" i="1"/>
  <c r="Q235" i="1"/>
  <c r="P235" i="1"/>
  <c r="AA279" i="1"/>
  <c r="P279" i="1"/>
  <c r="AA309" i="1"/>
  <c r="P309" i="1"/>
  <c r="Q113" i="1" s="1"/>
  <c r="AA313" i="1"/>
  <c r="P313" i="1"/>
  <c r="AA264" i="1"/>
  <c r="P264" i="1"/>
  <c r="AA189" i="1"/>
  <c r="P189" i="1"/>
  <c r="Q189" i="1" s="1"/>
  <c r="AC238" i="1"/>
  <c r="AA238" i="1"/>
  <c r="P238" i="1"/>
  <c r="Q238" i="1" s="1"/>
  <c r="AC274" i="1"/>
  <c r="AA274" i="1"/>
  <c r="P274" i="1"/>
  <c r="AA307" i="1"/>
  <c r="P307" i="1"/>
  <c r="AA326" i="1"/>
  <c r="AC326" i="1" s="1"/>
  <c r="P326" i="1"/>
  <c r="AA255" i="1"/>
  <c r="AC126" i="1" s="1"/>
  <c r="P255" i="1"/>
  <c r="AA73" i="1"/>
  <c r="P73" i="1"/>
  <c r="AA45" i="1"/>
  <c r="Q45" i="1"/>
  <c r="P45" i="1"/>
  <c r="AA69" i="1"/>
  <c r="P69" i="1"/>
  <c r="AA98" i="1"/>
  <c r="P98" i="1"/>
  <c r="Q173" i="1" s="1"/>
  <c r="AA131" i="1"/>
  <c r="P131" i="1"/>
  <c r="Q131" i="1" s="1"/>
  <c r="AA169" i="1"/>
  <c r="P169" i="1"/>
  <c r="AA199" i="1"/>
  <c r="AC199" i="1" s="1"/>
  <c r="P199" i="1"/>
  <c r="AA239" i="1"/>
  <c r="AC48" i="1" s="1"/>
  <c r="P239" i="1"/>
  <c r="AC72" i="1"/>
  <c r="AA72" i="1"/>
  <c r="P72" i="1"/>
  <c r="Q72" i="1" s="1"/>
  <c r="AA99" i="1"/>
  <c r="AC137" i="1" s="1"/>
  <c r="P99" i="1"/>
  <c r="AA129" i="1"/>
  <c r="P129" i="1"/>
  <c r="AA167" i="1"/>
  <c r="AC276" i="1" s="1"/>
  <c r="P167" i="1"/>
  <c r="Q167" i="1" s="1"/>
  <c r="AA196" i="1"/>
  <c r="P196" i="1"/>
  <c r="AA248" i="1"/>
  <c r="P248" i="1"/>
  <c r="AA282" i="1"/>
  <c r="P282" i="1"/>
  <c r="AA100" i="1"/>
  <c r="P100" i="1"/>
  <c r="AA132" i="1"/>
  <c r="P132" i="1"/>
  <c r="AA166" i="1"/>
  <c r="P166" i="1"/>
  <c r="Q306" i="1" s="1"/>
  <c r="AA198" i="1"/>
  <c r="P198" i="1"/>
  <c r="AA222" i="1"/>
  <c r="P222" i="1"/>
  <c r="AA269" i="1"/>
  <c r="P269" i="1"/>
  <c r="AA312" i="1"/>
  <c r="P312" i="1"/>
  <c r="Q212" i="1" s="1"/>
  <c r="AA130" i="1"/>
  <c r="P130" i="1"/>
  <c r="Q130" i="1" s="1"/>
  <c r="AA168" i="1"/>
  <c r="AC231" i="1" s="1"/>
  <c r="P168" i="1"/>
  <c r="AC202" i="1"/>
  <c r="AA202" i="1"/>
  <c r="P202" i="1"/>
  <c r="AA241" i="1"/>
  <c r="P241" i="1"/>
  <c r="AA290" i="1"/>
  <c r="P290" i="1"/>
  <c r="AC319" i="1"/>
  <c r="AA319" i="1"/>
  <c r="AC175" i="1" s="1"/>
  <c r="P319" i="1"/>
  <c r="AA332" i="1"/>
  <c r="P332" i="1"/>
  <c r="AA165" i="1"/>
  <c r="P165" i="1"/>
  <c r="AA204" i="1"/>
  <c r="AC204" i="1" s="1"/>
  <c r="P204" i="1"/>
  <c r="AC246" i="1"/>
  <c r="AA246" i="1"/>
  <c r="P246" i="1"/>
  <c r="Q246" i="1" s="1"/>
  <c r="AC284" i="1"/>
  <c r="AA284" i="1"/>
  <c r="P284" i="1"/>
  <c r="AA308" i="1"/>
  <c r="Q308" i="1"/>
  <c r="P308" i="1"/>
  <c r="Q147" i="1" s="1"/>
  <c r="AA339" i="1"/>
  <c r="P339" i="1"/>
  <c r="AC252" i="1"/>
  <c r="AA252" i="1"/>
  <c r="AC223" i="1" s="1"/>
  <c r="P252" i="1"/>
  <c r="AC201" i="1"/>
  <c r="AA201" i="1"/>
  <c r="P201" i="1"/>
  <c r="AA245" i="1"/>
  <c r="P245" i="1"/>
  <c r="AA283" i="1"/>
  <c r="P283" i="1"/>
  <c r="AA317" i="1"/>
  <c r="P317" i="1"/>
  <c r="AA320" i="1"/>
  <c r="P320" i="1"/>
  <c r="AA234" i="1"/>
  <c r="P234" i="1"/>
  <c r="Q36" i="1" s="1"/>
  <c r="AA66" i="1"/>
  <c r="P66" i="1"/>
  <c r="AA237" i="1"/>
  <c r="P237" i="1"/>
  <c r="AA280" i="1"/>
  <c r="P280" i="1"/>
  <c r="AA315" i="1"/>
  <c r="Q315" i="1"/>
  <c r="P315" i="1"/>
  <c r="AA330" i="1"/>
  <c r="AC43" i="1" s="1"/>
  <c r="P330" i="1"/>
  <c r="AA257" i="1"/>
  <c r="P257" i="1"/>
  <c r="AA68" i="1"/>
  <c r="P68" i="1"/>
  <c r="Q68" i="1" s="1"/>
  <c r="AA10" i="1"/>
  <c r="AC10" i="1" s="1"/>
  <c r="P10" i="1"/>
  <c r="Q335" i="1" s="1"/>
  <c r="AA82" i="1"/>
  <c r="P82" i="1"/>
  <c r="Q325" i="1" s="1"/>
  <c r="AA107" i="1"/>
  <c r="AC280" i="1" s="1"/>
  <c r="P107" i="1"/>
  <c r="AA137" i="1"/>
  <c r="P137" i="1"/>
  <c r="AA173" i="1"/>
  <c r="P173" i="1"/>
  <c r="AA206" i="1"/>
  <c r="AC206" i="1" s="1"/>
  <c r="P206" i="1"/>
  <c r="AC249" i="1"/>
  <c r="AA249" i="1"/>
  <c r="P249" i="1"/>
  <c r="Q249" i="1" s="1"/>
  <c r="AA291" i="1"/>
  <c r="P291" i="1"/>
  <c r="AA108" i="1"/>
  <c r="Q108" i="1"/>
  <c r="P108" i="1"/>
  <c r="AA139" i="1"/>
  <c r="AC139" i="1" s="1"/>
  <c r="P139" i="1"/>
  <c r="AA172" i="1"/>
  <c r="AC304" i="1" s="1"/>
  <c r="P172" i="1"/>
  <c r="Q172" i="1" s="1"/>
  <c r="AC208" i="1"/>
  <c r="AA208" i="1"/>
  <c r="P208" i="1"/>
  <c r="Q208" i="1" s="1"/>
  <c r="AA243" i="1"/>
  <c r="Q243" i="1"/>
  <c r="P243" i="1"/>
  <c r="AA285" i="1"/>
  <c r="P285" i="1"/>
  <c r="AC324" i="1"/>
  <c r="AA324" i="1"/>
  <c r="P324" i="1"/>
  <c r="AB324" i="1" s="1"/>
  <c r="AA136" i="1"/>
  <c r="P136" i="1"/>
  <c r="Q136" i="1" s="1"/>
  <c r="AA171" i="1"/>
  <c r="Q171" i="1"/>
  <c r="P171" i="1"/>
  <c r="AA207" i="1"/>
  <c r="AC316" i="1" s="1"/>
  <c r="P207" i="1"/>
  <c r="Q207" i="1" s="1"/>
  <c r="AA250" i="1"/>
  <c r="P250" i="1"/>
  <c r="Q250" i="1" s="1"/>
  <c r="AA281" i="1"/>
  <c r="P281" i="1"/>
  <c r="AA325" i="1"/>
  <c r="AC325" i="1" s="1"/>
  <c r="P325" i="1"/>
  <c r="Q30" i="1" s="1"/>
  <c r="AA342" i="1"/>
  <c r="AC40" i="1" s="1"/>
  <c r="P342" i="1"/>
  <c r="AA170" i="1"/>
  <c r="P170" i="1"/>
  <c r="AA209" i="1"/>
  <c r="P209" i="1"/>
  <c r="AA253" i="1"/>
  <c r="P253" i="1"/>
  <c r="AA296" i="1"/>
  <c r="P296" i="1"/>
  <c r="AC318" i="1"/>
  <c r="AA318" i="1"/>
  <c r="AC44" i="1" s="1"/>
  <c r="P318" i="1"/>
  <c r="AA341" i="1"/>
  <c r="P341" i="1"/>
  <c r="Q341" i="1" s="1"/>
  <c r="AA265" i="1"/>
  <c r="P265" i="1"/>
  <c r="Q197" i="1" s="1"/>
  <c r="AA200" i="1"/>
  <c r="AC232" i="1" s="1"/>
  <c r="P200" i="1"/>
  <c r="AA240" i="1"/>
  <c r="AC37" i="1" s="1"/>
  <c r="P240" i="1"/>
  <c r="Q240" i="1" s="1"/>
  <c r="AA288" i="1"/>
  <c r="P288" i="1"/>
  <c r="AA331" i="1"/>
  <c r="AC31" i="1" s="1"/>
  <c r="P331" i="1"/>
  <c r="AA329" i="1"/>
  <c r="AC329" i="1" s="1"/>
  <c r="P329" i="1"/>
  <c r="Q329" i="1" s="1"/>
  <c r="AA278" i="1"/>
  <c r="AC153" i="1" s="1"/>
  <c r="P278" i="1"/>
  <c r="AA81" i="1"/>
  <c r="P81" i="1"/>
  <c r="AA247" i="1"/>
  <c r="P247" i="1"/>
  <c r="AA293" i="1"/>
  <c r="P293" i="1"/>
  <c r="AA323" i="1"/>
  <c r="AC63" i="1" s="1"/>
  <c r="P323" i="1"/>
  <c r="AC338" i="1"/>
  <c r="AA338" i="1"/>
  <c r="P338" i="1"/>
  <c r="AA259" i="1"/>
  <c r="P259" i="1"/>
  <c r="AA70" i="1"/>
  <c r="AC70" i="1" s="1"/>
  <c r="P70" i="1"/>
  <c r="AA12" i="1"/>
  <c r="P12" i="1"/>
  <c r="AC286" i="1"/>
  <c r="AA286" i="1"/>
  <c r="P286" i="1"/>
  <c r="AA327" i="1"/>
  <c r="Q327" i="1"/>
  <c r="P327" i="1"/>
  <c r="AA345" i="1"/>
  <c r="P345" i="1"/>
  <c r="AA254" i="1"/>
  <c r="P254" i="1"/>
  <c r="AA83" i="1"/>
  <c r="P83" i="1"/>
  <c r="Q83" i="1" s="1"/>
  <c r="AA11" i="1"/>
  <c r="AC11" i="1" s="1"/>
  <c r="P11" i="1"/>
  <c r="AA7" i="1"/>
  <c r="P7" i="1"/>
  <c r="Q7" i="1" s="1"/>
  <c r="AA114" i="1"/>
  <c r="P114" i="1"/>
  <c r="AC146" i="1"/>
  <c r="AA146" i="1"/>
  <c r="P146" i="1"/>
  <c r="AA180" i="1"/>
  <c r="P180" i="1"/>
  <c r="AA215" i="1"/>
  <c r="P215" i="1"/>
  <c r="Q215" i="1" s="1"/>
  <c r="AA244" i="1"/>
  <c r="AC90" i="1" s="1"/>
  <c r="P244" i="1"/>
  <c r="AC294" i="1"/>
  <c r="AA294" i="1"/>
  <c r="P294" i="1"/>
  <c r="AA328" i="1"/>
  <c r="AC328" i="1" s="1"/>
  <c r="P328" i="1"/>
  <c r="AA141" i="1"/>
  <c r="AC141" i="1" s="1"/>
  <c r="P141" i="1"/>
  <c r="AC176" i="1"/>
  <c r="AA176" i="1"/>
  <c r="AC151" i="1" s="1"/>
  <c r="P176" i="1"/>
  <c r="AA213" i="1"/>
  <c r="P213" i="1"/>
  <c r="Q213" i="1" s="1"/>
  <c r="AA260" i="1"/>
  <c r="P260" i="1"/>
  <c r="AA289" i="1"/>
  <c r="P289" i="1"/>
  <c r="AA321" i="1"/>
  <c r="P321" i="1"/>
  <c r="AA346" i="1"/>
  <c r="P346" i="1"/>
  <c r="AA179" i="1"/>
  <c r="Q179" i="1"/>
  <c r="P179" i="1"/>
  <c r="AA214" i="1"/>
  <c r="P214" i="1"/>
  <c r="AC261" i="1"/>
  <c r="AA261" i="1"/>
  <c r="P261" i="1"/>
  <c r="AC298" i="1"/>
  <c r="AA298" i="1"/>
  <c r="P298" i="1"/>
  <c r="AA314" i="1"/>
  <c r="Q314" i="1"/>
  <c r="P314" i="1"/>
  <c r="AA336" i="1"/>
  <c r="P336" i="1"/>
  <c r="AC258" i="1"/>
  <c r="AA258" i="1"/>
  <c r="P258" i="1"/>
  <c r="AA218" i="1"/>
  <c r="P218" i="1"/>
  <c r="AA263" i="1"/>
  <c r="P263" i="1"/>
  <c r="AA297" i="1"/>
  <c r="P297" i="1"/>
  <c r="AA343" i="1"/>
  <c r="AC27" i="1" s="1"/>
  <c r="P343" i="1"/>
  <c r="AA337" i="1"/>
  <c r="P337" i="1"/>
  <c r="AA216" i="1"/>
  <c r="P216" i="1"/>
  <c r="AA67" i="1"/>
  <c r="P67" i="1"/>
  <c r="AA242" i="1"/>
  <c r="P242" i="1"/>
  <c r="AA295" i="1"/>
  <c r="P295" i="1"/>
  <c r="AA333" i="1"/>
  <c r="AC333" i="1" s="1"/>
  <c r="Q333" i="1"/>
  <c r="P333" i="1"/>
  <c r="Q116" i="1" s="1"/>
  <c r="AA334" i="1"/>
  <c r="P334" i="1"/>
  <c r="Q334" i="1" s="1"/>
  <c r="AA210" i="1"/>
  <c r="P210" i="1"/>
  <c r="AC71" i="1"/>
  <c r="AA71" i="1"/>
  <c r="P71" i="1"/>
  <c r="Q71" i="1" s="1"/>
  <c r="AA9" i="1"/>
  <c r="AC9" i="1" s="1"/>
  <c r="P9" i="1"/>
  <c r="AA292" i="1"/>
  <c r="P292" i="1"/>
  <c r="AA322" i="1"/>
  <c r="AC97" i="1" s="1"/>
  <c r="P322" i="1"/>
  <c r="AA340" i="1"/>
  <c r="P340" i="1"/>
  <c r="AA227" i="1"/>
  <c r="Q227" i="1"/>
  <c r="P227" i="1"/>
  <c r="AA29" i="1"/>
  <c r="P29" i="1"/>
  <c r="AC8" i="1"/>
  <c r="AA8" i="1"/>
  <c r="P8" i="1"/>
  <c r="AA5" i="1"/>
  <c r="P5" i="1"/>
  <c r="Q5" i="1" s="1"/>
  <c r="AA335" i="1"/>
  <c r="P335" i="1"/>
  <c r="AA344" i="1"/>
  <c r="P344" i="1"/>
  <c r="AA262" i="1"/>
  <c r="P262" i="1"/>
  <c r="Q96" i="1" s="1"/>
  <c r="AA56" i="1"/>
  <c r="P56" i="1"/>
  <c r="Q56" i="1" s="1"/>
  <c r="AA13" i="1"/>
  <c r="P13" i="1"/>
  <c r="AA6" i="1"/>
  <c r="AC6" i="1" s="1"/>
  <c r="P6" i="1"/>
  <c r="AA4" i="1"/>
  <c r="AC4" i="1" s="1"/>
  <c r="P4" i="1"/>
  <c r="Q182" i="1" l="1"/>
  <c r="Q340" i="1"/>
  <c r="Q292" i="1"/>
  <c r="AB210" i="1"/>
  <c r="Q343" i="1"/>
  <c r="Q296" i="1"/>
  <c r="Q320" i="1"/>
  <c r="AC166" i="1"/>
  <c r="AC248" i="1"/>
  <c r="AC88" i="1"/>
  <c r="Q8" i="1"/>
  <c r="AC336" i="1"/>
  <c r="Q107" i="1"/>
  <c r="Q283" i="1"/>
  <c r="Q319" i="1"/>
  <c r="Q198" i="1"/>
  <c r="Q194" i="1"/>
  <c r="AB257" i="1"/>
  <c r="Q332" i="1"/>
  <c r="AB17" i="1"/>
  <c r="AB174" i="1"/>
  <c r="AB256" i="1"/>
  <c r="AB113" i="1"/>
  <c r="AB175" i="1"/>
  <c r="AB112" i="1"/>
  <c r="AB30" i="1"/>
  <c r="AB119" i="1"/>
  <c r="AB116" i="1"/>
  <c r="AB64" i="1"/>
  <c r="AB28" i="1"/>
  <c r="AB15" i="1"/>
  <c r="AB49" i="1"/>
  <c r="AB27" i="1"/>
  <c r="AB16" i="1"/>
  <c r="Q322" i="1"/>
  <c r="Q298" i="1"/>
  <c r="Q323" i="1"/>
  <c r="Q339" i="1"/>
  <c r="Q301" i="1"/>
  <c r="Q338" i="1"/>
  <c r="AC247" i="1"/>
  <c r="Q252" i="1"/>
  <c r="Q284" i="1"/>
  <c r="Q202" i="1"/>
  <c r="Q248" i="1"/>
  <c r="AB317" i="1"/>
  <c r="AC891" i="1"/>
  <c r="AB137" i="1"/>
  <c r="AB233" i="1"/>
  <c r="AB77" i="1"/>
  <c r="AC463" i="1"/>
  <c r="AC466" i="1"/>
  <c r="AC259" i="1"/>
  <c r="AC171" i="1"/>
  <c r="AC173" i="1"/>
  <c r="Q66" i="1"/>
  <c r="Q89" i="1"/>
  <c r="Q60" i="1"/>
  <c r="AC205" i="1"/>
  <c r="Q67" i="1"/>
  <c r="Q201" i="1"/>
  <c r="Q73" i="1"/>
  <c r="AB158" i="1"/>
  <c r="AB304" i="1"/>
  <c r="Q118" i="1"/>
  <c r="AB89" i="1"/>
  <c r="Q162" i="1"/>
  <c r="Q62" i="1"/>
  <c r="AB232" i="1"/>
  <c r="AB300" i="1"/>
  <c r="AB37" i="1"/>
  <c r="AB90" i="1"/>
  <c r="AB18" i="1"/>
  <c r="AB223" i="1"/>
  <c r="AC479" i="1"/>
  <c r="AB494" i="1"/>
  <c r="AC629" i="1"/>
  <c r="AB826" i="1"/>
  <c r="Q336" i="1"/>
  <c r="Q141" i="1"/>
  <c r="Q170" i="1"/>
  <c r="AC82" i="1"/>
  <c r="Q132" i="1"/>
  <c r="AB309" i="1"/>
  <c r="AB133" i="1"/>
  <c r="AB151" i="1"/>
  <c r="Q193" i="1"/>
  <c r="AC188" i="1"/>
  <c r="AB316" i="1"/>
  <c r="AB138" i="1"/>
  <c r="AB184" i="1"/>
  <c r="AC374" i="1"/>
  <c r="AC727" i="1"/>
  <c r="AB730" i="1"/>
  <c r="AC994" i="1"/>
  <c r="AC471" i="1"/>
  <c r="AC474" i="1"/>
  <c r="AB751" i="1"/>
  <c r="AB754" i="1"/>
  <c r="AB794" i="1"/>
  <c r="AB899" i="1"/>
  <c r="AB982" i="1"/>
  <c r="AB7" i="1"/>
  <c r="AB288" i="1"/>
  <c r="AB100" i="1"/>
  <c r="AB238" i="1"/>
  <c r="AB162" i="1"/>
  <c r="AB39" i="1"/>
  <c r="AB53" i="1"/>
  <c r="AB301" i="1"/>
  <c r="AB157" i="1"/>
  <c r="AB224" i="1"/>
  <c r="AC673" i="1"/>
  <c r="AC676" i="1"/>
  <c r="AC735" i="1"/>
  <c r="AB738" i="1"/>
  <c r="AC419" i="1"/>
  <c r="AC458" i="1"/>
  <c r="AB823" i="1"/>
  <c r="AB13" i="1"/>
  <c r="Q222" i="1"/>
  <c r="AB115" i="1"/>
  <c r="AB698" i="1"/>
  <c r="AB767" i="1"/>
  <c r="AB770" i="1"/>
  <c r="AB803" i="1"/>
  <c r="AB806" i="1"/>
  <c r="AB846" i="1"/>
  <c r="AC983" i="1"/>
  <c r="AB996" i="1"/>
  <c r="Q70" i="1"/>
  <c r="AB250" i="1"/>
  <c r="AB172" i="1"/>
  <c r="AB249" i="1"/>
  <c r="AB107" i="1"/>
  <c r="Q168" i="1"/>
  <c r="AC73" i="1"/>
  <c r="AC367" i="1"/>
  <c r="AC370" i="1"/>
  <c r="AC383" i="1"/>
  <c r="AC386" i="1"/>
  <c r="AC422" i="1"/>
  <c r="AC439" i="1"/>
  <c r="AC442" i="1"/>
  <c r="AC455" i="1"/>
  <c r="AC550" i="1"/>
  <c r="AC613" i="1"/>
  <c r="AB633" i="1"/>
  <c r="AC644" i="1"/>
  <c r="AB711" i="1"/>
  <c r="AB714" i="1"/>
  <c r="AC719" i="1"/>
  <c r="AB722" i="1"/>
  <c r="AB799" i="1"/>
  <c r="AB802" i="1"/>
  <c r="AB831" i="1"/>
  <c r="AB859" i="1"/>
  <c r="AB862" i="1"/>
  <c r="AB906" i="1"/>
  <c r="AB930" i="1"/>
  <c r="AB938" i="1"/>
  <c r="AC959" i="1"/>
  <c r="AE4" i="1"/>
  <c r="AE5" i="1" s="1"/>
  <c r="AC5" i="1"/>
  <c r="Q295" i="1"/>
  <c r="Q346" i="1"/>
  <c r="AB254" i="1"/>
  <c r="Q200" i="1"/>
  <c r="AC296" i="1"/>
  <c r="AB170" i="1"/>
  <c r="AC107" i="1"/>
  <c r="AB237" i="1"/>
  <c r="AC312" i="1"/>
  <c r="AB222" i="1"/>
  <c r="AB239" i="1"/>
  <c r="AB272" i="1"/>
  <c r="AB91" i="1"/>
  <c r="AB181" i="1"/>
  <c r="AB186" i="1"/>
  <c r="AC351" i="1"/>
  <c r="AC354" i="1"/>
  <c r="AC454" i="1"/>
  <c r="AC467" i="1"/>
  <c r="AC470" i="1"/>
  <c r="AC577" i="1"/>
  <c r="AB617" i="1"/>
  <c r="AC665" i="1"/>
  <c r="AC668" i="1"/>
  <c r="AB703" i="1"/>
  <c r="AB706" i="1"/>
  <c r="AC718" i="1"/>
  <c r="AC726" i="1"/>
  <c r="AC734" i="1"/>
  <c r="AB759" i="1"/>
  <c r="AB762" i="1"/>
  <c r="AB791" i="1"/>
  <c r="AB851" i="1"/>
  <c r="AB854" i="1"/>
  <c r="AB883" i="1"/>
  <c r="AB890" i="1"/>
  <c r="AB898" i="1"/>
  <c r="AC901" i="1"/>
  <c r="AC958" i="1"/>
  <c r="AB980" i="1"/>
  <c r="AB990" i="1"/>
  <c r="AB998" i="1"/>
  <c r="AB75" i="1"/>
  <c r="AB127" i="1"/>
  <c r="AC415" i="1"/>
  <c r="AC418" i="1"/>
  <c r="AC435" i="1"/>
  <c r="AB554" i="1"/>
  <c r="AC596" i="1"/>
  <c r="AC605" i="1"/>
  <c r="AC657" i="1"/>
  <c r="AC660" i="1"/>
  <c r="AC693" i="1"/>
  <c r="AB783" i="1"/>
  <c r="AB786" i="1"/>
  <c r="AB811" i="1"/>
  <c r="AB814" i="1"/>
  <c r="AB843" i="1"/>
  <c r="AB875" i="1"/>
  <c r="AB878" i="1"/>
  <c r="AB914" i="1"/>
  <c r="AB923" i="1"/>
  <c r="AB928" i="1"/>
  <c r="AB936" i="1"/>
  <c r="Q39" i="1"/>
  <c r="Q344" i="1"/>
  <c r="AB12" i="1"/>
  <c r="AC66" i="1"/>
  <c r="AB246" i="1"/>
  <c r="AC99" i="1"/>
  <c r="AB98" i="1"/>
  <c r="Q279" i="1"/>
  <c r="AC235" i="1"/>
  <c r="Q158" i="1"/>
  <c r="AC61" i="1"/>
  <c r="AB122" i="1"/>
  <c r="AB219" i="1"/>
  <c r="AB74" i="1"/>
  <c r="AB161" i="1"/>
  <c r="AB23" i="1"/>
  <c r="AB268" i="1"/>
  <c r="AB57" i="1"/>
  <c r="AB31" i="1"/>
  <c r="AC399" i="1"/>
  <c r="AC402" i="1"/>
  <c r="AC431" i="1"/>
  <c r="AC434" i="1"/>
  <c r="AC447" i="1"/>
  <c r="AC450" i="1"/>
  <c r="AC459" i="1"/>
  <c r="AC462" i="1"/>
  <c r="AC475" i="1"/>
  <c r="AC478" i="1"/>
  <c r="AC604" i="1"/>
  <c r="AB609" i="1"/>
  <c r="AC649" i="1"/>
  <c r="AC652" i="1"/>
  <c r="AB679" i="1"/>
  <c r="AB686" i="1"/>
  <c r="AB743" i="1"/>
  <c r="AB746" i="1"/>
  <c r="AB775" i="1"/>
  <c r="AB778" i="1"/>
  <c r="AB867" i="1"/>
  <c r="AB870" i="1"/>
  <c r="AB920" i="1"/>
  <c r="AB947" i="1"/>
  <c r="AB952" i="1"/>
  <c r="AB964" i="1"/>
  <c r="AC987" i="1"/>
  <c r="AB988" i="1"/>
  <c r="AB645" i="1"/>
  <c r="AC645" i="1"/>
  <c r="AC834" i="1"/>
  <c r="AB834" i="1"/>
  <c r="AB8" i="1"/>
  <c r="AC322" i="1"/>
  <c r="AB242" i="1"/>
  <c r="AC343" i="1"/>
  <c r="Q261" i="1"/>
  <c r="AB321" i="1"/>
  <c r="AB114" i="1"/>
  <c r="Q12" i="1"/>
  <c r="AB278" i="1"/>
  <c r="AB341" i="1"/>
  <c r="AB318" i="1"/>
  <c r="AB209" i="1"/>
  <c r="AB281" i="1"/>
  <c r="Q330" i="1"/>
  <c r="AB320" i="1"/>
  <c r="Q204" i="1"/>
  <c r="AC130" i="1"/>
  <c r="AB167" i="1"/>
  <c r="Q98" i="1"/>
  <c r="AC45" i="1"/>
  <c r="Q326" i="1"/>
  <c r="AB276" i="1"/>
  <c r="AB231" i="1"/>
  <c r="AB182" i="1"/>
  <c r="Q163" i="1"/>
  <c r="AB26" i="1"/>
  <c r="AB164" i="1"/>
  <c r="Q134" i="1"/>
  <c r="Q211" i="1"/>
  <c r="AB59" i="1"/>
  <c r="AC347" i="1"/>
  <c r="AC350" i="1"/>
  <c r="AC363" i="1"/>
  <c r="AC366" i="1"/>
  <c r="AC379" i="1"/>
  <c r="AC382" i="1"/>
  <c r="AC395" i="1"/>
  <c r="AC398" i="1"/>
  <c r="AC411" i="1"/>
  <c r="AC414" i="1"/>
  <c r="AC427" i="1"/>
  <c r="AC430" i="1"/>
  <c r="AB446" i="1"/>
  <c r="AC446" i="1"/>
  <c r="AC504" i="1"/>
  <c r="AB504" i="1"/>
  <c r="AB690" i="1"/>
  <c r="AC690" i="1"/>
  <c r="AC707" i="1"/>
  <c r="AB707" i="1"/>
  <c r="AC750" i="1"/>
  <c r="AB750" i="1"/>
  <c r="AC763" i="1"/>
  <c r="AB763" i="1"/>
  <c r="AC782" i="1"/>
  <c r="AB782" i="1"/>
  <c r="AC795" i="1"/>
  <c r="AB795" i="1"/>
  <c r="AC922" i="1"/>
  <c r="AB922" i="1"/>
  <c r="AC972" i="1"/>
  <c r="AB972" i="1"/>
  <c r="AC999" i="1"/>
  <c r="AB999" i="1"/>
  <c r="AC850" i="1"/>
  <c r="AB850" i="1"/>
  <c r="AC931" i="1"/>
  <c r="AB931" i="1"/>
  <c r="AC1004" i="1"/>
  <c r="AB1004" i="1"/>
  <c r="Q6" i="1"/>
  <c r="AC340" i="1"/>
  <c r="AC337" i="1"/>
  <c r="AB261" i="1"/>
  <c r="Q244" i="1"/>
  <c r="AB345" i="1"/>
  <c r="AB323" i="1"/>
  <c r="AB81" i="1"/>
  <c r="AB240" i="1"/>
  <c r="AC243" i="1"/>
  <c r="AC108" i="1"/>
  <c r="Q206" i="1"/>
  <c r="Q82" i="1"/>
  <c r="Q257" i="1"/>
  <c r="AC339" i="1"/>
  <c r="AB269" i="1"/>
  <c r="Q239" i="1"/>
  <c r="Q199" i="1"/>
  <c r="AC69" i="1"/>
  <c r="AB313" i="1"/>
  <c r="AB118" i="1"/>
  <c r="AB193" i="1"/>
  <c r="AC162" i="1"/>
  <c r="AB220" i="1"/>
  <c r="AC111" i="1"/>
  <c r="AB126" i="1"/>
  <c r="AC301" i="1"/>
  <c r="Q184" i="1"/>
  <c r="Q80" i="1"/>
  <c r="Q75" i="1"/>
  <c r="AC359" i="1"/>
  <c r="AC362" i="1"/>
  <c r="AC375" i="1"/>
  <c r="AC378" i="1"/>
  <c r="AC391" i="1"/>
  <c r="AC394" i="1"/>
  <c r="AC407" i="1"/>
  <c r="AC410" i="1"/>
  <c r="AC423" i="1"/>
  <c r="AC426" i="1"/>
  <c r="AB438" i="1"/>
  <c r="AC438" i="1"/>
  <c r="AC597" i="1"/>
  <c r="AB597" i="1"/>
  <c r="AC603" i="1"/>
  <c r="AB603" i="1"/>
  <c r="AB648" i="1"/>
  <c r="AC648" i="1"/>
  <c r="AB661" i="1"/>
  <c r="AC661" i="1"/>
  <c r="AC815" i="1"/>
  <c r="AB815" i="1"/>
  <c r="AC835" i="1"/>
  <c r="AB835" i="1"/>
  <c r="AC847" i="1"/>
  <c r="AB847" i="1"/>
  <c r="AC866" i="1"/>
  <c r="AB866" i="1"/>
  <c r="AC879" i="1"/>
  <c r="AB879" i="1"/>
  <c r="AC946" i="1"/>
  <c r="AB946" i="1"/>
  <c r="AC564" i="1"/>
  <c r="AB564" i="1"/>
  <c r="AC572" i="1"/>
  <c r="AB572" i="1"/>
  <c r="AC598" i="1"/>
  <c r="AB598" i="1"/>
  <c r="AB664" i="1"/>
  <c r="AC664" i="1"/>
  <c r="AC822" i="1"/>
  <c r="AB822" i="1"/>
  <c r="AC863" i="1"/>
  <c r="AB863" i="1"/>
  <c r="AC882" i="1"/>
  <c r="AB882" i="1"/>
  <c r="AC56" i="1"/>
  <c r="Q29" i="1"/>
  <c r="AC292" i="1"/>
  <c r="AB258" i="1"/>
  <c r="Q176" i="1"/>
  <c r="Q259" i="1"/>
  <c r="AC323" i="1"/>
  <c r="Q247" i="1"/>
  <c r="AC265" i="1"/>
  <c r="Q291" i="1"/>
  <c r="AB280" i="1"/>
  <c r="AC234" i="1"/>
  <c r="AB201" i="1"/>
  <c r="AB252" i="1"/>
  <c r="AB284" i="1"/>
  <c r="AB332" i="1"/>
  <c r="AB319" i="1"/>
  <c r="AB202" i="1"/>
  <c r="AB168" i="1"/>
  <c r="Q312" i="1"/>
  <c r="AB73" i="1"/>
  <c r="AB255" i="1"/>
  <c r="Q264" i="1"/>
  <c r="AC225" i="1"/>
  <c r="AC120" i="1"/>
  <c r="AB228" i="1"/>
  <c r="Q149" i="1"/>
  <c r="Q188" i="1"/>
  <c r="Q140" i="1"/>
  <c r="Q125" i="1"/>
  <c r="Q32" i="1"/>
  <c r="Q251" i="1"/>
  <c r="AC355" i="1"/>
  <c r="AC358" i="1"/>
  <c r="AC371" i="1"/>
  <c r="AC387" i="1"/>
  <c r="AC390" i="1"/>
  <c r="AC403" i="1"/>
  <c r="AC406" i="1"/>
  <c r="AB443" i="1"/>
  <c r="AC443" i="1"/>
  <c r="AC451" i="1"/>
  <c r="AB682" i="1"/>
  <c r="AC682" i="1"/>
  <c r="AC710" i="1"/>
  <c r="AB710" i="1"/>
  <c r="AC747" i="1"/>
  <c r="AB747" i="1"/>
  <c r="AC766" i="1"/>
  <c r="AB766" i="1"/>
  <c r="AC779" i="1"/>
  <c r="AB779" i="1"/>
  <c r="AC798" i="1"/>
  <c r="AB798" i="1"/>
  <c r="AC955" i="1"/>
  <c r="AB955" i="1"/>
  <c r="AC967" i="1"/>
  <c r="AB967" i="1"/>
  <c r="AB896" i="1"/>
  <c r="AB954" i="1"/>
  <c r="AB966" i="1"/>
  <c r="AB975" i="1"/>
  <c r="AB500" i="1"/>
  <c r="AB560" i="1"/>
  <c r="AB568" i="1"/>
  <c r="AB576" i="1"/>
  <c r="AB595" i="1"/>
  <c r="AB606" i="1"/>
  <c r="AC614" i="1"/>
  <c r="AC628" i="1"/>
  <c r="AC653" i="1"/>
  <c r="AC656" i="1"/>
  <c r="AC669" i="1"/>
  <c r="AC672" i="1"/>
  <c r="AB678" i="1"/>
  <c r="AB699" i="1"/>
  <c r="AB702" i="1"/>
  <c r="AB715" i="1"/>
  <c r="AB723" i="1"/>
  <c r="AB731" i="1"/>
  <c r="AB739" i="1"/>
  <c r="AB742" i="1"/>
  <c r="AB755" i="1"/>
  <c r="AB758" i="1"/>
  <c r="AB771" i="1"/>
  <c r="AB774" i="1"/>
  <c r="AB787" i="1"/>
  <c r="AB790" i="1"/>
  <c r="AB807" i="1"/>
  <c r="AB810" i="1"/>
  <c r="AB827" i="1"/>
  <c r="AB830" i="1"/>
  <c r="AB842" i="1"/>
  <c r="AB855" i="1"/>
  <c r="AB858" i="1"/>
  <c r="AB871" i="1"/>
  <c r="AB874" i="1"/>
  <c r="AB912" i="1"/>
  <c r="AB915" i="1"/>
  <c r="AB939" i="1"/>
  <c r="AB944" i="1"/>
  <c r="AB960" i="1"/>
  <c r="AB974" i="1"/>
  <c r="AC986" i="1"/>
  <c r="AB991" i="1"/>
  <c r="AC216" i="1"/>
  <c r="AC219" i="1"/>
  <c r="Q214" i="1"/>
  <c r="Q299" i="1"/>
  <c r="Q289" i="1"/>
  <c r="Q35" i="1"/>
  <c r="AB286" i="1"/>
  <c r="AC102" i="1"/>
  <c r="AC528" i="1"/>
  <c r="AB528" i="1"/>
  <c r="AC548" i="1"/>
  <c r="AB548" i="1"/>
  <c r="Q4" i="1"/>
  <c r="AC344" i="1"/>
  <c r="AB29" i="1"/>
  <c r="AB334" i="1"/>
  <c r="AC67" i="1"/>
  <c r="AC81" i="1"/>
  <c r="Q218" i="1"/>
  <c r="Q152" i="1"/>
  <c r="Q294" i="1"/>
  <c r="Q51" i="1"/>
  <c r="AB146" i="1"/>
  <c r="AB83" i="1"/>
  <c r="AC281" i="1"/>
  <c r="AB136" i="1"/>
  <c r="AC100" i="1"/>
  <c r="AB208" i="1"/>
  <c r="AC300" i="1"/>
  <c r="AB291" i="1"/>
  <c r="AC125" i="1"/>
  <c r="AB68" i="1"/>
  <c r="AC278" i="1"/>
  <c r="AB132" i="1"/>
  <c r="AC222" i="1"/>
  <c r="AB72" i="1"/>
  <c r="AC240" i="1"/>
  <c r="AB275" i="1"/>
  <c r="AC80" i="1"/>
  <c r="AB187" i="1"/>
  <c r="AC193" i="1"/>
  <c r="AC87" i="1"/>
  <c r="Q297" i="1"/>
  <c r="Q17" i="1"/>
  <c r="Q258" i="1"/>
  <c r="Q236" i="1"/>
  <c r="AC314" i="1"/>
  <c r="AC150" i="1"/>
  <c r="AC179" i="1"/>
  <c r="AC272" i="1"/>
  <c r="Q146" i="1"/>
  <c r="Q169" i="1"/>
  <c r="Q177" i="1"/>
  <c r="AC512" i="1"/>
  <c r="AB512" i="1"/>
  <c r="AC524" i="1"/>
  <c r="AB524" i="1"/>
  <c r="AC532" i="1"/>
  <c r="AB532" i="1"/>
  <c r="AC540" i="1"/>
  <c r="AB540" i="1"/>
  <c r="AB632" i="1"/>
  <c r="AC632" i="1"/>
  <c r="AC13" i="1"/>
  <c r="Q337" i="1"/>
  <c r="Q28" i="1"/>
  <c r="AC297" i="1"/>
  <c r="AB214" i="1"/>
  <c r="AB289" i="1"/>
  <c r="Q13" i="1"/>
  <c r="Q262" i="1"/>
  <c r="AB5" i="1"/>
  <c r="AB340" i="1"/>
  <c r="AB322" i="1"/>
  <c r="AB71" i="1"/>
  <c r="AC288" i="1"/>
  <c r="AB295" i="1"/>
  <c r="AC32" i="1"/>
  <c r="AB337" i="1"/>
  <c r="AB343" i="1"/>
  <c r="AB218" i="1"/>
  <c r="AB298" i="1"/>
  <c r="AC287" i="1"/>
  <c r="AB346" i="1"/>
  <c r="AC14" i="1"/>
  <c r="AB213" i="1"/>
  <c r="AB176" i="1"/>
  <c r="AB294" i="1"/>
  <c r="AC51" i="1"/>
  <c r="AB244" i="1"/>
  <c r="Q345" i="1"/>
  <c r="Q16" i="1"/>
  <c r="AC327" i="1"/>
  <c r="AC119" i="1"/>
  <c r="AB60" i="1"/>
  <c r="AC12" i="1"/>
  <c r="AB191" i="1"/>
  <c r="AC60" i="1"/>
  <c r="AB111" i="1"/>
  <c r="AC320" i="1"/>
  <c r="AB104" i="1"/>
  <c r="AC257" i="1"/>
  <c r="AB48" i="1"/>
  <c r="AC244" i="1"/>
  <c r="AC335" i="1"/>
  <c r="AC64" i="1"/>
  <c r="AC227" i="1"/>
  <c r="AC53" i="1"/>
  <c r="Q210" i="1"/>
  <c r="Q229" i="1"/>
  <c r="Q242" i="1"/>
  <c r="Q160" i="1"/>
  <c r="AC263" i="1"/>
  <c r="AC266" i="1"/>
  <c r="Q321" i="1"/>
  <c r="Q112" i="1"/>
  <c r="AC260" i="1"/>
  <c r="AC157" i="1"/>
  <c r="AC215" i="1"/>
  <c r="AC275" i="1"/>
  <c r="AB131" i="1"/>
  <c r="AC269" i="1"/>
  <c r="Q110" i="1"/>
  <c r="Q234" i="1"/>
  <c r="AC508" i="1"/>
  <c r="AB508" i="1"/>
  <c r="AC516" i="1"/>
  <c r="AB516" i="1"/>
  <c r="AC520" i="1"/>
  <c r="AB520" i="1"/>
  <c r="AC536" i="1"/>
  <c r="AB536" i="1"/>
  <c r="AC544" i="1"/>
  <c r="AB544" i="1"/>
  <c r="AB56" i="1"/>
  <c r="AC254" i="1"/>
  <c r="AC262" i="1"/>
  <c r="AC295" i="1"/>
  <c r="AC180" i="1"/>
  <c r="AC228" i="1"/>
  <c r="Q114" i="1"/>
  <c r="Q245" i="1"/>
  <c r="Q254" i="1"/>
  <c r="Q154" i="1"/>
  <c r="Q286" i="1"/>
  <c r="Q102" i="1"/>
  <c r="AB338" i="1"/>
  <c r="AC20" i="1"/>
  <c r="AB196" i="1"/>
  <c r="AC91" i="1"/>
  <c r="AB274" i="1"/>
  <c r="AC105" i="1"/>
  <c r="AB195" i="1"/>
  <c r="AC122" i="1"/>
  <c r="AB271" i="1"/>
  <c r="AC184" i="1"/>
  <c r="AB128" i="1"/>
  <c r="AC168" i="1"/>
  <c r="Q331" i="1"/>
  <c r="AC237" i="1"/>
  <c r="AC196" i="1"/>
  <c r="Q142" i="1"/>
  <c r="AC133" i="1"/>
  <c r="Q38" i="1"/>
  <c r="AC26" i="1"/>
  <c r="Q303" i="1"/>
  <c r="AC220" i="1"/>
  <c r="Q159" i="1"/>
  <c r="Q230" i="1"/>
  <c r="AC186" i="1"/>
  <c r="Q76" i="1"/>
  <c r="AC128" i="1"/>
  <c r="Q34" i="1"/>
  <c r="AC23" i="1"/>
  <c r="AC18" i="1"/>
  <c r="Q302" i="1"/>
  <c r="AC187" i="1"/>
  <c r="AC94" i="1"/>
  <c r="Q145" i="1"/>
  <c r="Q106" i="1"/>
  <c r="AB32" i="1"/>
  <c r="AB251" i="1"/>
  <c r="AB110" i="1"/>
  <c r="AB177" i="1"/>
  <c r="Q63" i="1"/>
  <c r="Q57" i="1"/>
  <c r="Q293" i="1"/>
  <c r="Q65" i="1"/>
  <c r="Q278" i="1"/>
  <c r="Q153" i="1"/>
  <c r="AC331" i="1"/>
  <c r="Q318" i="1"/>
  <c r="AC253" i="1"/>
  <c r="Q342" i="1"/>
  <c r="Q324" i="1"/>
  <c r="Q42" i="1"/>
  <c r="Q285" i="1"/>
  <c r="Q123" i="1"/>
  <c r="Q139" i="1"/>
  <c r="AC315" i="1"/>
  <c r="AC127" i="1"/>
  <c r="Q237" i="1"/>
  <c r="Q317" i="1"/>
  <c r="Q47" i="1"/>
  <c r="AC245" i="1"/>
  <c r="AC308" i="1"/>
  <c r="AC165" i="1"/>
  <c r="Q290" i="1"/>
  <c r="AC241" i="1"/>
  <c r="Q100" i="1"/>
  <c r="Q282" i="1"/>
  <c r="Q129" i="1"/>
  <c r="AC169" i="1"/>
  <c r="Q69" i="1"/>
  <c r="Q255" i="1"/>
  <c r="AC307" i="1"/>
  <c r="AC177" i="1"/>
  <c r="AC264" i="1"/>
  <c r="AC224" i="1"/>
  <c r="Q309" i="1"/>
  <c r="Q311" i="1"/>
  <c r="AC306" i="1"/>
  <c r="AC217" i="1"/>
  <c r="Q231" i="1"/>
  <c r="Q203" i="1"/>
  <c r="AC142" i="1"/>
  <c r="Q304" i="1"/>
  <c r="Q273" i="1"/>
  <c r="Q135" i="1"/>
  <c r="Q151" i="1"/>
  <c r="Q120" i="1"/>
  <c r="Q228" i="1"/>
  <c r="AC149" i="1"/>
  <c r="AC226" i="1"/>
  <c r="Q117" i="1"/>
  <c r="Q192" i="1"/>
  <c r="AB266" i="1"/>
  <c r="AC140" i="1"/>
  <c r="AC46" i="1"/>
  <c r="AC156" i="1"/>
  <c r="Q52" i="1"/>
  <c r="Q24" i="1"/>
  <c r="Q84" i="1"/>
  <c r="AB63" i="1"/>
  <c r="AC144" i="1"/>
  <c r="AC15" i="1"/>
  <c r="Q49" i="1"/>
  <c r="AC490" i="1"/>
  <c r="AB490" i="1"/>
  <c r="AB293" i="1"/>
  <c r="Q81" i="1"/>
  <c r="Q288" i="1"/>
  <c r="AB200" i="1"/>
  <c r="Q209" i="1"/>
  <c r="AC342" i="1"/>
  <c r="Q281" i="1"/>
  <c r="Q78" i="1"/>
  <c r="AB207" i="1"/>
  <c r="AB285" i="1"/>
  <c r="Q137" i="1"/>
  <c r="AB330" i="1"/>
  <c r="Q280" i="1"/>
  <c r="AC283" i="1"/>
  <c r="AC33" i="1"/>
  <c r="AC290" i="1"/>
  <c r="AC22" i="1"/>
  <c r="Q269" i="1"/>
  <c r="Q58" i="1"/>
  <c r="AC198" i="1"/>
  <c r="AB282" i="1"/>
  <c r="AC54" i="1"/>
  <c r="Q196" i="1"/>
  <c r="AC129" i="1"/>
  <c r="Q274" i="1"/>
  <c r="AB189" i="1"/>
  <c r="Q313" i="1"/>
  <c r="Q178" i="1"/>
  <c r="AC279" i="1"/>
  <c r="AC115" i="1"/>
  <c r="Q195" i="1"/>
  <c r="AB311" i="1"/>
  <c r="Q276" i="1"/>
  <c r="AC203" i="1"/>
  <c r="Q133" i="1"/>
  <c r="AB273" i="1"/>
  <c r="Q272" i="1"/>
  <c r="AB194" i="1"/>
  <c r="AC117" i="1"/>
  <c r="AC192" i="1"/>
  <c r="Q115" i="1"/>
  <c r="Q33" i="1"/>
  <c r="AC86" i="1"/>
  <c r="Q148" i="1"/>
  <c r="AC145" i="1"/>
  <c r="Q105" i="1"/>
  <c r="AC106" i="1"/>
  <c r="Q54" i="1"/>
  <c r="AC52" i="1"/>
  <c r="Q22" i="1"/>
  <c r="AC24" i="1"/>
  <c r="Q287" i="1"/>
  <c r="Q143" i="1"/>
  <c r="Q59" i="1"/>
  <c r="Q119" i="1"/>
  <c r="Q95" i="1"/>
  <c r="Q31" i="1"/>
  <c r="Q19" i="1"/>
  <c r="Q64" i="1"/>
  <c r="Q41" i="1"/>
  <c r="Q15" i="1"/>
  <c r="Q85" i="1"/>
  <c r="Q27" i="1"/>
  <c r="Q21" i="1"/>
  <c r="AC483" i="1"/>
  <c r="AB483" i="1"/>
  <c r="AC487" i="1"/>
  <c r="AB487" i="1"/>
  <c r="AC558" i="1"/>
  <c r="AB558" i="1"/>
  <c r="AC587" i="1"/>
  <c r="AB587" i="1"/>
  <c r="AC589" i="1"/>
  <c r="AB589" i="1"/>
  <c r="AC593" i="1"/>
  <c r="AB593" i="1"/>
  <c r="AC637" i="1"/>
  <c r="AB637" i="1"/>
  <c r="AC694" i="1"/>
  <c r="AB694" i="1"/>
  <c r="AC163" i="1"/>
  <c r="Q91" i="1"/>
  <c r="AC38" i="1"/>
  <c r="Q232" i="1"/>
  <c r="Q310" i="1"/>
  <c r="AC303" i="1"/>
  <c r="Q220" i="1"/>
  <c r="AC159" i="1"/>
  <c r="Q300" i="1"/>
  <c r="Q277" i="1"/>
  <c r="AC229" i="1"/>
  <c r="Q124" i="1"/>
  <c r="AC299" i="1"/>
  <c r="Q219" i="1"/>
  <c r="AC152" i="1"/>
  <c r="Q74" i="1"/>
  <c r="Q270" i="1"/>
  <c r="AC230" i="1"/>
  <c r="Q103" i="1"/>
  <c r="AC79" i="1"/>
  <c r="Q233" i="1"/>
  <c r="Q185" i="1"/>
  <c r="AC155" i="1"/>
  <c r="Q77" i="1"/>
  <c r="Q55" i="1"/>
  <c r="AC36" i="1"/>
  <c r="Q161" i="1"/>
  <c r="Q109" i="1"/>
  <c r="AC76" i="1"/>
  <c r="Q37" i="1"/>
  <c r="Q25" i="1"/>
  <c r="AC160" i="1"/>
  <c r="Q90" i="1"/>
  <c r="Q50" i="1"/>
  <c r="AC34" i="1"/>
  <c r="Q18" i="1"/>
  <c r="Q305" i="1"/>
  <c r="AC302" i="1"/>
  <c r="Q223" i="1"/>
  <c r="Q183" i="1"/>
  <c r="AC154" i="1"/>
  <c r="Q267" i="1"/>
  <c r="AC236" i="1"/>
  <c r="Q157" i="1"/>
  <c r="Q121" i="1"/>
  <c r="AC96" i="1"/>
  <c r="Q224" i="1"/>
  <c r="AB221" i="1"/>
  <c r="Q190" i="1"/>
  <c r="AB153" i="1"/>
  <c r="AB102" i="1"/>
  <c r="AB51" i="1"/>
  <c r="AB178" i="1"/>
  <c r="Q127" i="1"/>
  <c r="Q144" i="1"/>
  <c r="AC95" i="1"/>
  <c r="Q43" i="1"/>
  <c r="AC19" i="1"/>
  <c r="Q87" i="1"/>
  <c r="AC41" i="1"/>
  <c r="Q20" i="1"/>
  <c r="AC85" i="1"/>
  <c r="Q40" i="1"/>
  <c r="AC21" i="1"/>
  <c r="Q14" i="1"/>
  <c r="AC489" i="1"/>
  <c r="Q122" i="1"/>
  <c r="AC62" i="1"/>
  <c r="Q26" i="1"/>
  <c r="AC310" i="1"/>
  <c r="Q271" i="1"/>
  <c r="Q316" i="1"/>
  <c r="AC277" i="1"/>
  <c r="Q191" i="1"/>
  <c r="AB124" i="1"/>
  <c r="Q275" i="1"/>
  <c r="Q111" i="1"/>
  <c r="AB270" i="1"/>
  <c r="AB103" i="1"/>
  <c r="Q53" i="1"/>
  <c r="AB185" i="1"/>
  <c r="Q104" i="1"/>
  <c r="AB55" i="1"/>
  <c r="Q186" i="1"/>
  <c r="AB109" i="1"/>
  <c r="Q48" i="1"/>
  <c r="AC25" i="1"/>
  <c r="Q128" i="1"/>
  <c r="AC50" i="1"/>
  <c r="Q23" i="1"/>
  <c r="AC305" i="1"/>
  <c r="Q268" i="1"/>
  <c r="AC183" i="1"/>
  <c r="Q126" i="1"/>
  <c r="AC267" i="1"/>
  <c r="Q187" i="1"/>
  <c r="AC121" i="1"/>
  <c r="Q266" i="1"/>
  <c r="Q94" i="1"/>
  <c r="AC221" i="1"/>
  <c r="Q46" i="1"/>
  <c r="Q156" i="1"/>
  <c r="Q86" i="1"/>
  <c r="AC251" i="1"/>
  <c r="Q174" i="1"/>
  <c r="AC143" i="1"/>
  <c r="AC110" i="1"/>
  <c r="Q256" i="1"/>
  <c r="Q101" i="1"/>
  <c r="AB47" i="1"/>
  <c r="Q175" i="1"/>
  <c r="AB43" i="1"/>
  <c r="AB87" i="1"/>
  <c r="AB20" i="1"/>
  <c r="AB40" i="1"/>
  <c r="AB14" i="1"/>
  <c r="AC488" i="1"/>
  <c r="AB488" i="1"/>
  <c r="AB588" i="1"/>
  <c r="AC588" i="1"/>
  <c r="AC590" i="1"/>
  <c r="AB590" i="1"/>
  <c r="AC601" i="1"/>
  <c r="AB601" i="1"/>
  <c r="AC621" i="1"/>
  <c r="AB621" i="1"/>
  <c r="AC695" i="1"/>
  <c r="AB695" i="1"/>
  <c r="AC497" i="1"/>
  <c r="AB498" i="1"/>
  <c r="AB502" i="1"/>
  <c r="AB552" i="1"/>
  <c r="AB562" i="1"/>
  <c r="AB566" i="1"/>
  <c r="AB570" i="1"/>
  <c r="AB574" i="1"/>
  <c r="AB579" i="1"/>
  <c r="AC580" i="1"/>
  <c r="AB581" i="1"/>
  <c r="AB582" i="1"/>
  <c r="AB585" i="1"/>
  <c r="AC620" i="1"/>
  <c r="AB625" i="1"/>
  <c r="AC636" i="1"/>
  <c r="AB641" i="1"/>
  <c r="AC482" i="1"/>
  <c r="AC486" i="1"/>
  <c r="AB492" i="1"/>
  <c r="AB496" i="1"/>
  <c r="AC505" i="1"/>
  <c r="AB506" i="1"/>
  <c r="AB510" i="1"/>
  <c r="AB514" i="1"/>
  <c r="AB518" i="1"/>
  <c r="AB522" i="1"/>
  <c r="AB526" i="1"/>
  <c r="AB530" i="1"/>
  <c r="AB534" i="1"/>
  <c r="AB538" i="1"/>
  <c r="AB542" i="1"/>
  <c r="AB546" i="1"/>
  <c r="AB556" i="1"/>
  <c r="AB611" i="1"/>
  <c r="AC612" i="1"/>
  <c r="AC624" i="1"/>
  <c r="AC640" i="1"/>
  <c r="AC677" i="1"/>
  <c r="AC691" i="1"/>
  <c r="AB692" i="1"/>
  <c r="AC818" i="1"/>
  <c r="AC819" i="1"/>
  <c r="AC886" i="1"/>
  <c r="AC887" i="1"/>
  <c r="AB894" i="1"/>
  <c r="AB902" i="1"/>
  <c r="AB903" i="1"/>
  <c r="AB910" i="1"/>
  <c r="AB918" i="1"/>
  <c r="AB919" i="1"/>
  <c r="AB924" i="1"/>
  <c r="AB934" i="1"/>
  <c r="AB935" i="1"/>
  <c r="AB940" i="1"/>
  <c r="AB950" i="1"/>
  <c r="AB951" i="1"/>
  <c r="AB956" i="1"/>
  <c r="AC970" i="1"/>
  <c r="AC971" i="1"/>
  <c r="AC1002" i="1"/>
  <c r="AC1003" i="1"/>
  <c r="AB962" i="1"/>
  <c r="AB963" i="1"/>
  <c r="AB968" i="1"/>
  <c r="AB978" i="1"/>
  <c r="AB979" i="1"/>
  <c r="AB984" i="1"/>
  <c r="AB995" i="1"/>
  <c r="AB1000" i="1"/>
  <c r="AB838" i="1"/>
  <c r="AB839" i="1"/>
  <c r="AC897" i="1"/>
  <c r="AB900" i="1"/>
  <c r="AC913" i="1"/>
  <c r="AB916" i="1"/>
  <c r="AB926" i="1"/>
  <c r="AB927" i="1"/>
  <c r="AB932" i="1"/>
  <c r="AB942" i="1"/>
  <c r="AB943" i="1"/>
  <c r="AB948" i="1"/>
  <c r="AB976" i="1"/>
  <c r="AB992" i="1"/>
  <c r="AB197" i="1"/>
  <c r="AC197" i="1"/>
  <c r="AB78" i="1"/>
  <c r="AC78" i="1"/>
  <c r="AB35" i="1"/>
  <c r="AC35" i="1"/>
  <c r="AC101" i="1"/>
  <c r="AB101" i="1"/>
  <c r="AB344" i="1"/>
  <c r="AB67" i="1"/>
  <c r="AB297" i="1"/>
  <c r="AB336" i="1"/>
  <c r="AB141" i="1"/>
  <c r="AB215" i="1"/>
  <c r="AB70" i="1"/>
  <c r="AB329" i="1"/>
  <c r="AB296" i="1"/>
  <c r="AB342" i="1"/>
  <c r="AB139" i="1"/>
  <c r="AB66" i="1"/>
  <c r="AB283" i="1"/>
  <c r="AB339" i="1"/>
  <c r="AB204" i="1"/>
  <c r="AB290" i="1"/>
  <c r="AB198" i="1"/>
  <c r="AB199" i="1"/>
  <c r="AB69" i="1"/>
  <c r="AB326" i="1"/>
  <c r="AB279" i="1"/>
  <c r="AB203" i="1"/>
  <c r="AB120" i="1"/>
  <c r="AB61" i="1"/>
  <c r="AB117" i="1"/>
  <c r="AB192" i="1"/>
  <c r="AB62" i="1"/>
  <c r="AB310" i="1"/>
  <c r="AB188" i="1"/>
  <c r="AB277" i="1"/>
  <c r="AB205" i="1"/>
  <c r="AB267" i="1"/>
  <c r="AB121" i="1"/>
  <c r="AB106" i="1"/>
  <c r="AB52" i="1"/>
  <c r="AB24" i="1"/>
  <c r="AC211" i="1"/>
  <c r="AB211" i="1"/>
  <c r="AC84" i="1"/>
  <c r="AB84" i="1"/>
  <c r="Q217" i="1"/>
  <c r="AB217" i="1"/>
  <c r="AC148" i="1"/>
  <c r="AB148" i="1"/>
  <c r="Q97" i="1"/>
  <c r="AB97" i="1"/>
  <c r="AF4" i="1"/>
  <c r="AB6" i="1"/>
  <c r="AB292" i="1"/>
  <c r="AB206" i="1"/>
  <c r="AB82" i="1"/>
  <c r="AB130" i="1"/>
  <c r="AB129" i="1"/>
  <c r="AB25" i="1"/>
  <c r="AB50" i="1"/>
  <c r="AB305" i="1"/>
  <c r="AB183" i="1"/>
  <c r="AB145" i="1"/>
  <c r="AB262" i="1"/>
  <c r="AB335" i="1"/>
  <c r="AC29" i="1"/>
  <c r="AB227" i="1"/>
  <c r="AB9" i="1"/>
  <c r="AC334" i="1"/>
  <c r="AB333" i="1"/>
  <c r="AB216" i="1"/>
  <c r="AB263" i="1"/>
  <c r="AB314" i="1"/>
  <c r="AC214" i="1"/>
  <c r="AB179" i="1"/>
  <c r="AC289" i="1"/>
  <c r="AB260" i="1"/>
  <c r="AB328" i="1"/>
  <c r="AB180" i="1"/>
  <c r="AC7" i="1"/>
  <c r="AB11" i="1"/>
  <c r="AC345" i="1"/>
  <c r="AB327" i="1"/>
  <c r="AB259" i="1"/>
  <c r="AC293" i="1"/>
  <c r="AB247" i="1"/>
  <c r="AB331" i="1"/>
  <c r="AC200" i="1"/>
  <c r="AB265" i="1"/>
  <c r="AB253" i="1"/>
  <c r="AB325" i="1"/>
  <c r="AC207" i="1"/>
  <c r="AB171" i="1"/>
  <c r="AC285" i="1"/>
  <c r="AB243" i="1"/>
  <c r="AB108" i="1"/>
  <c r="AB173" i="1"/>
  <c r="AB10" i="1"/>
  <c r="AC330" i="1"/>
  <c r="AB315" i="1"/>
  <c r="AB234" i="1"/>
  <c r="AB245" i="1"/>
  <c r="AB308" i="1"/>
  <c r="AB165" i="1"/>
  <c r="AB241" i="1"/>
  <c r="AB312" i="1"/>
  <c r="AB166" i="1"/>
  <c r="AC282" i="1"/>
  <c r="AB248" i="1"/>
  <c r="AB99" i="1"/>
  <c r="AB169" i="1"/>
  <c r="AB45" i="1"/>
  <c r="AB307" i="1"/>
  <c r="AC189" i="1"/>
  <c r="AB264" i="1"/>
  <c r="AB235" i="1"/>
  <c r="AC311" i="1"/>
  <c r="AB306" i="1"/>
  <c r="AB142" i="1"/>
  <c r="AC273" i="1"/>
  <c r="AB225" i="1"/>
  <c r="AB88" i="1"/>
  <c r="AC194" i="1"/>
  <c r="AB149" i="1"/>
  <c r="AB226" i="1"/>
  <c r="AB93" i="1"/>
  <c r="AB163" i="1"/>
  <c r="AB38" i="1"/>
  <c r="AB303" i="1"/>
  <c r="AB159" i="1"/>
  <c r="AB229" i="1"/>
  <c r="AC124" i="1"/>
  <c r="AB299" i="1"/>
  <c r="AB152" i="1"/>
  <c r="AC270" i="1"/>
  <c r="AB230" i="1"/>
  <c r="AC103" i="1"/>
  <c r="AB79" i="1"/>
  <c r="AC185" i="1"/>
  <c r="AB155" i="1"/>
  <c r="AC55" i="1"/>
  <c r="AB36" i="1"/>
  <c r="AC109" i="1"/>
  <c r="AB76" i="1"/>
  <c r="AB160" i="1"/>
  <c r="AB34" i="1"/>
  <c r="AB302" i="1"/>
  <c r="AB154" i="1"/>
  <c r="AB236" i="1"/>
  <c r="AB96" i="1"/>
  <c r="AB58" i="1"/>
  <c r="AC58" i="1"/>
  <c r="AB190" i="1"/>
  <c r="AC190" i="1"/>
  <c r="AB123" i="1"/>
  <c r="AC123" i="1"/>
  <c r="AB65" i="1"/>
  <c r="AC65" i="1"/>
  <c r="AB287" i="1"/>
  <c r="AB143" i="1"/>
  <c r="AC147" i="1"/>
  <c r="AB147" i="1"/>
  <c r="Q92" i="1"/>
  <c r="AB92" i="1"/>
  <c r="AC42" i="1"/>
  <c r="AB42" i="1"/>
  <c r="AB135" i="1"/>
  <c r="AC135" i="1"/>
  <c r="Q44" i="1"/>
  <c r="AB44" i="1"/>
  <c r="AB4" i="1"/>
  <c r="AB140" i="1"/>
  <c r="AB134" i="1"/>
  <c r="AB94" i="1"/>
  <c r="AB105" i="1"/>
  <c r="AB80" i="1"/>
  <c r="AB46" i="1"/>
  <c r="AB54" i="1"/>
  <c r="AB33" i="1"/>
  <c r="AB156" i="1"/>
  <c r="AB22" i="1"/>
  <c r="AB125" i="1"/>
  <c r="AB86" i="1"/>
  <c r="AC212" i="1"/>
  <c r="AB212" i="1"/>
  <c r="Q150" i="1"/>
  <c r="AB150" i="1"/>
  <c r="AC17" i="1"/>
  <c r="AC174" i="1"/>
  <c r="AC256" i="1"/>
  <c r="AC113" i="1"/>
  <c r="AC178" i="1"/>
  <c r="AC47" i="1"/>
  <c r="AC112" i="1"/>
  <c r="AC30" i="1"/>
  <c r="AB144" i="1"/>
  <c r="AC57" i="1"/>
  <c r="AC116" i="1"/>
  <c r="AC28" i="1"/>
  <c r="AC49" i="1"/>
  <c r="AC16" i="1"/>
  <c r="AC349" i="1"/>
  <c r="AC353" i="1"/>
  <c r="AC357" i="1"/>
  <c r="AC361" i="1"/>
  <c r="AC365" i="1"/>
  <c r="AC369" i="1"/>
  <c r="AC373" i="1"/>
  <c r="AC377" i="1"/>
  <c r="AC381" i="1"/>
  <c r="AC385" i="1"/>
  <c r="AC389" i="1"/>
  <c r="AC393" i="1"/>
  <c r="AC397" i="1"/>
  <c r="AC401" i="1"/>
  <c r="AC405" i="1"/>
  <c r="AC409" i="1"/>
  <c r="AC413" i="1"/>
  <c r="AC417" i="1"/>
  <c r="AC421" i="1"/>
  <c r="AC425" i="1"/>
  <c r="AC429" i="1"/>
  <c r="AC433" i="1"/>
  <c r="AC437" i="1"/>
  <c r="AC441" i="1"/>
  <c r="AC445" i="1"/>
  <c r="AC449" i="1"/>
  <c r="AC453" i="1"/>
  <c r="AC457" i="1"/>
  <c r="AC461" i="1"/>
  <c r="AC465" i="1"/>
  <c r="AC469" i="1"/>
  <c r="AC473" i="1"/>
  <c r="AC477" i="1"/>
  <c r="AC481" i="1"/>
  <c r="AC485" i="1"/>
  <c r="AC491" i="1"/>
  <c r="AC499" i="1"/>
  <c r="AC507" i="1"/>
  <c r="AB95" i="1"/>
  <c r="AB19" i="1"/>
  <c r="AB41" i="1"/>
  <c r="AB85" i="1"/>
  <c r="AB21" i="1"/>
  <c r="AB348" i="1"/>
  <c r="AB352" i="1"/>
  <c r="AB356" i="1"/>
  <c r="AB360" i="1"/>
  <c r="AB364" i="1"/>
  <c r="AB368" i="1"/>
  <c r="AB372" i="1"/>
  <c r="AB376" i="1"/>
  <c r="AB380" i="1"/>
  <c r="AB384" i="1"/>
  <c r="AB388" i="1"/>
  <c r="AB392" i="1"/>
  <c r="AB396" i="1"/>
  <c r="AB400" i="1"/>
  <c r="AB404" i="1"/>
  <c r="AB408" i="1"/>
  <c r="AB412" i="1"/>
  <c r="AB416" i="1"/>
  <c r="AB420" i="1"/>
  <c r="AB424" i="1"/>
  <c r="AB428" i="1"/>
  <c r="AB432" i="1"/>
  <c r="AB436" i="1"/>
  <c r="AB440" i="1"/>
  <c r="AB444" i="1"/>
  <c r="AB448" i="1"/>
  <c r="AB452" i="1"/>
  <c r="AB456" i="1"/>
  <c r="AB460" i="1"/>
  <c r="AB464" i="1"/>
  <c r="AB468" i="1"/>
  <c r="AB472" i="1"/>
  <c r="AB476" i="1"/>
  <c r="AB480" i="1"/>
  <c r="AB484" i="1"/>
  <c r="AC495" i="1"/>
  <c r="AC503" i="1"/>
  <c r="AC511" i="1"/>
  <c r="AC493" i="1"/>
  <c r="AC501" i="1"/>
  <c r="AC509" i="1"/>
  <c r="AB513" i="1"/>
  <c r="AB517" i="1"/>
  <c r="AB521" i="1"/>
  <c r="AB525" i="1"/>
  <c r="AB529" i="1"/>
  <c r="AB533" i="1"/>
  <c r="AB537" i="1"/>
  <c r="AB541" i="1"/>
  <c r="AB545" i="1"/>
  <c r="AB549" i="1"/>
  <c r="AB553" i="1"/>
  <c r="AB557" i="1"/>
  <c r="AB561" i="1"/>
  <c r="AB565" i="1"/>
  <c r="AB569" i="1"/>
  <c r="AB573" i="1"/>
  <c r="AB578" i="1"/>
  <c r="AB591" i="1"/>
  <c r="AC592" i="1"/>
  <c r="AB594" i="1"/>
  <c r="AB607" i="1"/>
  <c r="AC608" i="1"/>
  <c r="AB610" i="1"/>
  <c r="AB622" i="1"/>
  <c r="AB630" i="1"/>
  <c r="AB638" i="1"/>
  <c r="AB619" i="1"/>
  <c r="AC619" i="1"/>
  <c r="AB627" i="1"/>
  <c r="AC627" i="1"/>
  <c r="AB635" i="1"/>
  <c r="AC635" i="1"/>
  <c r="AB643" i="1"/>
  <c r="AC643" i="1"/>
  <c r="AB515" i="1"/>
  <c r="AB519" i="1"/>
  <c r="AB523" i="1"/>
  <c r="AB527" i="1"/>
  <c r="AB531" i="1"/>
  <c r="AB535" i="1"/>
  <c r="AB539" i="1"/>
  <c r="AB543" i="1"/>
  <c r="AB547" i="1"/>
  <c r="AB551" i="1"/>
  <c r="AB555" i="1"/>
  <c r="AB559" i="1"/>
  <c r="AB563" i="1"/>
  <c r="AB567" i="1"/>
  <c r="AB571" i="1"/>
  <c r="AB575" i="1"/>
  <c r="AB583" i="1"/>
  <c r="AC584" i="1"/>
  <c r="AB586" i="1"/>
  <c r="AB599" i="1"/>
  <c r="AC600" i="1"/>
  <c r="AB602" i="1"/>
  <c r="AB615" i="1"/>
  <c r="AC616" i="1"/>
  <c r="AB618" i="1"/>
  <c r="AB626" i="1"/>
  <c r="AB634" i="1"/>
  <c r="AB642" i="1"/>
  <c r="AB623" i="1"/>
  <c r="AC623" i="1"/>
  <c r="AB631" i="1"/>
  <c r="AC631" i="1"/>
  <c r="AB639" i="1"/>
  <c r="AC639" i="1"/>
  <c r="AC646" i="1"/>
  <c r="AB646" i="1"/>
  <c r="AC650" i="1"/>
  <c r="AB650" i="1"/>
  <c r="AC654" i="1"/>
  <c r="AB654" i="1"/>
  <c r="AC658" i="1"/>
  <c r="AB658" i="1"/>
  <c r="AC647" i="1"/>
  <c r="AC651" i="1"/>
  <c r="AC655" i="1"/>
  <c r="AC659" i="1"/>
  <c r="AC663" i="1"/>
  <c r="AC667" i="1"/>
  <c r="AC671" i="1"/>
  <c r="AC675" i="1"/>
  <c r="AC687" i="1"/>
  <c r="AB688" i="1"/>
  <c r="AC689" i="1"/>
  <c r="AC904" i="1"/>
  <c r="AB904" i="1"/>
  <c r="AC697" i="1"/>
  <c r="AB697" i="1"/>
  <c r="AC701" i="1"/>
  <c r="AB701" i="1"/>
  <c r="AC705" i="1"/>
  <c r="AB705" i="1"/>
  <c r="AC709" i="1"/>
  <c r="AB709" i="1"/>
  <c r="AC713" i="1"/>
  <c r="AB713" i="1"/>
  <c r="AC717" i="1"/>
  <c r="AB717" i="1"/>
  <c r="AC721" i="1"/>
  <c r="AB721" i="1"/>
  <c r="AC725" i="1"/>
  <c r="AB725" i="1"/>
  <c r="AC729" i="1"/>
  <c r="AB729" i="1"/>
  <c r="AC733" i="1"/>
  <c r="AB733" i="1"/>
  <c r="AC737" i="1"/>
  <c r="AB737" i="1"/>
  <c r="AC741" i="1"/>
  <c r="AB741" i="1"/>
  <c r="AC745" i="1"/>
  <c r="AB745" i="1"/>
  <c r="AC749" i="1"/>
  <c r="AB749" i="1"/>
  <c r="AC753" i="1"/>
  <c r="AB753" i="1"/>
  <c r="AC757" i="1"/>
  <c r="AB757" i="1"/>
  <c r="AC761" i="1"/>
  <c r="AB761" i="1"/>
  <c r="AC765" i="1"/>
  <c r="AB765" i="1"/>
  <c r="AC769" i="1"/>
  <c r="AB769" i="1"/>
  <c r="AC773" i="1"/>
  <c r="AB773" i="1"/>
  <c r="AC777" i="1"/>
  <c r="AB777" i="1"/>
  <c r="AC781" i="1"/>
  <c r="AB781" i="1"/>
  <c r="AC785" i="1"/>
  <c r="AB785" i="1"/>
  <c r="AC789" i="1"/>
  <c r="AB789" i="1"/>
  <c r="AC793" i="1"/>
  <c r="AB793" i="1"/>
  <c r="AC797" i="1"/>
  <c r="AB797" i="1"/>
  <c r="AC801" i="1"/>
  <c r="AB801" i="1"/>
  <c r="AC805" i="1"/>
  <c r="AB805" i="1"/>
  <c r="AC809" i="1"/>
  <c r="AB809" i="1"/>
  <c r="AC813" i="1"/>
  <c r="AB813" i="1"/>
  <c r="AC817" i="1"/>
  <c r="AB817" i="1"/>
  <c r="AC821" i="1"/>
  <c r="AB821" i="1"/>
  <c r="AC825" i="1"/>
  <c r="AB825" i="1"/>
  <c r="AC829" i="1"/>
  <c r="AB829" i="1"/>
  <c r="AC833" i="1"/>
  <c r="AB833" i="1"/>
  <c r="AC837" i="1"/>
  <c r="AB837" i="1"/>
  <c r="AC841" i="1"/>
  <c r="AB841" i="1"/>
  <c r="AC844" i="1"/>
  <c r="AB844" i="1"/>
  <c r="AC852" i="1"/>
  <c r="AB852" i="1"/>
  <c r="AC860" i="1"/>
  <c r="AB860" i="1"/>
  <c r="AC868" i="1"/>
  <c r="AB868" i="1"/>
  <c r="AC876" i="1"/>
  <c r="AB876" i="1"/>
  <c r="AC884" i="1"/>
  <c r="AB884" i="1"/>
  <c r="AC892" i="1"/>
  <c r="AB892" i="1"/>
  <c r="AB662" i="1"/>
  <c r="AB666" i="1"/>
  <c r="AB670" i="1"/>
  <c r="AB674" i="1"/>
  <c r="AB680" i="1"/>
  <c r="AC681" i="1"/>
  <c r="AB683" i="1"/>
  <c r="AB696" i="1"/>
  <c r="AB700" i="1"/>
  <c r="AB704" i="1"/>
  <c r="AB708" i="1"/>
  <c r="AB712" i="1"/>
  <c r="AB716" i="1"/>
  <c r="AB720" i="1"/>
  <c r="AB724" i="1"/>
  <c r="AB728" i="1"/>
  <c r="AB732" i="1"/>
  <c r="AB736" i="1"/>
  <c r="AB740" i="1"/>
  <c r="AB744" i="1"/>
  <c r="AB748" i="1"/>
  <c r="AB752" i="1"/>
  <c r="AB756" i="1"/>
  <c r="AB760" i="1"/>
  <c r="AB764" i="1"/>
  <c r="AB768" i="1"/>
  <c r="AB772" i="1"/>
  <c r="AB776" i="1"/>
  <c r="AB780" i="1"/>
  <c r="AB784" i="1"/>
  <c r="AB788" i="1"/>
  <c r="AB792" i="1"/>
  <c r="AB796" i="1"/>
  <c r="AB800" i="1"/>
  <c r="AB804" i="1"/>
  <c r="AB808" i="1"/>
  <c r="AB812" i="1"/>
  <c r="AB816" i="1"/>
  <c r="AB820" i="1"/>
  <c r="AB824" i="1"/>
  <c r="AB828" i="1"/>
  <c r="AB832" i="1"/>
  <c r="AB836" i="1"/>
  <c r="AB840" i="1"/>
  <c r="AC907" i="1"/>
  <c r="AB907" i="1"/>
  <c r="AB684" i="1"/>
  <c r="AC685" i="1"/>
  <c r="AC848" i="1"/>
  <c r="AB848" i="1"/>
  <c r="AC856" i="1"/>
  <c r="AB856" i="1"/>
  <c r="AC864" i="1"/>
  <c r="AB864" i="1"/>
  <c r="AC872" i="1"/>
  <c r="AB872" i="1"/>
  <c r="AC880" i="1"/>
  <c r="AB880" i="1"/>
  <c r="AC888" i="1"/>
  <c r="AB888" i="1"/>
  <c r="AB905" i="1"/>
  <c r="AC905" i="1"/>
  <c r="AB845" i="1"/>
  <c r="AB849" i="1"/>
  <c r="AB853" i="1"/>
  <c r="AB857" i="1"/>
  <c r="AB861" i="1"/>
  <c r="AB865" i="1"/>
  <c r="AB869" i="1"/>
  <c r="AB873" i="1"/>
  <c r="AB877" i="1"/>
  <c r="AB881" i="1"/>
  <c r="AB885" i="1"/>
  <c r="AB889" i="1"/>
  <c r="AC893" i="1"/>
  <c r="AB895" i="1"/>
  <c r="AB908" i="1"/>
  <c r="AC909" i="1"/>
  <c r="AB911" i="1"/>
  <c r="AC917" i="1"/>
  <c r="AB917" i="1"/>
  <c r="AC921" i="1"/>
  <c r="AB921" i="1"/>
  <c r="AC925" i="1"/>
  <c r="AB925" i="1"/>
  <c r="AC929" i="1"/>
  <c r="AB929" i="1"/>
  <c r="AC933" i="1"/>
  <c r="AB933" i="1"/>
  <c r="AC937" i="1"/>
  <c r="AB937" i="1"/>
  <c r="AC941" i="1"/>
  <c r="AB941" i="1"/>
  <c r="AC945" i="1"/>
  <c r="AB945" i="1"/>
  <c r="AC949" i="1"/>
  <c r="AB949" i="1"/>
  <c r="AC953" i="1"/>
  <c r="AB953" i="1"/>
  <c r="AC957" i="1"/>
  <c r="AB957" i="1"/>
  <c r="AC961" i="1"/>
  <c r="AB961" i="1"/>
  <c r="AC965" i="1"/>
  <c r="AB965" i="1"/>
  <c r="AC969" i="1"/>
  <c r="AB969" i="1"/>
  <c r="AC973" i="1"/>
  <c r="AB973" i="1"/>
  <c r="AC977" i="1"/>
  <c r="AB977" i="1"/>
  <c r="AC981" i="1"/>
  <c r="AB981" i="1"/>
  <c r="AC985" i="1"/>
  <c r="AB985" i="1"/>
  <c r="AC989" i="1"/>
  <c r="AB989" i="1"/>
  <c r="AC993" i="1"/>
  <c r="AB993" i="1"/>
  <c r="AC997" i="1"/>
  <c r="AB997" i="1"/>
  <c r="AC1001" i="1"/>
  <c r="AB1001" i="1"/>
  <c r="AC1005" i="1"/>
  <c r="AB1005" i="1"/>
  <c r="AE8" i="1" l="1"/>
  <c r="AE6" i="1"/>
  <c r="AE7" i="1" s="1"/>
  <c r="AF6" i="1"/>
  <c r="AF7" i="1" s="1"/>
  <c r="AF8" i="1"/>
  <c r="AF5" i="1"/>
</calcChain>
</file>

<file path=xl/sharedStrings.xml><?xml version="1.0" encoding="utf-8"?>
<sst xmlns="http://schemas.openxmlformats.org/spreadsheetml/2006/main" count="404" uniqueCount="394">
  <si>
    <t>MIP</t>
  </si>
  <si>
    <t>FIFO</t>
  </si>
  <si>
    <t>params</t>
  </si>
  <si>
    <t>run time in seconds</t>
  </si>
  <si>
    <t>warehouse</t>
  </si>
  <si>
    <t>retailer 1</t>
  </si>
  <si>
    <t>retailer 2</t>
  </si>
  <si>
    <t>R_wh</t>
  </si>
  <si>
    <t>R_rt1</t>
  </si>
  <si>
    <t>R_rt2</t>
  </si>
  <si>
    <t>seed</t>
  </si>
  <si>
    <t xml:space="preserve">holding </t>
  </si>
  <si>
    <t>(shortage)</t>
  </si>
  <si>
    <t>fixed</t>
  </si>
  <si>
    <t>holding</t>
  </si>
  <si>
    <t>shortage</t>
  </si>
  <si>
    <t>fixed2</t>
  </si>
  <si>
    <t>holding3</t>
  </si>
  <si>
    <t>shortage4</t>
  </si>
  <si>
    <t>fixed5</t>
  </si>
  <si>
    <t>SUM</t>
  </si>
  <si>
    <t>Column1</t>
  </si>
  <si>
    <t>holding 2</t>
  </si>
  <si>
    <t>(shortage)3</t>
  </si>
  <si>
    <t>fixed4</t>
  </si>
  <si>
    <t>holding5</t>
  </si>
  <si>
    <t>shortage6</t>
  </si>
  <si>
    <t>fixed27</t>
  </si>
  <si>
    <t>holding38</t>
  </si>
  <si>
    <t>shortage49</t>
  </si>
  <si>
    <t>fixed3</t>
  </si>
  <si>
    <t>SUM10</t>
  </si>
  <si>
    <t>Difference</t>
  </si>
  <si>
    <t>Column111</t>
  </si>
  <si>
    <t>periods</t>
  </si>
  <si>
    <t>6934,2559</t>
  </si>
  <si>
    <t>min</t>
  </si>
  <si>
    <t>&gt;0</t>
  </si>
  <si>
    <t>4453,1805</t>
  </si>
  <si>
    <t>row</t>
  </si>
  <si>
    <t>5804,692</t>
  </si>
  <si>
    <t>max spread</t>
  </si>
  <si>
    <t>4095,2148</t>
  </si>
  <si>
    <t>in %</t>
  </si>
  <si>
    <t>used distr</t>
  </si>
  <si>
    <t>n</t>
  </si>
  <si>
    <t>p</t>
  </si>
  <si>
    <t>mu</t>
  </si>
  <si>
    <t>var</t>
  </si>
  <si>
    <t>2716,6672</t>
  </si>
  <si>
    <t>per period</t>
  </si>
  <si>
    <t xml:space="preserve">bin: </t>
  </si>
  <si>
    <t>5343,7327</t>
  </si>
  <si>
    <t>1483,3018</t>
  </si>
  <si>
    <t>6315,6601</t>
  </si>
  <si>
    <t>h_1</t>
  </si>
  <si>
    <t>s_1</t>
  </si>
  <si>
    <t>h_2</t>
  </si>
  <si>
    <t>s_2</t>
  </si>
  <si>
    <t>9767,6152</t>
  </si>
  <si>
    <t>2545,2346</t>
  </si>
  <si>
    <t>7343,5034</t>
  </si>
  <si>
    <t>2917,1686</t>
  </si>
  <si>
    <t>4844,2751</t>
  </si>
  <si>
    <t>3179,5358</t>
  </si>
  <si>
    <t>6876,3467</t>
  </si>
  <si>
    <t>8908,2115</t>
  </si>
  <si>
    <t>5857,8847</t>
  </si>
  <si>
    <t>7166,4373</t>
  </si>
  <si>
    <t>3609,1997</t>
  </si>
  <si>
    <t>875,3230</t>
  </si>
  <si>
    <t>3420,6062</t>
  </si>
  <si>
    <t>503,7424</t>
  </si>
  <si>
    <t>2114,5741</t>
  </si>
  <si>
    <t>1022,9351</t>
  </si>
  <si>
    <t>8298,7894</t>
  </si>
  <si>
    <t>2579,4716</t>
  </si>
  <si>
    <t>8357,2354</t>
  </si>
  <si>
    <t>4946,2974</t>
  </si>
  <si>
    <t>3272,2563</t>
  </si>
  <si>
    <t>4405,2896</t>
  </si>
  <si>
    <t>6061,7432</t>
  </si>
  <si>
    <t>387,6177</t>
  </si>
  <si>
    <t>1449,1541</t>
  </si>
  <si>
    <t>4355,2851</t>
  </si>
  <si>
    <t>9050,4790</t>
  </si>
  <si>
    <t>3329,7521</t>
  </si>
  <si>
    <t>6664,8497</t>
  </si>
  <si>
    <t>906,5551</t>
  </si>
  <si>
    <t>2376,4396</t>
  </si>
  <si>
    <t>5391,9228</t>
  </si>
  <si>
    <t>1608,4906</t>
  </si>
  <si>
    <t>8525,3951</t>
  </si>
  <si>
    <t>5154,6010</t>
  </si>
  <si>
    <t>4974,1161</t>
  </si>
  <si>
    <t>8672,1637</t>
  </si>
  <si>
    <t>3342,9717</t>
  </si>
  <si>
    <t>1691,4691</t>
  </si>
  <si>
    <t>9239,5222</t>
  </si>
  <si>
    <t>7584,6249</t>
  </si>
  <si>
    <t>6727,5257</t>
  </si>
  <si>
    <t>9131,6104</t>
  </si>
  <si>
    <t>369,8938</t>
  </si>
  <si>
    <t>330,9043</t>
  </si>
  <si>
    <t>2175,3330</t>
  </si>
  <si>
    <t>7141,2950</t>
  </si>
  <si>
    <t>506,9570</t>
  </si>
  <si>
    <t>5611,4543</t>
  </si>
  <si>
    <t>5941,1871</t>
  </si>
  <si>
    <t>9675,149</t>
  </si>
  <si>
    <t>6551,9660</t>
  </si>
  <si>
    <t>2908,5372</t>
  </si>
  <si>
    <t>8246,2367</t>
  </si>
  <si>
    <t>9462,491</t>
  </si>
  <si>
    <t>4606,7708</t>
  </si>
  <si>
    <t>7577,2898</t>
  </si>
  <si>
    <t>3273,8893</t>
  </si>
  <si>
    <t>6253,2469</t>
  </si>
  <si>
    <t>1,2752</t>
  </si>
  <si>
    <t>8364,7254</t>
  </si>
  <si>
    <t>8590,2748</t>
  </si>
  <si>
    <t>2092,1019</t>
  </si>
  <si>
    <t>1055,3149</t>
  </si>
  <si>
    <t>6560,8330</t>
  </si>
  <si>
    <t>2978,2339</t>
  </si>
  <si>
    <t>5741,3383</t>
  </si>
  <si>
    <t>7318,9342</t>
  </si>
  <si>
    <t>7919,76</t>
  </si>
  <si>
    <t>2521,6306</t>
  </si>
  <si>
    <t>1480,6698</t>
  </si>
  <si>
    <t>9580,7150</t>
  </si>
  <si>
    <t>2742,8403</t>
  </si>
  <si>
    <t>2811,2457</t>
  </si>
  <si>
    <t>6988,4311</t>
  </si>
  <si>
    <t>7440,4719</t>
  </si>
  <si>
    <t>7646,9190</t>
  </si>
  <si>
    <t>1803,9168</t>
  </si>
  <si>
    <t>6172,6397</t>
  </si>
  <si>
    <t>3082,4522</t>
  </si>
  <si>
    <t>847,5610</t>
  </si>
  <si>
    <t>5730,1401</t>
  </si>
  <si>
    <t>7732,382</t>
  </si>
  <si>
    <t>4236,7706</t>
  </si>
  <si>
    <t>5689,3144</t>
  </si>
  <si>
    <t>4464,6392</t>
  </si>
  <si>
    <t>9550,946</t>
  </si>
  <si>
    <t>2272,9868</t>
  </si>
  <si>
    <t>7328,9311</t>
  </si>
  <si>
    <t>5823,6988</t>
  </si>
  <si>
    <t>2662,4890</t>
  </si>
  <si>
    <t>6100,7703</t>
  </si>
  <si>
    <t>3377,8173</t>
  </si>
  <si>
    <t>2447,3647</t>
  </si>
  <si>
    <t>704,1644</t>
  </si>
  <si>
    <t>3750,8012</t>
  </si>
  <si>
    <t>6763,7931</t>
  </si>
  <si>
    <t>4581,8452</t>
  </si>
  <si>
    <t>4118,9426</t>
  </si>
  <si>
    <t>1878,509</t>
  </si>
  <si>
    <t>2168,2792</t>
  </si>
  <si>
    <t>3564,9765</t>
  </si>
  <si>
    <t>3737,5663</t>
  </si>
  <si>
    <t>3872,2497</t>
  </si>
  <si>
    <t>9744,2585</t>
  </si>
  <si>
    <t>5040,8355</t>
  </si>
  <si>
    <t>8593,9128</t>
  </si>
  <si>
    <t>3094,730</t>
  </si>
  <si>
    <t>4445,9102</t>
  </si>
  <si>
    <t>5839,7358</t>
  </si>
  <si>
    <t>467,3833</t>
  </si>
  <si>
    <t>282,458</t>
  </si>
  <si>
    <t>1661,8193</t>
  </si>
  <si>
    <t>6461,1357</t>
  </si>
  <si>
    <t>9880,8713</t>
  </si>
  <si>
    <t>857,7770</t>
  </si>
  <si>
    <t>7780,9858</t>
  </si>
  <si>
    <t>8349,2152</t>
  </si>
  <si>
    <t>7280,537</t>
  </si>
  <si>
    <t>3619,3038</t>
  </si>
  <si>
    <t>376,4924</t>
  </si>
  <si>
    <t>8271,1175</t>
  </si>
  <si>
    <t>8738,6158</t>
  </si>
  <si>
    <t>1179,1316</t>
  </si>
  <si>
    <t>691,4257</t>
  </si>
  <si>
    <t>302,7424</t>
  </si>
  <si>
    <t>3093,6818</t>
  </si>
  <si>
    <t>447,8531</t>
  </si>
  <si>
    <t>1014,8436</t>
  </si>
  <si>
    <t>4892,4986</t>
  </si>
  <si>
    <t>3333,4533</t>
  </si>
  <si>
    <t>4405,2521</t>
  </si>
  <si>
    <t>7875,2459</t>
  </si>
  <si>
    <t>1321,3714</t>
  </si>
  <si>
    <t>8192,9656</t>
  </si>
  <si>
    <t>2224,5970</t>
  </si>
  <si>
    <t>7025,9696</t>
  </si>
  <si>
    <t>6245,1551</t>
  </si>
  <si>
    <t>1593,9495</t>
  </si>
  <si>
    <t>6103,7400</t>
  </si>
  <si>
    <t>6994,324</t>
  </si>
  <si>
    <t>3809,1806</t>
  </si>
  <si>
    <t>7232,5802</t>
  </si>
  <si>
    <t>1154,5094</t>
  </si>
  <si>
    <t>5003,1215</t>
  </si>
  <si>
    <t>6945,9703</t>
  </si>
  <si>
    <t>7529,2869</t>
  </si>
  <si>
    <t>2307,5447</t>
  </si>
  <si>
    <t>7101,6867</t>
  </si>
  <si>
    <t>5237,1334</t>
  </si>
  <si>
    <t>7378,2234</t>
  </si>
  <si>
    <t>8507,1974</t>
  </si>
  <si>
    <t>5383,5388</t>
  </si>
  <si>
    <t>8636,9943</t>
  </si>
  <si>
    <t>150,8462</t>
  </si>
  <si>
    <t>4068,9161</t>
  </si>
  <si>
    <t>2675,1684</t>
  </si>
  <si>
    <t>7542,6604</t>
  </si>
  <si>
    <t>7326,7222</t>
  </si>
  <si>
    <t>6620,5368</t>
  </si>
  <si>
    <t>7501,9061</t>
  </si>
  <si>
    <t>6958,8863</t>
  </si>
  <si>
    <t>2416,5628</t>
  </si>
  <si>
    <t>8684,6799</t>
  </si>
  <si>
    <t>6903,1809</t>
  </si>
  <si>
    <t>6229,9345</t>
  </si>
  <si>
    <t>6184,8858</t>
  </si>
  <si>
    <t>756,5596</t>
  </si>
  <si>
    <t>5877,3942</t>
  </si>
  <si>
    <t>1489,9342</t>
  </si>
  <si>
    <t>2330,7001</t>
  </si>
  <si>
    <t>9558,4667</t>
  </si>
  <si>
    <t>8705,1874</t>
  </si>
  <si>
    <t>7041,7905</t>
  </si>
  <si>
    <t>3465,3001</t>
  </si>
  <si>
    <t>8918,4219</t>
  </si>
  <si>
    <t>8549,5407</t>
  </si>
  <si>
    <t>8361,9934</t>
  </si>
  <si>
    <t>4383,892</t>
  </si>
  <si>
    <t>1170,5556</t>
  </si>
  <si>
    <t>4019,6627</t>
  </si>
  <si>
    <t>175,5437</t>
  </si>
  <si>
    <t>7717,8825</t>
  </si>
  <si>
    <t>8666,427</t>
  </si>
  <si>
    <t>8490,4207</t>
  </si>
  <si>
    <t>9411,5400</t>
  </si>
  <si>
    <t>5761,6229</t>
  </si>
  <si>
    <t>991,1262</t>
  </si>
  <si>
    <t>7803,7831</t>
  </si>
  <si>
    <t>4962,3504</t>
  </si>
  <si>
    <t>4923,3210</t>
  </si>
  <si>
    <t>67,3326</t>
  </si>
  <si>
    <t>5084,3326</t>
  </si>
  <si>
    <t>1584,7917</t>
  </si>
  <si>
    <t>3558,6584</t>
  </si>
  <si>
    <t>8202,496</t>
  </si>
  <si>
    <t>9051,2035</t>
  </si>
  <si>
    <t>5031,8648</t>
  </si>
  <si>
    <t>7624,5168</t>
  </si>
  <si>
    <t>5800,8203</t>
  </si>
  <si>
    <t>4123,1445</t>
  </si>
  <si>
    <t>4002,1713</t>
  </si>
  <si>
    <t>4030,2248</t>
  </si>
  <si>
    <t>1233,7441</t>
  </si>
  <si>
    <t>8857,1250</t>
  </si>
  <si>
    <t>2151,7224</t>
  </si>
  <si>
    <t>3673,567</t>
  </si>
  <si>
    <t>4131,502</t>
  </si>
  <si>
    <t>6935,1172</t>
  </si>
  <si>
    <t>6726,975</t>
  </si>
  <si>
    <t>642,8744</t>
  </si>
  <si>
    <t>7939,3085</t>
  </si>
  <si>
    <t>5456,763</t>
  </si>
  <si>
    <t>4879,2890</t>
  </si>
  <si>
    <t>8364,8445</t>
  </si>
  <si>
    <t>3899,9690</t>
  </si>
  <si>
    <t>4112,9577</t>
  </si>
  <si>
    <t>3587,7190</t>
  </si>
  <si>
    <t>1692,5844</t>
  </si>
  <si>
    <t>3495,4434</t>
  </si>
  <si>
    <t>4128,412</t>
  </si>
  <si>
    <t>5687,9986</t>
  </si>
  <si>
    <t>6624,8094</t>
  </si>
  <si>
    <t>2544,7641</t>
  </si>
  <si>
    <t>4651,9973</t>
  </si>
  <si>
    <t>1968,3570</t>
  </si>
  <si>
    <t>5346,2822</t>
  </si>
  <si>
    <t>7156,12</t>
  </si>
  <si>
    <t>3940,7493</t>
  </si>
  <si>
    <t>6558,6658</t>
  </si>
  <si>
    <t>8714,6666</t>
  </si>
  <si>
    <t>696,4418</t>
  </si>
  <si>
    <t>1861,7123</t>
  </si>
  <si>
    <t>4537,8230</t>
  </si>
  <si>
    <t>9702,6167</t>
  </si>
  <si>
    <t>4175,3862</t>
  </si>
  <si>
    <t>6282,1771</t>
  </si>
  <si>
    <t>7602,2214</t>
  </si>
  <si>
    <t>6659,4758</t>
  </si>
  <si>
    <t>7894,7750</t>
  </si>
  <si>
    <t>8546,2061</t>
  </si>
  <si>
    <t>1090,1952</t>
  </si>
  <si>
    <t>4001,5510</t>
  </si>
  <si>
    <t>957,4098</t>
  </si>
  <si>
    <t>6855,5720</t>
  </si>
  <si>
    <t>6627,6787</t>
  </si>
  <si>
    <t>5263,3358</t>
  </si>
  <si>
    <t>6188,3192</t>
  </si>
  <si>
    <t>4280,4812</t>
  </si>
  <si>
    <t>3730,776</t>
  </si>
  <si>
    <t>7469,649</t>
  </si>
  <si>
    <t>5074,1159</t>
  </si>
  <si>
    <t>7036,1683</t>
  </si>
  <si>
    <t>3562,6437</t>
  </si>
  <si>
    <t>8942,9961</t>
  </si>
  <si>
    <t>2390,1674</t>
  </si>
  <si>
    <t>3578,8444</t>
  </si>
  <si>
    <t>6872,4916</t>
  </si>
  <si>
    <t>3134,6026</t>
  </si>
  <si>
    <t>7774,5918</t>
  </si>
  <si>
    <t>5209,3266</t>
  </si>
  <si>
    <t>4015,9573</t>
  </si>
  <si>
    <t>5825,943</t>
  </si>
  <si>
    <t>9372,8750</t>
  </si>
  <si>
    <t>8705,9431</t>
  </si>
  <si>
    <t>580,3797</t>
  </si>
  <si>
    <t>6650,2462</t>
  </si>
  <si>
    <t>3002,8123</t>
  </si>
  <si>
    <t>7387,5627</t>
  </si>
  <si>
    <t>725,1664</t>
  </si>
  <si>
    <t>8573,4764</t>
  </si>
  <si>
    <t>447,338</t>
  </si>
  <si>
    <t>3972,2057</t>
  </si>
  <si>
    <t>6712,2270</t>
  </si>
  <si>
    <t>2386,5536</t>
  </si>
  <si>
    <t>8019,4776</t>
  </si>
  <si>
    <t>6526,8118</t>
  </si>
  <si>
    <t>6643,486</t>
  </si>
  <si>
    <t>5418,567</t>
  </si>
  <si>
    <t>9256,682</t>
  </si>
  <si>
    <t>2160,8096</t>
  </si>
  <si>
    <t>5453,6988</t>
  </si>
  <si>
    <t>3539,4382</t>
  </si>
  <si>
    <t>4384,9393</t>
  </si>
  <si>
    <t>110,9799</t>
  </si>
  <si>
    <t>7552,285</t>
  </si>
  <si>
    <t>3541,8858</t>
  </si>
  <si>
    <t>2061,20</t>
  </si>
  <si>
    <t>1079,2551</t>
  </si>
  <si>
    <t>8149,3443</t>
  </si>
  <si>
    <t>429,3729</t>
  </si>
  <si>
    <t>3201,5550</t>
  </si>
  <si>
    <t>618,564</t>
  </si>
  <si>
    <t>5754,8164</t>
  </si>
  <si>
    <t>3024,7400</t>
  </si>
  <si>
    <t>1195,6865</t>
  </si>
  <si>
    <t>7897,838</t>
  </si>
  <si>
    <t>7686,1060</t>
  </si>
  <si>
    <t>9662,5386</t>
  </si>
  <si>
    <t>9865,1415</t>
  </si>
  <si>
    <t>6958,6452</t>
  </si>
  <si>
    <t>8341,2380</t>
  </si>
  <si>
    <t>2938,682</t>
  </si>
  <si>
    <t>5684,710</t>
  </si>
  <si>
    <t>4140,4713</t>
  </si>
  <si>
    <t>3329,4504</t>
  </si>
  <si>
    <t>3798,10</t>
  </si>
  <si>
    <t>3940,7406</t>
  </si>
  <si>
    <t>8706,9635</t>
  </si>
  <si>
    <t>3757,1440</t>
  </si>
  <si>
    <t>3392,3315</t>
  </si>
  <si>
    <t>8960,6625</t>
  </si>
  <si>
    <t>9461,4390</t>
  </si>
  <si>
    <t>7949,3812</t>
  </si>
  <si>
    <t>3961,691</t>
  </si>
  <si>
    <t>864,5228</t>
  </si>
  <si>
    <t>2951,4419</t>
  </si>
  <si>
    <t>7120,8035</t>
  </si>
  <si>
    <t>7561,1761</t>
  </si>
  <si>
    <t>7803,6458</t>
  </si>
  <si>
    <t>639,5022</t>
  </si>
  <si>
    <t>8474,1493</t>
  </si>
  <si>
    <t>8086,4232</t>
  </si>
  <si>
    <t>7158,9009</t>
  </si>
  <si>
    <t>6429,2607</t>
  </si>
  <si>
    <t>7847,530</t>
  </si>
  <si>
    <t>4274,85</t>
  </si>
  <si>
    <t>6032,1456</t>
  </si>
  <si>
    <t>5457,5849</t>
  </si>
  <si>
    <t>5666,1574</t>
  </si>
  <si>
    <t>163,5576</t>
  </si>
  <si>
    <t>9590,6631</t>
  </si>
  <si>
    <t>5915,8829</t>
  </si>
  <si>
    <t>3990,6692</t>
  </si>
  <si>
    <t>5443,1098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</si>
</sst>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ashDot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double">
        <color auto="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2" xfId="0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0" fontId="0" fillId="3" borderId="3" xfId="0" applyFill="1" applyBorder="1"/>
    <xf numFmtId="10" fontId="0" fillId="4" borderId="1" xfId="0" applyNumberFormat="1" applyFill="1" applyBorder="1"/>
    <xf numFmtId="2" fontId="0" fillId="5" borderId="1" xfId="0" applyNumberFormat="1" applyFill="1" applyBorder="1"/>
    <xf numFmtId="164" fontId="0" fillId="4" borderId="1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" fontId="1" fillId="3" borderId="11" xfId="0" applyNumberFormat="1" applyFont="1" applyFill="1" applyBorder="1"/>
    <xf numFmtId="0" fontId="1" fillId="3" borderId="4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1" fillId="2" borderId="4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1" fillId="3" borderId="28" xfId="0" applyFont="1" applyFill="1" applyBorder="1"/>
    <xf numFmtId="0" fontId="1" fillId="2" borderId="27" xfId="0" applyFont="1" applyFill="1" applyBorder="1"/>
    <xf numFmtId="0" fontId="0" fillId="0" borderId="30" xfId="0" applyBorder="1"/>
    <xf numFmtId="0" fontId="0" fillId="0" borderId="27" xfId="0" applyBorder="1"/>
    <xf numFmtId="0" fontId="0" fillId="0" borderId="26" xfId="0" applyBorder="1"/>
    <xf numFmtId="2" fontId="0" fillId="6" borderId="26" xfId="0" applyNumberFormat="1" applyFill="1" applyBorder="1"/>
    <xf numFmtId="2" fontId="0" fillId="0" borderId="26" xfId="0" applyNumberFormat="1" applyBorder="1"/>
    <xf numFmtId="2" fontId="0" fillId="6" borderId="27" xfId="0" applyNumberFormat="1" applyFill="1" applyBorder="1"/>
    <xf numFmtId="2" fontId="0" fillId="0" borderId="27" xfId="0" applyNumberFormat="1" applyBorder="1"/>
    <xf numFmtId="1" fontId="0" fillId="6" borderId="31" xfId="0" applyNumberFormat="1" applyFill="1" applyBorder="1"/>
    <xf numFmtId="1" fontId="0" fillId="0" borderId="31" xfId="0" applyNumberFormat="1" applyBorder="1"/>
    <xf numFmtId="1" fontId="0" fillId="6" borderId="27" xfId="0" applyNumberFormat="1" applyFill="1" applyBorder="1"/>
    <xf numFmtId="1" fontId="0" fillId="0" borderId="27" xfId="0" applyNumberFormat="1" applyBorder="1"/>
    <xf numFmtId="1" fontId="0" fillId="6" borderId="28" xfId="0" applyNumberFormat="1" applyFill="1" applyBorder="1"/>
    <xf numFmtId="1" fontId="0" fillId="0" borderId="28" xfId="0" applyNumberFormat="1" applyBorder="1"/>
    <xf numFmtId="1" fontId="0" fillId="6" borderId="26" xfId="0" applyNumberFormat="1" applyFill="1" applyBorder="1"/>
    <xf numFmtId="1" fontId="0" fillId="0" borderId="26" xfId="0" applyNumberFormat="1" applyBorder="1"/>
    <xf numFmtId="2" fontId="0" fillId="2" borderId="27" xfId="0" applyNumberFormat="1" applyFill="1" applyBorder="1"/>
    <xf numFmtId="10" fontId="0" fillId="6" borderId="26" xfId="0" applyNumberFormat="1" applyFill="1" applyBorder="1"/>
    <xf numFmtId="10" fontId="0" fillId="0" borderId="26" xfId="0" applyNumberFormat="1" applyBorder="1"/>
    <xf numFmtId="1" fontId="0" fillId="6" borderId="29" xfId="0" applyNumberFormat="1" applyFill="1" applyBorder="1"/>
    <xf numFmtId="1" fontId="0" fillId="6" borderId="4" xfId="0" applyNumberFormat="1" applyFill="1" applyBorder="1"/>
    <xf numFmtId="1" fontId="0" fillId="6" borderId="11" xfId="0" applyNumberFormat="1" applyFill="1" applyBorder="1"/>
    <xf numFmtId="2" fontId="0" fillId="6" borderId="11" xfId="0" applyNumberFormat="1" applyFill="1" applyBorder="1"/>
    <xf numFmtId="2" fontId="0" fillId="6" borderId="4" xfId="0" applyNumberFormat="1" applyFill="1" applyBorder="1"/>
    <xf numFmtId="1" fontId="0" fillId="6" borderId="8" xfId="0" applyNumberFormat="1" applyFill="1" applyBorder="1"/>
    <xf numFmtId="1" fontId="0" fillId="6" borderId="9" xfId="0" applyNumberFormat="1" applyFill="1" applyBorder="1"/>
    <xf numFmtId="10" fontId="0" fillId="6" borderId="11" xfId="0" applyNumberFormat="1" applyFill="1" applyBorder="1"/>
    <xf numFmtId="0" fontId="0" fillId="6" borderId="30" xfId="0" applyFill="1" applyBorder="1"/>
    <xf numFmtId="0" fontId="0" fillId="6" borderId="27" xfId="0" applyFill="1" applyBorder="1"/>
    <xf numFmtId="0" fontId="0" fillId="6" borderId="26" xfId="0" applyFill="1" applyBorder="1"/>
  </cellXfs>
  <cellStyles count="1">
    <cellStyle name="Normal" xfId="0" builtinId="0"/>
  </cellStyles>
  <dxfs count="30"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4" formatCode="0.00%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ouble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left/>
        <right style="thin">
          <color auto="1"/>
        </right>
        <top/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C1005" totalsRowShown="0" tableBorderDxfId="29">
  <autoFilter ref="A3:AC1005" xr:uid="{00000000-0009-0000-0100-000001000000}">
    <filterColumn colId="15">
      <customFilters>
        <customFilter operator="lessThan" val="50320"/>
      </customFilters>
    </filterColumn>
  </autoFilter>
  <sortState xmlns:xlrd2="http://schemas.microsoft.com/office/spreadsheetml/2017/richdata2" ref="A4:AC1005">
    <sortCondition descending="1" ref="P3:P1005"/>
  </sortState>
  <tableColumns count="29">
    <tableColumn id="1" xr3:uid="{00000000-0010-0000-0000-000001000000}" name="R_wh" dataDxfId="28"/>
    <tableColumn id="2" xr3:uid="{00000000-0010-0000-0000-000002000000}" name="R_rt1" dataDxfId="27"/>
    <tableColumn id="3" xr3:uid="{00000000-0010-0000-0000-000003000000}" name="R_rt2" dataDxfId="26"/>
    <tableColumn id="4" xr3:uid="{00000000-0010-0000-0000-000004000000}" name="seed" dataDxfId="25"/>
    <tableColumn id="5" xr3:uid="{00000000-0010-0000-0000-000005000000}" name="MIP" dataDxfId="24"/>
    <tableColumn id="6" xr3:uid="{00000000-0010-0000-0000-000006000000}" name="FIFO" dataDxfId="23"/>
    <tableColumn id="7" xr3:uid="{00000000-0010-0000-0000-000007000000}" name="holding " dataDxfId="22"/>
    <tableColumn id="8" xr3:uid="{00000000-0010-0000-0000-000008000000}" name="(shortage)" dataDxfId="21"/>
    <tableColumn id="9" xr3:uid="{00000000-0010-0000-0000-000009000000}" name="fixed" dataDxfId="20"/>
    <tableColumn id="10" xr3:uid="{00000000-0010-0000-0000-00000A000000}" name="holding" dataDxfId="19"/>
    <tableColumn id="11" xr3:uid="{00000000-0010-0000-0000-00000B000000}" name="shortage" dataDxfId="18"/>
    <tableColumn id="12" xr3:uid="{00000000-0010-0000-0000-00000C000000}" name="fixed2" dataDxfId="17"/>
    <tableColumn id="13" xr3:uid="{00000000-0010-0000-0000-00000D000000}" name="holding3" dataDxfId="16"/>
    <tableColumn id="14" xr3:uid="{00000000-0010-0000-0000-00000E000000}" name="shortage4" dataDxfId="15"/>
    <tableColumn id="15" xr3:uid="{00000000-0010-0000-0000-00000F000000}" name="fixed5" dataDxfId="14"/>
    <tableColumn id="16" xr3:uid="{00000000-0010-0000-0000-000010000000}" name="SUM" dataDxfId="13">
      <calculatedColumnFormula>SUM(G4:O4)</calculatedColumnFormula>
    </tableColumn>
    <tableColumn id="17" xr3:uid="{00000000-0010-0000-0000-000011000000}" name="Column1" dataDxfId="12">
      <calculatedColumnFormula>'first anal'!$P4/AH$4</calculatedColumnFormula>
    </tableColumn>
    <tableColumn id="18" xr3:uid="{00000000-0010-0000-0000-000012000000}" name="holding 2" dataDxfId="11"/>
    <tableColumn id="19" xr3:uid="{00000000-0010-0000-0000-000013000000}" name="(shortage)3" dataDxfId="10"/>
    <tableColumn id="20" xr3:uid="{00000000-0010-0000-0000-000014000000}" name="fixed4" dataDxfId="9"/>
    <tableColumn id="21" xr3:uid="{00000000-0010-0000-0000-000015000000}" name="holding5" dataDxfId="8"/>
    <tableColumn id="22" xr3:uid="{00000000-0010-0000-0000-000016000000}" name="shortage6" dataDxfId="7"/>
    <tableColumn id="23" xr3:uid="{00000000-0010-0000-0000-000017000000}" name="fixed27" dataDxfId="6"/>
    <tableColumn id="24" xr3:uid="{00000000-0010-0000-0000-000018000000}" name="holding38" dataDxfId="5"/>
    <tableColumn id="25" xr3:uid="{00000000-0010-0000-0000-000019000000}" name="shortage49" dataDxfId="4"/>
    <tableColumn id="26" xr3:uid="{00000000-0010-0000-0000-00001A000000}" name="fixed3" dataDxfId="3"/>
    <tableColumn id="27" xr3:uid="{00000000-0010-0000-0000-00001B000000}" name="SUM10" dataDxfId="2">
      <calculatedColumnFormula>SUM(R4:Z4)</calculatedColumnFormula>
    </tableColumn>
    <tableColumn id="28" xr3:uid="{00000000-0010-0000-0000-00001C000000}" name="Difference" dataDxfId="1">
      <calculatedColumnFormula>IF(AA4=0,0,(P4-AA4)/AA4)</calculatedColumnFormula>
    </tableColumn>
    <tableColumn id="29" xr3:uid="{00000000-0010-0000-0000-00001D000000}" name="Column111" dataDxfId="0">
      <calculatedColumnFormula>'first anal'!$AA4/AH$4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5"/>
  <sheetViews>
    <sheetView tabSelected="1" zoomScale="67" workbookViewId="0">
      <selection activeCell="E353" sqref="E353"/>
    </sheetView>
  </sheetViews>
  <sheetFormatPr baseColWidth="10" defaultRowHeight="16" x14ac:dyDescent="0.2"/>
  <cols>
    <col min="8" max="8" width="12" customWidth="1"/>
    <col min="11" max="11" width="11" customWidth="1"/>
    <col min="14" max="14" width="12" customWidth="1"/>
    <col min="16" max="16" width="10.83203125" customWidth="1"/>
    <col min="17" max="17" width="11" customWidth="1"/>
    <col min="18" max="18" width="11.1640625" customWidth="1"/>
    <col min="19" max="19" width="13" customWidth="1"/>
    <col min="22" max="22" width="12" customWidth="1"/>
    <col min="24" max="24" width="11.6640625" customWidth="1"/>
    <col min="25" max="25" width="13" customWidth="1"/>
    <col min="28" max="28" width="12.5" customWidth="1"/>
    <col min="29" max="29" width="13" customWidth="1"/>
  </cols>
  <sheetData>
    <row r="1" spans="1:39" x14ac:dyDescent="0.2">
      <c r="A1" s="10"/>
      <c r="B1" s="10"/>
      <c r="C1" s="11"/>
      <c r="D1" s="12"/>
      <c r="E1" s="10"/>
      <c r="F1" s="13"/>
      <c r="G1" s="14" t="s">
        <v>0</v>
      </c>
      <c r="H1" s="10"/>
      <c r="I1" s="10"/>
      <c r="J1" s="15"/>
      <c r="K1" s="10"/>
      <c r="L1" s="16"/>
      <c r="M1" s="10"/>
      <c r="N1" s="10"/>
      <c r="O1" s="11"/>
      <c r="P1" s="12"/>
      <c r="Q1" s="1"/>
      <c r="R1" s="17" t="s">
        <v>1</v>
      </c>
      <c r="S1" s="10"/>
      <c r="T1" s="10"/>
      <c r="U1" s="15"/>
      <c r="V1" s="10"/>
      <c r="W1" s="16"/>
      <c r="X1" s="10"/>
      <c r="Y1" s="10"/>
      <c r="Z1" s="16"/>
      <c r="AA1" s="12"/>
      <c r="AB1" s="1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18" t="s">
        <v>2</v>
      </c>
      <c r="B2" s="18"/>
      <c r="C2" s="19"/>
      <c r="D2" s="20"/>
      <c r="E2" s="18" t="s">
        <v>3</v>
      </c>
      <c r="F2" s="21"/>
      <c r="G2" s="22" t="s">
        <v>4</v>
      </c>
      <c r="H2" s="18"/>
      <c r="I2" s="18"/>
      <c r="J2" s="23" t="s">
        <v>5</v>
      </c>
      <c r="K2" s="18"/>
      <c r="L2" s="24"/>
      <c r="M2" s="18" t="s">
        <v>6</v>
      </c>
      <c r="N2" s="18"/>
      <c r="O2" s="19"/>
      <c r="P2" s="25"/>
      <c r="Q2" s="1"/>
      <c r="R2" s="26" t="s">
        <v>4</v>
      </c>
      <c r="S2" s="27"/>
      <c r="T2" s="27"/>
      <c r="U2" s="28" t="s">
        <v>5</v>
      </c>
      <c r="V2" s="27"/>
      <c r="W2" s="29"/>
      <c r="X2" s="27" t="s">
        <v>6</v>
      </c>
      <c r="Y2" s="27"/>
      <c r="Z2" s="29"/>
      <c r="AA2" s="30"/>
      <c r="AB2" s="31"/>
      <c r="AC2" s="1"/>
      <c r="AD2" s="1"/>
      <c r="AE2" s="1"/>
      <c r="AF2" s="1"/>
      <c r="AG2" s="1"/>
      <c r="AH2" s="1"/>
      <c r="AI2" s="1"/>
      <c r="AJ2" s="1"/>
      <c r="AK2" s="1"/>
      <c r="AM2" s="1"/>
    </row>
    <row r="3" spans="1:39" x14ac:dyDescent="0.2">
      <c r="A3" s="32" t="s">
        <v>7</v>
      </c>
      <c r="B3" s="32" t="s">
        <v>8</v>
      </c>
      <c r="C3" s="32" t="s">
        <v>9</v>
      </c>
      <c r="D3" s="32" t="s">
        <v>10</v>
      </c>
      <c r="E3" s="32" t="s">
        <v>0</v>
      </c>
      <c r="F3" s="33" t="s">
        <v>1</v>
      </c>
      <c r="G3" s="34" t="s">
        <v>11</v>
      </c>
      <c r="H3" s="33" t="s">
        <v>12</v>
      </c>
      <c r="I3" s="33" t="s">
        <v>13</v>
      </c>
      <c r="J3" s="35" t="s">
        <v>14</v>
      </c>
      <c r="K3" s="33" t="s">
        <v>15</v>
      </c>
      <c r="L3" s="33" t="s">
        <v>16</v>
      </c>
      <c r="M3" s="35" t="s">
        <v>17</v>
      </c>
      <c r="N3" s="33" t="s">
        <v>18</v>
      </c>
      <c r="O3" s="33" t="s">
        <v>19</v>
      </c>
      <c r="P3" s="36" t="s">
        <v>20</v>
      </c>
      <c r="Q3" s="37" t="s">
        <v>21</v>
      </c>
      <c r="R3" s="38" t="s">
        <v>22</v>
      </c>
      <c r="S3" s="39" t="s">
        <v>23</v>
      </c>
      <c r="T3" s="39" t="s">
        <v>24</v>
      </c>
      <c r="U3" s="40" t="s">
        <v>25</v>
      </c>
      <c r="V3" s="39" t="s">
        <v>26</v>
      </c>
      <c r="W3" s="39" t="s">
        <v>27</v>
      </c>
      <c r="X3" s="40" t="s">
        <v>28</v>
      </c>
      <c r="Y3" s="39" t="s">
        <v>29</v>
      </c>
      <c r="Z3" s="39" t="s">
        <v>30</v>
      </c>
      <c r="AA3" s="38" t="s">
        <v>31</v>
      </c>
      <c r="AB3" s="36" t="s">
        <v>32</v>
      </c>
      <c r="AC3" s="41" t="s">
        <v>33</v>
      </c>
      <c r="AD3" s="1"/>
      <c r="AE3" s="2" t="s">
        <v>0</v>
      </c>
      <c r="AF3" s="2" t="s">
        <v>1</v>
      </c>
      <c r="AG3" s="1"/>
      <c r="AH3" s="2" t="s">
        <v>34</v>
      </c>
      <c r="AI3" s="3" t="s">
        <v>20</v>
      </c>
      <c r="AJ3" s="3" t="s">
        <v>31</v>
      </c>
      <c r="AK3" s="1"/>
      <c r="AL3" s="1"/>
      <c r="AM3" s="1"/>
    </row>
    <row r="4" spans="1:39" hidden="1" x14ac:dyDescent="0.2">
      <c r="A4" s="60">
        <v>15</v>
      </c>
      <c r="B4" s="61">
        <v>30</v>
      </c>
      <c r="C4" s="61">
        <v>30</v>
      </c>
      <c r="D4" s="62" t="s">
        <v>35</v>
      </c>
      <c r="E4" s="63">
        <v>7.8184640407562256</v>
      </c>
      <c r="F4" s="64">
        <v>0.35963606834411621</v>
      </c>
      <c r="G4" s="65">
        <v>121.1</v>
      </c>
      <c r="H4" s="61">
        <v>0</v>
      </c>
      <c r="I4" s="61">
        <v>5400</v>
      </c>
      <c r="J4" s="66">
        <v>956.2</v>
      </c>
      <c r="K4" s="61">
        <v>96220.800000000003</v>
      </c>
      <c r="L4" s="61">
        <v>8791</v>
      </c>
      <c r="M4" s="66">
        <v>1021.6</v>
      </c>
      <c r="N4" s="61">
        <v>98045.1</v>
      </c>
      <c r="O4" s="61">
        <v>8766</v>
      </c>
      <c r="P4" s="62">
        <f>SUM(G4:O4)</f>
        <v>219321.80000000002</v>
      </c>
      <c r="Q4" s="57">
        <f>'first anal'!$P4/AH$4</f>
        <v>21.932180000000002</v>
      </c>
      <c r="R4" s="62">
        <v>5001.5</v>
      </c>
      <c r="S4" s="61">
        <v>0</v>
      </c>
      <c r="T4" s="61">
        <v>5001</v>
      </c>
      <c r="U4" s="66">
        <v>0</v>
      </c>
      <c r="V4" s="61">
        <v>174196942.19999999</v>
      </c>
      <c r="W4" s="61">
        <v>10000</v>
      </c>
      <c r="X4" s="66">
        <v>0</v>
      </c>
      <c r="Y4" s="61">
        <v>172665822.59999999</v>
      </c>
      <c r="Z4" s="61">
        <v>10000</v>
      </c>
      <c r="AA4" s="62">
        <f>SUM(R4:Z4)</f>
        <v>346892767.29999995</v>
      </c>
      <c r="AB4" s="67">
        <f>IF(AA4=0,0,(P4-AA4)/AA4)</f>
        <v>-0.99936775332127248</v>
      </c>
      <c r="AC4" s="57">
        <f>'first anal'!$AA4/AH$4</f>
        <v>34689.276729999998</v>
      </c>
      <c r="AD4" s="2" t="s">
        <v>36</v>
      </c>
      <c r="AE4" s="4">
        <f>DMIN($P$3:$P$1005,1,AI3:AI4)</f>
        <v>49331.6</v>
      </c>
      <c r="AF4" s="4">
        <f>DMIN($AA$3:$AA$1005,1,AJ3:AJ4)</f>
        <v>76567.7</v>
      </c>
      <c r="AG4" s="1"/>
      <c r="AH4" s="5">
        <v>10000</v>
      </c>
      <c r="AI4" s="6" t="s">
        <v>37</v>
      </c>
      <c r="AJ4" s="6" t="s">
        <v>37</v>
      </c>
      <c r="AK4" s="1"/>
      <c r="AL4" s="1"/>
      <c r="AM4" s="1"/>
    </row>
    <row r="5" spans="1:39" hidden="1" x14ac:dyDescent="0.2">
      <c r="A5" s="42">
        <v>15</v>
      </c>
      <c r="B5" s="43">
        <v>34</v>
      </c>
      <c r="C5" s="43">
        <v>30</v>
      </c>
      <c r="D5" s="44" t="s">
        <v>54</v>
      </c>
      <c r="E5" s="46">
        <v>8.3380439281463623</v>
      </c>
      <c r="F5" s="48">
        <v>0.35600399971008301</v>
      </c>
      <c r="G5" s="50">
        <v>153.4</v>
      </c>
      <c r="H5" s="52">
        <v>0</v>
      </c>
      <c r="I5" s="52">
        <v>5626.5</v>
      </c>
      <c r="J5" s="54">
        <v>1382.9</v>
      </c>
      <c r="K5" s="52">
        <v>78139.8</v>
      </c>
      <c r="L5" s="52">
        <v>8652</v>
      </c>
      <c r="M5" s="54">
        <v>1553.5</v>
      </c>
      <c r="N5" s="52">
        <v>79136.100000000006</v>
      </c>
      <c r="O5" s="52">
        <v>8658</v>
      </c>
      <c r="P5" s="56">
        <f>SUM(G5:O5)</f>
        <v>183302.2</v>
      </c>
      <c r="Q5" s="57">
        <f>'first anal'!$P11/AH$4</f>
        <v>12.289719999999999</v>
      </c>
      <c r="R5" s="56">
        <v>5001.5</v>
      </c>
      <c r="S5" s="52">
        <v>0</v>
      </c>
      <c r="T5" s="52">
        <v>5001</v>
      </c>
      <c r="U5" s="54">
        <v>0</v>
      </c>
      <c r="V5" s="52">
        <v>172407004.19999999</v>
      </c>
      <c r="W5" s="52">
        <v>10000</v>
      </c>
      <c r="X5" s="54">
        <v>0</v>
      </c>
      <c r="Y5" s="52">
        <v>172385685</v>
      </c>
      <c r="Z5" s="52">
        <v>10000</v>
      </c>
      <c r="AA5" s="56">
        <f>SUM(R5:Z5)</f>
        <v>344822691.69999999</v>
      </c>
      <c r="AB5" s="59">
        <f>IF(AA5=0,0,(P5-AA5)/AA5)</f>
        <v>-0.99946841607466064</v>
      </c>
      <c r="AC5" s="57">
        <f>'first anal'!$AA11/AH$4</f>
        <v>15348.201119999998</v>
      </c>
      <c r="AD5" s="2" t="s">
        <v>39</v>
      </c>
      <c r="AE5" s="4">
        <f>MATCH(AE4,$P$4:$P$1005,0)</f>
        <v>343</v>
      </c>
      <c r="AF5" s="4">
        <f>MATCH(AF4,AA4:$AA$1005,0)</f>
        <v>55</v>
      </c>
      <c r="AG5" s="1"/>
      <c r="AH5" s="1"/>
      <c r="AI5" s="1"/>
      <c r="AJ5" s="1"/>
      <c r="AK5" s="1"/>
      <c r="AL5" s="1"/>
      <c r="AM5" s="1"/>
    </row>
    <row r="6" spans="1:39" hidden="1" x14ac:dyDescent="0.2">
      <c r="A6" s="42">
        <v>15</v>
      </c>
      <c r="B6" s="43">
        <v>30</v>
      </c>
      <c r="C6" s="43">
        <v>34</v>
      </c>
      <c r="D6" s="44" t="s">
        <v>38</v>
      </c>
      <c r="E6" s="46">
        <v>8.5080182552337646</v>
      </c>
      <c r="F6" s="48">
        <v>0.35509705543518072</v>
      </c>
      <c r="G6" s="50">
        <v>122.4</v>
      </c>
      <c r="H6" s="52">
        <v>0</v>
      </c>
      <c r="I6" s="52">
        <v>5724</v>
      </c>
      <c r="J6" s="54">
        <v>1446.2</v>
      </c>
      <c r="K6" s="52">
        <v>76793.399999999994</v>
      </c>
      <c r="L6" s="52">
        <v>8576</v>
      </c>
      <c r="M6" s="54">
        <v>1674.6</v>
      </c>
      <c r="N6" s="52">
        <v>75834.899999999994</v>
      </c>
      <c r="O6" s="52">
        <v>8607</v>
      </c>
      <c r="P6" s="56">
        <f>SUM(G6:O6)</f>
        <v>178778.5</v>
      </c>
      <c r="Q6" s="57">
        <f>'first anal'!$P5/AH$4</f>
        <v>18.330220000000001</v>
      </c>
      <c r="R6" s="56">
        <v>5001.5</v>
      </c>
      <c r="S6" s="52">
        <v>0</v>
      </c>
      <c r="T6" s="52">
        <v>5001</v>
      </c>
      <c r="U6" s="54">
        <v>0</v>
      </c>
      <c r="V6" s="52">
        <v>170750097</v>
      </c>
      <c r="W6" s="52">
        <v>10000</v>
      </c>
      <c r="X6" s="54">
        <v>0</v>
      </c>
      <c r="Y6" s="52">
        <v>170548164</v>
      </c>
      <c r="Z6" s="52">
        <v>10000</v>
      </c>
      <c r="AA6" s="56">
        <f>SUM(R6:Z6)</f>
        <v>341328263.5</v>
      </c>
      <c r="AB6" s="59">
        <f>IF(AA6=0,0,(P6-AA6)/AA6)</f>
        <v>-0.99947622708366779</v>
      </c>
      <c r="AC6" s="57">
        <f>'first anal'!$AA5/AH$4</f>
        <v>34482.26917</v>
      </c>
      <c r="AD6" s="2" t="s">
        <v>41</v>
      </c>
      <c r="AE6" s="4">
        <f>MAX(P4:P1005)-AE4</f>
        <v>169990.2</v>
      </c>
      <c r="AF6" s="4">
        <f>MAX(AA4:AA99)-AF4</f>
        <v>346816199.59999996</v>
      </c>
      <c r="AG6" s="1"/>
      <c r="AH6" s="1"/>
      <c r="AI6" s="1"/>
      <c r="AJ6" s="1"/>
      <c r="AK6" s="1"/>
      <c r="AL6" s="1"/>
      <c r="AM6" s="1"/>
    </row>
    <row r="7" spans="1:39" hidden="1" x14ac:dyDescent="0.2">
      <c r="A7" s="42">
        <v>19</v>
      </c>
      <c r="B7" s="43">
        <v>30</v>
      </c>
      <c r="C7" s="43">
        <v>30</v>
      </c>
      <c r="D7" s="44" t="s">
        <v>100</v>
      </c>
      <c r="E7" s="46">
        <v>8.5958120822906494</v>
      </c>
      <c r="F7" s="48">
        <v>0.35049891471862787</v>
      </c>
      <c r="G7" s="50">
        <v>194.2</v>
      </c>
      <c r="H7" s="52">
        <v>0</v>
      </c>
      <c r="I7" s="52">
        <v>5770.5</v>
      </c>
      <c r="J7" s="54">
        <v>1434</v>
      </c>
      <c r="K7" s="52">
        <v>76513.5</v>
      </c>
      <c r="L7" s="52">
        <v>8676</v>
      </c>
      <c r="M7" s="54">
        <v>1706.1</v>
      </c>
      <c r="N7" s="52">
        <v>75515.399999999994</v>
      </c>
      <c r="O7" s="52">
        <v>8610</v>
      </c>
      <c r="P7" s="56">
        <f>SUM(G7:O7)</f>
        <v>178419.7</v>
      </c>
      <c r="Q7" s="57">
        <f>'first anal'!$P53/AH$4</f>
        <v>8.0059000000000005</v>
      </c>
      <c r="R7" s="56">
        <v>5000.5</v>
      </c>
      <c r="S7" s="52">
        <v>0</v>
      </c>
      <c r="T7" s="52">
        <v>5001</v>
      </c>
      <c r="U7" s="54">
        <v>0</v>
      </c>
      <c r="V7" s="52">
        <v>76429021.5</v>
      </c>
      <c r="W7" s="52">
        <v>10000</v>
      </c>
      <c r="X7" s="54">
        <v>0</v>
      </c>
      <c r="Y7" s="52">
        <v>75198616.200000003</v>
      </c>
      <c r="Z7" s="52">
        <v>10000</v>
      </c>
      <c r="AA7" s="56">
        <f>SUM(R7:Z7)</f>
        <v>151657639.19999999</v>
      </c>
      <c r="AB7" s="59">
        <f>IF(AA7=0,0,(P7-AA7)/AA7)</f>
        <v>-0.99882353634844145</v>
      </c>
      <c r="AC7" s="57">
        <f>'first anal'!$AA53/AH$4</f>
        <v>11.180929999999998</v>
      </c>
      <c r="AD7" s="2" t="s">
        <v>43</v>
      </c>
      <c r="AE7" s="7">
        <f>AE6/AE4</f>
        <v>3.4458683683480773</v>
      </c>
      <c r="AF7" s="7">
        <f>AF6/AF4</f>
        <v>4529.5366009426953</v>
      </c>
      <c r="AG7" s="1"/>
      <c r="AH7" s="2" t="s">
        <v>44</v>
      </c>
      <c r="AI7" s="2" t="s">
        <v>45</v>
      </c>
      <c r="AJ7" s="2" t="s">
        <v>46</v>
      </c>
      <c r="AK7" s="2" t="s">
        <v>47</v>
      </c>
      <c r="AL7" s="2" t="s">
        <v>48</v>
      </c>
      <c r="AM7" s="1"/>
    </row>
    <row r="8" spans="1:39" hidden="1" x14ac:dyDescent="0.2">
      <c r="A8" s="68">
        <v>15</v>
      </c>
      <c r="B8" s="69">
        <v>34</v>
      </c>
      <c r="C8" s="69">
        <v>34</v>
      </c>
      <c r="D8" s="70" t="s">
        <v>59</v>
      </c>
      <c r="E8" s="45">
        <v>10.628398180007929</v>
      </c>
      <c r="F8" s="47">
        <v>0.35603117942810059</v>
      </c>
      <c r="G8" s="49">
        <v>372.7</v>
      </c>
      <c r="H8" s="51">
        <v>0</v>
      </c>
      <c r="I8" s="51">
        <v>6700.5</v>
      </c>
      <c r="J8" s="53">
        <v>2496.1</v>
      </c>
      <c r="K8" s="51">
        <v>52470</v>
      </c>
      <c r="L8" s="51">
        <v>8277</v>
      </c>
      <c r="M8" s="53">
        <v>2738.9</v>
      </c>
      <c r="N8" s="51">
        <v>51466.5</v>
      </c>
      <c r="O8" s="51">
        <v>8286</v>
      </c>
      <c r="P8" s="55">
        <f>SUM(G8:O8)</f>
        <v>132807.70000000001</v>
      </c>
      <c r="Q8" s="57">
        <f>'first anal'!$P12/AH$4</f>
        <v>12.129570000000001</v>
      </c>
      <c r="R8" s="55">
        <v>5001.5</v>
      </c>
      <c r="S8" s="51">
        <v>0</v>
      </c>
      <c r="T8" s="51">
        <v>5001</v>
      </c>
      <c r="U8" s="53">
        <v>0</v>
      </c>
      <c r="V8" s="51">
        <v>172377986.40000001</v>
      </c>
      <c r="W8" s="51">
        <v>10000</v>
      </c>
      <c r="X8" s="53">
        <v>0</v>
      </c>
      <c r="Y8" s="51">
        <v>170910514.80000001</v>
      </c>
      <c r="Z8" s="51">
        <v>10000</v>
      </c>
      <c r="AA8" s="55">
        <f>SUM(R8:Z8)</f>
        <v>343318503.70000005</v>
      </c>
      <c r="AB8" s="58">
        <f>IF(AA8=0,0,(P8-AA8)/AA8)</f>
        <v>-0.99961316474769435</v>
      </c>
      <c r="AC8" s="57">
        <f>'first anal'!$AA12/AH$4</f>
        <v>15568.65432</v>
      </c>
      <c r="AD8" s="2" t="s">
        <v>50</v>
      </c>
      <c r="AE8" s="8">
        <f>AE4/$AH4</f>
        <v>4.93316</v>
      </c>
      <c r="AF8" s="8">
        <f>AF4/$AH4</f>
        <v>7.6567699999999999</v>
      </c>
      <c r="AG8" s="1"/>
      <c r="AH8" s="5" t="s">
        <v>51</v>
      </c>
      <c r="AI8" s="9">
        <v>20</v>
      </c>
      <c r="AJ8" s="9">
        <v>0.5</v>
      </c>
      <c r="AK8" s="9">
        <v>10</v>
      </c>
      <c r="AL8" s="9">
        <v>5</v>
      </c>
      <c r="AM8" s="1"/>
    </row>
    <row r="9" spans="1:39" hidden="1" x14ac:dyDescent="0.2">
      <c r="A9" s="68">
        <v>15</v>
      </c>
      <c r="B9" s="69">
        <v>38</v>
      </c>
      <c r="C9" s="69">
        <v>30</v>
      </c>
      <c r="D9" s="70" t="s">
        <v>65</v>
      </c>
      <c r="E9" s="45">
        <v>11.34746193885803</v>
      </c>
      <c r="F9" s="47">
        <v>0.35522007942199713</v>
      </c>
      <c r="G9" s="49">
        <v>470</v>
      </c>
      <c r="H9" s="51">
        <v>0</v>
      </c>
      <c r="I9" s="51">
        <v>7005</v>
      </c>
      <c r="J9" s="53">
        <v>2791.1</v>
      </c>
      <c r="K9" s="51">
        <v>47675.7</v>
      </c>
      <c r="L9" s="51">
        <v>8257</v>
      </c>
      <c r="M9" s="53">
        <v>2990.2</v>
      </c>
      <c r="N9" s="51">
        <v>45984.6</v>
      </c>
      <c r="O9" s="51">
        <v>8213</v>
      </c>
      <c r="P9" s="55">
        <f>SUM(G9:O9)</f>
        <v>123386.59999999998</v>
      </c>
      <c r="Q9" s="57">
        <f>'first anal'!$P18/AH$4</f>
        <v>9.2033899999999988</v>
      </c>
      <c r="R9" s="55">
        <v>5001.5</v>
      </c>
      <c r="S9" s="51">
        <v>0</v>
      </c>
      <c r="T9" s="51">
        <v>5001</v>
      </c>
      <c r="U9" s="53">
        <v>0</v>
      </c>
      <c r="V9" s="51">
        <v>172860025.5</v>
      </c>
      <c r="W9" s="51">
        <v>10000</v>
      </c>
      <c r="X9" s="53">
        <v>0</v>
      </c>
      <c r="Y9" s="51">
        <v>173207267.09999999</v>
      </c>
      <c r="Z9" s="51">
        <v>10000</v>
      </c>
      <c r="AA9" s="55">
        <f>SUM(R9:Z9)</f>
        <v>346097295.10000002</v>
      </c>
      <c r="AB9" s="58">
        <f>IF(AA9=0,0,(P9-AA9)/AA9)</f>
        <v>-0.99964349157954446</v>
      </c>
      <c r="AC9" s="57">
        <f>'first anal'!$AA18/AH$4</f>
        <v>8.62927</v>
      </c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idden="1" x14ac:dyDescent="0.2">
      <c r="A10" s="68">
        <v>23</v>
      </c>
      <c r="B10" s="69">
        <v>30</v>
      </c>
      <c r="C10" s="69">
        <v>30</v>
      </c>
      <c r="D10" s="70" t="s">
        <v>149</v>
      </c>
      <c r="E10" s="45">
        <v>11.12844634056091</v>
      </c>
      <c r="F10" s="47">
        <v>0.33297896385192871</v>
      </c>
      <c r="G10" s="49">
        <v>697.1</v>
      </c>
      <c r="H10" s="51">
        <v>0</v>
      </c>
      <c r="I10" s="51">
        <v>6963</v>
      </c>
      <c r="J10" s="53">
        <v>2764.2</v>
      </c>
      <c r="K10" s="51">
        <v>47466</v>
      </c>
      <c r="L10" s="51">
        <v>8219</v>
      </c>
      <c r="M10" s="53">
        <v>3049.4</v>
      </c>
      <c r="N10" s="51">
        <v>45873</v>
      </c>
      <c r="O10" s="51">
        <v>8228</v>
      </c>
      <c r="P10" s="55">
        <f>SUM(G10:O10)</f>
        <v>123259.7</v>
      </c>
      <c r="Q10" s="57">
        <f>'first anal'!$P102/AH$4</f>
        <v>7.2662000000000004</v>
      </c>
      <c r="R10" s="55">
        <v>2879.5</v>
      </c>
      <c r="S10" s="51">
        <v>0</v>
      </c>
      <c r="T10" s="51">
        <v>5004</v>
      </c>
      <c r="U10" s="53">
        <v>2998.9</v>
      </c>
      <c r="V10" s="51">
        <v>113449.5</v>
      </c>
      <c r="W10" s="51">
        <v>9317</v>
      </c>
      <c r="X10" s="53">
        <v>2635.5</v>
      </c>
      <c r="Y10" s="51">
        <v>123391.8</v>
      </c>
      <c r="Z10" s="51">
        <v>9313</v>
      </c>
      <c r="AA10" s="55">
        <f>SUM(R10:Z10)</f>
        <v>268989.2</v>
      </c>
      <c r="AB10" s="58">
        <f>IF(AA10=0,0,(P10-AA10)/AA10)</f>
        <v>-0.54176710440419162</v>
      </c>
      <c r="AC10" s="57">
        <f>'first anal'!$AA102/AH$4</f>
        <v>10.50015</v>
      </c>
      <c r="AE10" s="1"/>
      <c r="AG10" s="1"/>
      <c r="AH10" s="1"/>
      <c r="AI10" s="1"/>
      <c r="AJ10" s="1"/>
      <c r="AK10" s="1"/>
      <c r="AL10" s="1"/>
      <c r="AM10" s="1"/>
    </row>
    <row r="11" spans="1:39" hidden="1" x14ac:dyDescent="0.2">
      <c r="A11" s="68">
        <v>19</v>
      </c>
      <c r="B11" s="69">
        <v>30</v>
      </c>
      <c r="C11" s="69">
        <v>34</v>
      </c>
      <c r="D11" s="70" t="s">
        <v>101</v>
      </c>
      <c r="E11" s="45">
        <v>11.25326704978943</v>
      </c>
      <c r="F11" s="47">
        <v>0.35390996932983398</v>
      </c>
      <c r="G11" s="49">
        <v>468.8</v>
      </c>
      <c r="H11" s="51">
        <v>0</v>
      </c>
      <c r="I11" s="51">
        <v>6991.5</v>
      </c>
      <c r="J11" s="53">
        <v>2821.4</v>
      </c>
      <c r="K11" s="51">
        <v>47643.3</v>
      </c>
      <c r="L11" s="51">
        <v>8168</v>
      </c>
      <c r="M11" s="53">
        <v>3075.7</v>
      </c>
      <c r="N11" s="51">
        <v>45589.5</v>
      </c>
      <c r="O11" s="51">
        <v>8139</v>
      </c>
      <c r="P11" s="55">
        <f>SUM(G11:O11)</f>
        <v>122897.2</v>
      </c>
      <c r="Q11" s="57">
        <f>'first anal'!$P54/AH$4</f>
        <v>8.0008199999999992</v>
      </c>
      <c r="R11" s="55">
        <v>5000.5</v>
      </c>
      <c r="S11" s="51">
        <v>0</v>
      </c>
      <c r="T11" s="51">
        <v>5001</v>
      </c>
      <c r="U11" s="53">
        <v>0</v>
      </c>
      <c r="V11" s="51">
        <v>77442746.400000006</v>
      </c>
      <c r="W11" s="51">
        <v>10000</v>
      </c>
      <c r="X11" s="53">
        <v>0</v>
      </c>
      <c r="Y11" s="51">
        <v>76009263.299999997</v>
      </c>
      <c r="Z11" s="51">
        <v>10000</v>
      </c>
      <c r="AA11" s="55">
        <f>SUM(R11:Z11)</f>
        <v>153482011.19999999</v>
      </c>
      <c r="AB11" s="58">
        <f>IF(AA11=0,0,(P11-AA11)/AA11)</f>
        <v>-0.99919927293733568</v>
      </c>
      <c r="AC11" s="57">
        <f>'first anal'!$AA54/AH$4</f>
        <v>9.3852200000000003</v>
      </c>
      <c r="AD11" s="1"/>
      <c r="AE11" s="1"/>
      <c r="AF11" s="1"/>
      <c r="AG11" s="1"/>
      <c r="AH11" s="2" t="s">
        <v>55</v>
      </c>
      <c r="AI11" s="2" t="s">
        <v>56</v>
      </c>
      <c r="AJ11" s="2" t="s">
        <v>57</v>
      </c>
      <c r="AK11" s="2" t="s">
        <v>58</v>
      </c>
      <c r="AL11" s="1"/>
      <c r="AM11" s="1"/>
    </row>
    <row r="12" spans="1:39" hidden="1" x14ac:dyDescent="0.2">
      <c r="A12" s="68">
        <v>19</v>
      </c>
      <c r="B12" s="69">
        <v>34</v>
      </c>
      <c r="C12" s="69">
        <v>30</v>
      </c>
      <c r="D12" s="70" t="s">
        <v>107</v>
      </c>
      <c r="E12" s="45">
        <v>11.4109890460968</v>
      </c>
      <c r="F12" s="47">
        <v>0.35102105140686041</v>
      </c>
      <c r="G12" s="49">
        <v>454.6</v>
      </c>
      <c r="H12" s="51">
        <v>0</v>
      </c>
      <c r="I12" s="51">
        <v>7047</v>
      </c>
      <c r="J12" s="53">
        <v>2847</v>
      </c>
      <c r="K12" s="51">
        <v>46435.5</v>
      </c>
      <c r="L12" s="51">
        <v>8166</v>
      </c>
      <c r="M12" s="53">
        <v>3120</v>
      </c>
      <c r="N12" s="51">
        <v>45075.6</v>
      </c>
      <c r="O12" s="51">
        <v>8150</v>
      </c>
      <c r="P12" s="55">
        <f>SUM(G12:O12)</f>
        <v>121295.70000000001</v>
      </c>
      <c r="Q12" s="57">
        <f>'first anal'!$P60/AH$4</f>
        <v>7.885390000000001</v>
      </c>
      <c r="R12" s="55">
        <v>5000.5</v>
      </c>
      <c r="S12" s="51">
        <v>0</v>
      </c>
      <c r="T12" s="51">
        <v>5001</v>
      </c>
      <c r="U12" s="53">
        <v>0</v>
      </c>
      <c r="V12" s="51">
        <v>77942682</v>
      </c>
      <c r="W12" s="51">
        <v>10000</v>
      </c>
      <c r="X12" s="53">
        <v>0</v>
      </c>
      <c r="Y12" s="51">
        <v>77713859.700000003</v>
      </c>
      <c r="Z12" s="51">
        <v>10000</v>
      </c>
      <c r="AA12" s="55">
        <f>SUM(R12:Z12)</f>
        <v>155686543.19999999</v>
      </c>
      <c r="AB12" s="58">
        <f>IF(AA12=0,0,(P12-AA12)/AA12)</f>
        <v>-0.99922089798188807</v>
      </c>
      <c r="AC12" s="57">
        <f>'first anal'!$AA60/AH$4</f>
        <v>9.0009100000000011</v>
      </c>
      <c r="AD12" s="1"/>
      <c r="AE12" s="1"/>
      <c r="AF12" s="1"/>
      <c r="AG12" s="1"/>
      <c r="AH12" s="9">
        <v>0.1</v>
      </c>
      <c r="AI12" s="9">
        <v>0.9</v>
      </c>
      <c r="AJ12" s="9">
        <v>0.1</v>
      </c>
      <c r="AK12" s="9">
        <v>0.9</v>
      </c>
      <c r="AL12" s="1"/>
      <c r="AM12" s="1"/>
    </row>
    <row r="13" spans="1:39" hidden="1" x14ac:dyDescent="0.2">
      <c r="A13" s="68">
        <v>15</v>
      </c>
      <c r="B13" s="69">
        <v>30</v>
      </c>
      <c r="C13" s="69">
        <v>38</v>
      </c>
      <c r="D13" s="70" t="s">
        <v>40</v>
      </c>
      <c r="E13" s="45">
        <v>11.29550790786743</v>
      </c>
      <c r="F13" s="47">
        <v>0.35142207145690918</v>
      </c>
      <c r="G13" s="49">
        <v>509.7</v>
      </c>
      <c r="H13" s="51">
        <v>0</v>
      </c>
      <c r="I13" s="51">
        <v>7008</v>
      </c>
      <c r="J13" s="53">
        <v>2895.9</v>
      </c>
      <c r="K13" s="51">
        <v>46316.7</v>
      </c>
      <c r="L13" s="51">
        <v>8157</v>
      </c>
      <c r="M13" s="53">
        <v>3137.3</v>
      </c>
      <c r="N13" s="51">
        <v>45003.6</v>
      </c>
      <c r="O13" s="51">
        <v>8130</v>
      </c>
      <c r="P13" s="55">
        <f>SUM(G13:O13)</f>
        <v>121158.19999999998</v>
      </c>
      <c r="Q13" s="57">
        <f>'first anal'!$P6/AH$4</f>
        <v>17.877849999999999</v>
      </c>
      <c r="R13" s="55">
        <v>5001.5</v>
      </c>
      <c r="S13" s="51">
        <v>0</v>
      </c>
      <c r="T13" s="51">
        <v>5001</v>
      </c>
      <c r="U13" s="53">
        <v>0</v>
      </c>
      <c r="V13" s="51">
        <v>172510912.80000001</v>
      </c>
      <c r="W13" s="51">
        <v>10000</v>
      </c>
      <c r="X13" s="53">
        <v>0</v>
      </c>
      <c r="Y13" s="51">
        <v>170882667.90000001</v>
      </c>
      <c r="Z13" s="51">
        <v>10000</v>
      </c>
      <c r="AA13" s="55">
        <f>SUM(R13:Z13)</f>
        <v>343423583.20000005</v>
      </c>
      <c r="AB13" s="58">
        <f>IF(AA13=0,0,(P13-AA13)/AA13)</f>
        <v>-0.9996472047758892</v>
      </c>
      <c r="AC13" s="57">
        <f>'first anal'!$AA6/AH$4</f>
        <v>34132.826350000003</v>
      </c>
      <c r="AE13" s="1"/>
      <c r="AG13" s="1"/>
      <c r="AH13" s="1"/>
      <c r="AI13" s="1"/>
      <c r="AJ13" s="1"/>
      <c r="AK13" s="1"/>
      <c r="AL13" s="1"/>
      <c r="AM13" s="1"/>
    </row>
    <row r="14" spans="1:39" hidden="1" x14ac:dyDescent="0.2">
      <c r="A14" s="68">
        <v>39</v>
      </c>
      <c r="B14" s="69">
        <v>54</v>
      </c>
      <c r="C14" s="69">
        <v>54</v>
      </c>
      <c r="D14" s="70" t="s">
        <v>393</v>
      </c>
      <c r="E14" s="45">
        <v>11.571999549865721</v>
      </c>
      <c r="F14" s="47">
        <v>0.3324427604675293</v>
      </c>
      <c r="G14" s="49">
        <v>53209.9</v>
      </c>
      <c r="H14" s="51">
        <v>0</v>
      </c>
      <c r="I14" s="51">
        <v>10618.5</v>
      </c>
      <c r="J14" s="53">
        <v>9574.1</v>
      </c>
      <c r="K14" s="51">
        <v>927.9</v>
      </c>
      <c r="L14" s="51">
        <v>6646</v>
      </c>
      <c r="M14" s="53">
        <v>9498.1</v>
      </c>
      <c r="N14" s="51">
        <v>1032.3</v>
      </c>
      <c r="O14" s="51">
        <v>6669</v>
      </c>
      <c r="P14" s="55">
        <f>SUM(G14:O14)</f>
        <v>98175.8</v>
      </c>
      <c r="Q14" s="57">
        <f>'first anal'!$P346/AH$4</f>
        <v>4.93316</v>
      </c>
      <c r="R14" s="55">
        <v>4947</v>
      </c>
      <c r="S14" s="51">
        <v>0</v>
      </c>
      <c r="T14" s="51">
        <v>5286</v>
      </c>
      <c r="U14" s="53">
        <v>26382.799999999999</v>
      </c>
      <c r="V14" s="51">
        <v>2189.6999999999998</v>
      </c>
      <c r="W14" s="51">
        <v>8873</v>
      </c>
      <c r="X14" s="53">
        <v>22691.1</v>
      </c>
      <c r="Y14" s="51">
        <v>4977.8999999999996</v>
      </c>
      <c r="Z14" s="51">
        <v>8810</v>
      </c>
      <c r="AA14" s="55">
        <f>SUM(R14:Z14)</f>
        <v>84157.5</v>
      </c>
      <c r="AB14" s="58">
        <f>IF(AA14=0,0,(P14-AA14)/AA14)</f>
        <v>0.16657220093277489</v>
      </c>
      <c r="AC14" s="57">
        <f>'first anal'!$AA346/AH$4</f>
        <v>34386.287580000004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idden="1" x14ac:dyDescent="0.2">
      <c r="A15" s="42">
        <v>39</v>
      </c>
      <c r="B15" s="43">
        <v>50</v>
      </c>
      <c r="C15" s="43">
        <v>54</v>
      </c>
      <c r="D15" s="44" t="s">
        <v>386</v>
      </c>
      <c r="E15" s="46">
        <v>11.528285980224609</v>
      </c>
      <c r="F15" s="48">
        <v>0.33180117607116699</v>
      </c>
      <c r="G15" s="50">
        <v>49319.4</v>
      </c>
      <c r="H15" s="52">
        <v>0</v>
      </c>
      <c r="I15" s="52">
        <v>10653</v>
      </c>
      <c r="J15" s="54">
        <v>9501.4</v>
      </c>
      <c r="K15" s="52">
        <v>1056.5999999999999</v>
      </c>
      <c r="L15" s="52">
        <v>6679</v>
      </c>
      <c r="M15" s="54">
        <v>9603.5</v>
      </c>
      <c r="N15" s="52">
        <v>1000.8</v>
      </c>
      <c r="O15" s="52">
        <v>6631</v>
      </c>
      <c r="P15" s="56">
        <f>SUM(G15:O15)</f>
        <v>94444.700000000012</v>
      </c>
      <c r="Q15" s="57">
        <f>'first anal'!$P339/AH$4</f>
        <v>5.0147700000000004</v>
      </c>
      <c r="R15" s="56">
        <v>4969</v>
      </c>
      <c r="S15" s="52">
        <v>0</v>
      </c>
      <c r="T15" s="52">
        <v>5265</v>
      </c>
      <c r="U15" s="54">
        <v>26126.3</v>
      </c>
      <c r="V15" s="52">
        <v>522</v>
      </c>
      <c r="W15" s="52">
        <v>8939</v>
      </c>
      <c r="X15" s="54">
        <v>18633.900000000001</v>
      </c>
      <c r="Y15" s="52">
        <v>7771.5</v>
      </c>
      <c r="Z15" s="52">
        <v>8948</v>
      </c>
      <c r="AA15" s="56">
        <f>SUM(R15:Z15)</f>
        <v>81174.700000000012</v>
      </c>
      <c r="AB15" s="59">
        <f>IF(AA15=0,0,(P15-AA15)/AA15)</f>
        <v>0.16347458013395796</v>
      </c>
      <c r="AC15" s="57">
        <f>'first anal'!$AA339/AH$4</f>
        <v>22.790319999999998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idden="1" x14ac:dyDescent="0.2">
      <c r="A16" s="42">
        <v>39</v>
      </c>
      <c r="B16" s="43">
        <v>54</v>
      </c>
      <c r="C16" s="43">
        <v>50</v>
      </c>
      <c r="D16" s="44" t="s">
        <v>392</v>
      </c>
      <c r="E16" s="46">
        <v>11.51594305038452</v>
      </c>
      <c r="F16" s="48">
        <v>0.33176898956298828</v>
      </c>
      <c r="G16" s="50">
        <v>49152.9</v>
      </c>
      <c r="H16" s="52">
        <v>0</v>
      </c>
      <c r="I16" s="52">
        <v>10662</v>
      </c>
      <c r="J16" s="54">
        <v>9601.1</v>
      </c>
      <c r="K16" s="52">
        <v>954.9</v>
      </c>
      <c r="L16" s="52">
        <v>6644</v>
      </c>
      <c r="M16" s="54">
        <v>9550.9</v>
      </c>
      <c r="N16" s="52">
        <v>1033.2</v>
      </c>
      <c r="O16" s="52">
        <v>6665</v>
      </c>
      <c r="P16" s="56">
        <f>SUM(G16:O16)</f>
        <v>94263.999999999985</v>
      </c>
      <c r="Q16" s="57">
        <f>'first anal'!$P345/AH$4</f>
        <v>4.9527000000000001</v>
      </c>
      <c r="R16" s="56">
        <v>4939.5</v>
      </c>
      <c r="S16" s="52">
        <v>0</v>
      </c>
      <c r="T16" s="52">
        <v>5268</v>
      </c>
      <c r="U16" s="54">
        <v>23001.5</v>
      </c>
      <c r="V16" s="52">
        <v>4247.1000000000004</v>
      </c>
      <c r="W16" s="52">
        <v>8917</v>
      </c>
      <c r="X16" s="54">
        <v>21985.3</v>
      </c>
      <c r="Y16" s="52">
        <v>4996.8</v>
      </c>
      <c r="Z16" s="52">
        <v>8888</v>
      </c>
      <c r="AA16" s="56">
        <f>SUM(R16:Z16)</f>
        <v>82243.199999999997</v>
      </c>
      <c r="AB16" s="59">
        <f>IF(AA16=0,0,(P16-AA16)/AA16)</f>
        <v>0.14616162795221962</v>
      </c>
      <c r="AC16" s="57">
        <f>'first anal'!$AA345/AH$4</f>
        <v>15462.889689999998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idden="1" x14ac:dyDescent="0.2">
      <c r="A17" s="42">
        <v>35</v>
      </c>
      <c r="B17" s="43">
        <v>54</v>
      </c>
      <c r="C17" s="43">
        <v>54</v>
      </c>
      <c r="D17" s="44" t="s">
        <v>344</v>
      </c>
      <c r="E17" s="46">
        <v>13.964076995849609</v>
      </c>
      <c r="F17" s="48">
        <v>0.37701892852783198</v>
      </c>
      <c r="G17" s="50">
        <v>47852.800000000003</v>
      </c>
      <c r="H17" s="52">
        <v>0</v>
      </c>
      <c r="I17" s="52">
        <v>10650</v>
      </c>
      <c r="J17" s="54">
        <v>9645.2999999999993</v>
      </c>
      <c r="K17" s="52">
        <v>528.29999999999995</v>
      </c>
      <c r="L17" s="52">
        <v>6651</v>
      </c>
      <c r="M17" s="54">
        <v>9633.7000000000007</v>
      </c>
      <c r="N17" s="52">
        <v>544.5</v>
      </c>
      <c r="O17" s="52">
        <v>6660</v>
      </c>
      <c r="P17" s="56">
        <f>SUM(G17:O17)</f>
        <v>92165.6</v>
      </c>
      <c r="Q17" s="57">
        <f>'first anal'!$P297/AH$4</f>
        <v>5.2078500000000005</v>
      </c>
      <c r="R17" s="56">
        <v>6127.5</v>
      </c>
      <c r="S17" s="52">
        <v>0</v>
      </c>
      <c r="T17" s="52">
        <v>5031</v>
      </c>
      <c r="U17" s="54">
        <v>29534.3</v>
      </c>
      <c r="V17" s="52">
        <v>333.9</v>
      </c>
      <c r="W17" s="52">
        <v>8925</v>
      </c>
      <c r="X17" s="54">
        <v>13096.5</v>
      </c>
      <c r="Y17" s="52">
        <v>16673.400000000001</v>
      </c>
      <c r="Z17" s="52">
        <v>9006</v>
      </c>
      <c r="AA17" s="56">
        <f>SUM(R17:Z17)</f>
        <v>88727.6</v>
      </c>
      <c r="AB17" s="59">
        <f>IF(AA17=0,0,(P17-AA17)/AA17)</f>
        <v>3.8747807897429883E-2</v>
      </c>
      <c r="AC17" s="57">
        <f>'first anal'!$AA297/AH$4</f>
        <v>34471.767950000001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idden="1" x14ac:dyDescent="0.2">
      <c r="A18" s="68">
        <v>31</v>
      </c>
      <c r="B18" s="69">
        <v>54</v>
      </c>
      <c r="C18" s="69">
        <v>54</v>
      </c>
      <c r="D18" s="70" t="s">
        <v>295</v>
      </c>
      <c r="E18" s="45">
        <v>13.9712450504303</v>
      </c>
      <c r="F18" s="47">
        <v>0.34693598747253418</v>
      </c>
      <c r="G18" s="49">
        <v>47780.800000000003</v>
      </c>
      <c r="H18" s="51">
        <v>0</v>
      </c>
      <c r="I18" s="51">
        <v>10626</v>
      </c>
      <c r="J18" s="53">
        <v>9607.2000000000007</v>
      </c>
      <c r="K18" s="51">
        <v>511.2</v>
      </c>
      <c r="L18" s="51">
        <v>6674</v>
      </c>
      <c r="M18" s="53">
        <v>9648.7000000000007</v>
      </c>
      <c r="N18" s="51">
        <v>531</v>
      </c>
      <c r="O18" s="51">
        <v>6655</v>
      </c>
      <c r="P18" s="55">
        <f>SUM(G18:O18)</f>
        <v>92033.9</v>
      </c>
      <c r="Q18" s="57">
        <f>'first anal'!$P248/AH$4</f>
        <v>5.71835</v>
      </c>
      <c r="R18" s="55">
        <v>6092</v>
      </c>
      <c r="S18" s="51">
        <v>0</v>
      </c>
      <c r="T18" s="51">
        <v>5037</v>
      </c>
      <c r="U18" s="53">
        <v>26070.799999999999</v>
      </c>
      <c r="V18" s="51">
        <v>2513.6999999999998</v>
      </c>
      <c r="W18" s="51">
        <v>9012</v>
      </c>
      <c r="X18" s="53">
        <v>16155.2</v>
      </c>
      <c r="Y18" s="51">
        <v>12420</v>
      </c>
      <c r="Z18" s="51">
        <v>8992</v>
      </c>
      <c r="AA18" s="55">
        <f>SUM(R18:Z18)</f>
        <v>86292.7</v>
      </c>
      <c r="AB18" s="58">
        <f>IF(AA18=0,0,(P18-AA18)/AA18)</f>
        <v>6.6531699668685731E-2</v>
      </c>
      <c r="AC18" s="57">
        <f>'first anal'!$AA248/AH$4</f>
        <v>17.42285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idden="1" x14ac:dyDescent="0.2">
      <c r="A19" s="68">
        <v>39</v>
      </c>
      <c r="B19" s="69">
        <v>46</v>
      </c>
      <c r="C19" s="69">
        <v>54</v>
      </c>
      <c r="D19" s="70" t="s">
        <v>379</v>
      </c>
      <c r="E19" s="45">
        <v>11.551312685012819</v>
      </c>
      <c r="F19" s="47">
        <v>0.33477997779846191</v>
      </c>
      <c r="G19" s="49">
        <v>45319.6</v>
      </c>
      <c r="H19" s="51">
        <v>0</v>
      </c>
      <c r="I19" s="51">
        <v>10639.5</v>
      </c>
      <c r="J19" s="53">
        <v>9470.1</v>
      </c>
      <c r="K19" s="51">
        <v>1052.0999999999999</v>
      </c>
      <c r="L19" s="51">
        <v>6672</v>
      </c>
      <c r="M19" s="53">
        <v>9600.2000000000007</v>
      </c>
      <c r="N19" s="51">
        <v>1008.9</v>
      </c>
      <c r="O19" s="51">
        <v>6636</v>
      </c>
      <c r="P19" s="55">
        <f>SUM(G19:O19)</f>
        <v>90398.399999999994</v>
      </c>
      <c r="Q19" s="57">
        <f>'first anal'!$P332/AH$4</f>
        <v>5.0420499999999997</v>
      </c>
      <c r="R19" s="55">
        <v>4996</v>
      </c>
      <c r="S19" s="51">
        <v>0</v>
      </c>
      <c r="T19" s="51">
        <v>5256</v>
      </c>
      <c r="U19" s="53">
        <v>12844.1</v>
      </c>
      <c r="V19" s="51">
        <v>18501.3</v>
      </c>
      <c r="W19" s="51">
        <v>8884</v>
      </c>
      <c r="X19" s="53">
        <v>29535.599999999999</v>
      </c>
      <c r="Y19" s="51">
        <v>612</v>
      </c>
      <c r="Z19" s="51">
        <v>8839</v>
      </c>
      <c r="AA19" s="55">
        <f>SUM(R19:Z19)</f>
        <v>89468</v>
      </c>
      <c r="AB19" s="58">
        <f>IF(AA19=0,0,(P19-AA19)/AA19)</f>
        <v>1.039924889345905E-2</v>
      </c>
      <c r="AC19" s="57">
        <f>'first anal'!$AA332/AH$4</f>
        <v>19.15185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idden="1" x14ac:dyDescent="0.2">
      <c r="A20" s="68">
        <v>39</v>
      </c>
      <c r="B20" s="69">
        <v>50</v>
      </c>
      <c r="C20" s="69">
        <v>50</v>
      </c>
      <c r="D20" s="70" t="s">
        <v>385</v>
      </c>
      <c r="E20" s="45">
        <v>11.43730998039246</v>
      </c>
      <c r="F20" s="47">
        <v>0.33191704750061041</v>
      </c>
      <c r="G20" s="49">
        <v>45267.6</v>
      </c>
      <c r="H20" s="51">
        <v>0</v>
      </c>
      <c r="I20" s="51">
        <v>10654.5</v>
      </c>
      <c r="J20" s="53">
        <v>9545.2999999999993</v>
      </c>
      <c r="K20" s="51">
        <v>996.3</v>
      </c>
      <c r="L20" s="51">
        <v>6658</v>
      </c>
      <c r="M20" s="53">
        <v>9480.9</v>
      </c>
      <c r="N20" s="51">
        <v>1058.4000000000001</v>
      </c>
      <c r="O20" s="51">
        <v>6684</v>
      </c>
      <c r="P20" s="55">
        <f>SUM(G20:O20)</f>
        <v>90344.999999999985</v>
      </c>
      <c r="Q20" s="57">
        <f>'first anal'!$P338/AH$4</f>
        <v>5.0242599999999999</v>
      </c>
      <c r="R20" s="55">
        <v>4943</v>
      </c>
      <c r="S20" s="51">
        <v>0</v>
      </c>
      <c r="T20" s="51">
        <v>5235</v>
      </c>
      <c r="U20" s="53">
        <v>22155.4</v>
      </c>
      <c r="V20" s="51">
        <v>4863.6000000000004</v>
      </c>
      <c r="W20" s="51">
        <v>8867</v>
      </c>
      <c r="X20" s="53">
        <v>18994.2</v>
      </c>
      <c r="Y20" s="51">
        <v>8394.2999999999993</v>
      </c>
      <c r="Z20" s="51">
        <v>8960</v>
      </c>
      <c r="AA20" s="55">
        <f>SUM(R20:Z20)</f>
        <v>82412.5</v>
      </c>
      <c r="AB20" s="58">
        <f>IF(AA20=0,0,(P20-AA20)/AA20)</f>
        <v>9.6253602305475333E-2</v>
      </c>
      <c r="AC20" s="57">
        <f>'first anal'!$AA338/AH$4</f>
        <v>15325.934439999997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idden="1" x14ac:dyDescent="0.2">
      <c r="A21" s="68">
        <v>39</v>
      </c>
      <c r="B21" s="69">
        <v>54</v>
      </c>
      <c r="C21" s="69">
        <v>46</v>
      </c>
      <c r="D21" s="70" t="s">
        <v>391</v>
      </c>
      <c r="E21" s="45">
        <v>11.60155177116394</v>
      </c>
      <c r="F21" s="47">
        <v>0.33152604103088379</v>
      </c>
      <c r="G21" s="49">
        <v>45003.4</v>
      </c>
      <c r="H21" s="51">
        <v>0</v>
      </c>
      <c r="I21" s="51">
        <v>10600.5</v>
      </c>
      <c r="J21" s="53">
        <v>9540.9</v>
      </c>
      <c r="K21" s="51">
        <v>961.2</v>
      </c>
      <c r="L21" s="51">
        <v>6668</v>
      </c>
      <c r="M21" s="53">
        <v>9463.5</v>
      </c>
      <c r="N21" s="51">
        <v>992.7</v>
      </c>
      <c r="O21" s="51">
        <v>6684</v>
      </c>
      <c r="P21" s="55">
        <f>SUM(G21:O21)</f>
        <v>89914.2</v>
      </c>
      <c r="Q21" s="57">
        <f>'first anal'!$P344/AH$4</f>
        <v>4.9588799999999997</v>
      </c>
      <c r="R21" s="55">
        <v>4970.5</v>
      </c>
      <c r="S21" s="51">
        <v>0</v>
      </c>
      <c r="T21" s="51">
        <v>5278.5</v>
      </c>
      <c r="U21" s="53">
        <v>21071.3</v>
      </c>
      <c r="V21" s="51">
        <v>5873.4</v>
      </c>
      <c r="W21" s="51">
        <v>8840</v>
      </c>
      <c r="X21" s="53">
        <v>19885.3</v>
      </c>
      <c r="Y21" s="51">
        <v>4686.3</v>
      </c>
      <c r="Z21" s="51">
        <v>8940</v>
      </c>
      <c r="AA21" s="55">
        <f>SUM(R21:Z21)</f>
        <v>79545.3</v>
      </c>
      <c r="AB21" s="58">
        <f>IF(AA21=0,0,(P21-AA21)/AA21)</f>
        <v>0.13035213896986991</v>
      </c>
      <c r="AC21" s="57">
        <f>'first anal'!$AA344/AH$4</f>
        <v>34209.85428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idden="1" x14ac:dyDescent="0.2">
      <c r="A22" s="68">
        <v>35</v>
      </c>
      <c r="B22" s="69">
        <v>50</v>
      </c>
      <c r="C22" s="69">
        <v>54</v>
      </c>
      <c r="D22" s="70" t="s">
        <v>337</v>
      </c>
      <c r="E22" s="45">
        <v>14.15433096885681</v>
      </c>
      <c r="F22" s="47">
        <v>0.37721920013427729</v>
      </c>
      <c r="G22" s="49">
        <v>44011.199999999997</v>
      </c>
      <c r="H22" s="51">
        <v>0</v>
      </c>
      <c r="I22" s="51">
        <v>10632</v>
      </c>
      <c r="J22" s="53">
        <v>9669.7000000000007</v>
      </c>
      <c r="K22" s="51">
        <v>591.29999999999995</v>
      </c>
      <c r="L22" s="51">
        <v>6644</v>
      </c>
      <c r="M22" s="53">
        <v>9689.2999999999993</v>
      </c>
      <c r="N22" s="51">
        <v>562.5</v>
      </c>
      <c r="O22" s="51">
        <v>6648</v>
      </c>
      <c r="P22" s="55">
        <f>SUM(G22:O22)</f>
        <v>88448</v>
      </c>
      <c r="Q22" s="57">
        <f>'first anal'!$P290/AH$4</f>
        <v>5.3641300000000003</v>
      </c>
      <c r="R22" s="55">
        <v>6090</v>
      </c>
      <c r="S22" s="51">
        <v>0</v>
      </c>
      <c r="T22" s="51">
        <v>5025</v>
      </c>
      <c r="U22" s="53">
        <v>21254.400000000001</v>
      </c>
      <c r="V22" s="51">
        <v>5868</v>
      </c>
      <c r="W22" s="51">
        <v>8925</v>
      </c>
      <c r="X22" s="53">
        <v>17832</v>
      </c>
      <c r="Y22" s="51">
        <v>10296</v>
      </c>
      <c r="Z22" s="51">
        <v>8907</v>
      </c>
      <c r="AA22" s="55">
        <f>SUM(R22:Z22)</f>
        <v>84197.4</v>
      </c>
      <c r="AB22" s="58">
        <f>IF(AA22=0,0,(P22-AA22)/AA22)</f>
        <v>5.0483744153620017E-2</v>
      </c>
      <c r="AC22" s="57">
        <f>'first anal'!$AA290/AH$4</f>
        <v>18.799679999999999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idden="1" x14ac:dyDescent="0.2">
      <c r="A23" s="42">
        <v>31</v>
      </c>
      <c r="B23" s="43">
        <v>54</v>
      </c>
      <c r="C23" s="43">
        <v>50</v>
      </c>
      <c r="D23" s="44" t="s">
        <v>294</v>
      </c>
      <c r="E23" s="46">
        <v>13.880335807800289</v>
      </c>
      <c r="F23" s="48">
        <v>0.34571027755737299</v>
      </c>
      <c r="G23" s="50">
        <v>43947.8</v>
      </c>
      <c r="H23" s="52">
        <v>0</v>
      </c>
      <c r="I23" s="52">
        <v>10671</v>
      </c>
      <c r="J23" s="54">
        <v>9610.4</v>
      </c>
      <c r="K23" s="52">
        <v>592.20000000000005</v>
      </c>
      <c r="L23" s="52">
        <v>6657</v>
      </c>
      <c r="M23" s="54">
        <v>9680.2999999999993</v>
      </c>
      <c r="N23" s="52">
        <v>599.4</v>
      </c>
      <c r="O23" s="52">
        <v>6639</v>
      </c>
      <c r="P23" s="56">
        <f>SUM(G23:O23)</f>
        <v>88397.099999999991</v>
      </c>
      <c r="Q23" s="57">
        <f>'first anal'!$P247/AH$4</f>
        <v>5.7190999999999992</v>
      </c>
      <c r="R23" s="56">
        <v>6018</v>
      </c>
      <c r="S23" s="52">
        <v>0</v>
      </c>
      <c r="T23" s="52">
        <v>5026.5</v>
      </c>
      <c r="U23" s="54">
        <v>27719.599999999999</v>
      </c>
      <c r="V23" s="52">
        <v>1140.3</v>
      </c>
      <c r="W23" s="52">
        <v>8977</v>
      </c>
      <c r="X23" s="54">
        <v>11560.5</v>
      </c>
      <c r="Y23" s="52">
        <v>22632.3</v>
      </c>
      <c r="Z23" s="52">
        <v>8992</v>
      </c>
      <c r="AA23" s="56">
        <f>SUM(R23:Z23)</f>
        <v>92066.2</v>
      </c>
      <c r="AB23" s="59">
        <f>IF(AA23=0,0,(P23-AA23)/AA23)</f>
        <v>-3.9852845018041427E-2</v>
      </c>
      <c r="AC23" s="57">
        <f>'first anal'!$AA247/AH$4</f>
        <v>15220.967519999998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idden="1" x14ac:dyDescent="0.2">
      <c r="A24" s="68">
        <v>35</v>
      </c>
      <c r="B24" s="69">
        <v>54</v>
      </c>
      <c r="C24" s="69">
        <v>50</v>
      </c>
      <c r="D24" s="70" t="s">
        <v>343</v>
      </c>
      <c r="E24" s="45">
        <v>13.86498975753784</v>
      </c>
      <c r="F24" s="47">
        <v>0.3482513427734375</v>
      </c>
      <c r="G24" s="49">
        <v>43933.1</v>
      </c>
      <c r="H24" s="51">
        <v>0</v>
      </c>
      <c r="I24" s="51">
        <v>10660.5</v>
      </c>
      <c r="J24" s="53">
        <v>9581.2000000000007</v>
      </c>
      <c r="K24" s="51">
        <v>631.79999999999995</v>
      </c>
      <c r="L24" s="51">
        <v>6664</v>
      </c>
      <c r="M24" s="53">
        <v>9603.4</v>
      </c>
      <c r="N24" s="51">
        <v>572.4</v>
      </c>
      <c r="O24" s="51">
        <v>6665</v>
      </c>
      <c r="P24" s="55">
        <f>SUM(G24:O24)</f>
        <v>88311.4</v>
      </c>
      <c r="Q24" s="57">
        <f>'first anal'!$P296/AH$4</f>
        <v>5.29047</v>
      </c>
      <c r="R24" s="55">
        <v>6115</v>
      </c>
      <c r="S24" s="51">
        <v>0</v>
      </c>
      <c r="T24" s="51">
        <v>5032.5</v>
      </c>
      <c r="U24" s="53">
        <v>21478.5</v>
      </c>
      <c r="V24" s="51">
        <v>6858</v>
      </c>
      <c r="W24" s="51">
        <v>8931</v>
      </c>
      <c r="X24" s="53">
        <v>17405</v>
      </c>
      <c r="Y24" s="51">
        <v>12305.7</v>
      </c>
      <c r="Z24" s="51">
        <v>9019</v>
      </c>
      <c r="AA24" s="55">
        <f>SUM(R24:Z24)</f>
        <v>87144.7</v>
      </c>
      <c r="AB24" s="58">
        <f>IF(AA24=0,0,(P24-AA24)/AA24)</f>
        <v>1.3388077530819397E-2</v>
      </c>
      <c r="AC24" s="57">
        <f>'first anal'!$AA296/AH$4</f>
        <v>15416.40252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idden="1" x14ac:dyDescent="0.2">
      <c r="A25" s="42">
        <v>31</v>
      </c>
      <c r="B25" s="43">
        <v>50</v>
      </c>
      <c r="C25" s="43">
        <v>54</v>
      </c>
      <c r="D25" s="44" t="s">
        <v>288</v>
      </c>
      <c r="E25" s="46">
        <v>13.93669605255127</v>
      </c>
      <c r="F25" s="48">
        <v>0.34641885757446289</v>
      </c>
      <c r="G25" s="50">
        <v>43760.800000000003</v>
      </c>
      <c r="H25" s="52">
        <v>0</v>
      </c>
      <c r="I25" s="52">
        <v>10672.5</v>
      </c>
      <c r="J25" s="54">
        <v>9592.7000000000007</v>
      </c>
      <c r="K25" s="52">
        <v>611.1</v>
      </c>
      <c r="L25" s="52">
        <v>6676</v>
      </c>
      <c r="M25" s="54">
        <v>9608.6</v>
      </c>
      <c r="N25" s="52">
        <v>476.1</v>
      </c>
      <c r="O25" s="52">
        <v>6656</v>
      </c>
      <c r="P25" s="56">
        <f>SUM(G25:O25)</f>
        <v>88053.800000000017</v>
      </c>
      <c r="Q25" s="57">
        <f>'first anal'!$P241/AH$4</f>
        <v>5.7590999999999992</v>
      </c>
      <c r="R25" s="56">
        <v>6057</v>
      </c>
      <c r="S25" s="52">
        <v>0</v>
      </c>
      <c r="T25" s="52">
        <v>5032.5</v>
      </c>
      <c r="U25" s="54">
        <v>19618.400000000001</v>
      </c>
      <c r="V25" s="52">
        <v>8258.4</v>
      </c>
      <c r="W25" s="52">
        <v>9007</v>
      </c>
      <c r="X25" s="54">
        <v>18802.8</v>
      </c>
      <c r="Y25" s="52">
        <v>9582.2999999999993</v>
      </c>
      <c r="Z25" s="52">
        <v>8947</v>
      </c>
      <c r="AA25" s="56">
        <f>SUM(R25:Z25)</f>
        <v>85305.400000000009</v>
      </c>
      <c r="AB25" s="59">
        <f>IF(AA25=0,0,(P25-AA25)/AA25)</f>
        <v>3.2218358978446951E-2</v>
      </c>
      <c r="AC25" s="57">
        <f>'first anal'!$AA241/AH$4</f>
        <v>17.096269999999997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idden="1" x14ac:dyDescent="0.2">
      <c r="A26" s="42">
        <v>27</v>
      </c>
      <c r="B26" s="43">
        <v>54</v>
      </c>
      <c r="C26" s="43">
        <v>54</v>
      </c>
      <c r="D26" s="44" t="s">
        <v>246</v>
      </c>
      <c r="E26" s="46">
        <v>14.783884048461911</v>
      </c>
      <c r="F26" s="48">
        <v>0.34453201293945312</v>
      </c>
      <c r="G26" s="50">
        <v>42725.1</v>
      </c>
      <c r="H26" s="52">
        <v>0</v>
      </c>
      <c r="I26" s="52">
        <v>10683</v>
      </c>
      <c r="J26" s="54">
        <v>9801.4</v>
      </c>
      <c r="K26" s="52">
        <v>398.7</v>
      </c>
      <c r="L26" s="52">
        <v>6638</v>
      </c>
      <c r="M26" s="54">
        <v>9708.7000000000007</v>
      </c>
      <c r="N26" s="52">
        <v>389.7</v>
      </c>
      <c r="O26" s="52">
        <v>6669</v>
      </c>
      <c r="P26" s="56">
        <f>SUM(G26:O26)</f>
        <v>87013.599999999991</v>
      </c>
      <c r="Q26" s="57">
        <f>'first anal'!$P199/AH$4</f>
        <v>6.1332699999999996</v>
      </c>
      <c r="R26" s="56">
        <v>3738.5</v>
      </c>
      <c r="S26" s="52">
        <v>0</v>
      </c>
      <c r="T26" s="52">
        <v>5022</v>
      </c>
      <c r="U26" s="54">
        <v>25681.200000000001</v>
      </c>
      <c r="V26" s="52">
        <v>2898</v>
      </c>
      <c r="W26" s="52">
        <v>8992</v>
      </c>
      <c r="X26" s="54">
        <v>13834.7</v>
      </c>
      <c r="Y26" s="52">
        <v>17055.900000000001</v>
      </c>
      <c r="Z26" s="52">
        <v>9097</v>
      </c>
      <c r="AA26" s="56">
        <f>SUM(R26:Z26)</f>
        <v>86319.299999999988</v>
      </c>
      <c r="AB26" s="59">
        <f>IF(AA26=0,0,(P26-AA26)/AA26)</f>
        <v>8.0433923815415899E-3</v>
      </c>
      <c r="AC26" s="57">
        <f>'first anal'!$AA199/AH$4</f>
        <v>17.027170000000002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idden="1" x14ac:dyDescent="0.2">
      <c r="A27" s="42">
        <v>39</v>
      </c>
      <c r="B27" s="43">
        <v>54</v>
      </c>
      <c r="C27" s="43">
        <v>42</v>
      </c>
      <c r="D27" s="44" t="s">
        <v>390</v>
      </c>
      <c r="E27" s="46">
        <v>11.55402994155884</v>
      </c>
      <c r="F27" s="48">
        <v>0.36322617530822748</v>
      </c>
      <c r="G27" s="50">
        <v>41297.599999999999</v>
      </c>
      <c r="H27" s="52">
        <v>0</v>
      </c>
      <c r="I27" s="52">
        <v>10695</v>
      </c>
      <c r="J27" s="54">
        <v>9621.6</v>
      </c>
      <c r="K27" s="52">
        <v>1062</v>
      </c>
      <c r="L27" s="52">
        <v>6653</v>
      </c>
      <c r="M27" s="54">
        <v>9600.1</v>
      </c>
      <c r="N27" s="52">
        <v>1023.3</v>
      </c>
      <c r="O27" s="52">
        <v>6639</v>
      </c>
      <c r="P27" s="56">
        <f>SUM(G27:O27)</f>
        <v>86591.6</v>
      </c>
      <c r="Q27" s="57">
        <f>'first anal'!$P343/AH$4</f>
        <v>4.9713299999999991</v>
      </c>
      <c r="R27" s="56">
        <v>4966</v>
      </c>
      <c r="S27" s="52">
        <v>0</v>
      </c>
      <c r="T27" s="52">
        <v>5256</v>
      </c>
      <c r="U27" s="54">
        <v>29269.8</v>
      </c>
      <c r="V27" s="52">
        <v>631.79999999999995</v>
      </c>
      <c r="W27" s="52">
        <v>8910</v>
      </c>
      <c r="X27" s="54">
        <v>9975.1</v>
      </c>
      <c r="Y27" s="52">
        <v>28083.599999999999</v>
      </c>
      <c r="Z27" s="52">
        <v>8887</v>
      </c>
      <c r="AA27" s="56">
        <f>SUM(R27:Z27)</f>
        <v>95979.3</v>
      </c>
      <c r="AB27" s="59">
        <f>IF(AA27=0,0,(P27-AA27)/AA27)</f>
        <v>-9.7809631868538291E-2</v>
      </c>
      <c r="AC27" s="57">
        <f>'first anal'!$AA343/AH$4</f>
        <v>34288.980829999993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idden="1" x14ac:dyDescent="0.2">
      <c r="A28" s="42">
        <v>39</v>
      </c>
      <c r="B28" s="43">
        <v>50</v>
      </c>
      <c r="C28" s="43">
        <v>46</v>
      </c>
      <c r="D28" s="44" t="s">
        <v>384</v>
      </c>
      <c r="E28" s="46">
        <v>11.62583112716675</v>
      </c>
      <c r="F28" s="48">
        <v>0.36417794227600098</v>
      </c>
      <c r="G28" s="50">
        <v>40983.9</v>
      </c>
      <c r="H28" s="52">
        <v>0</v>
      </c>
      <c r="I28" s="52">
        <v>10650</v>
      </c>
      <c r="J28" s="54">
        <v>9602</v>
      </c>
      <c r="K28" s="52">
        <v>1008</v>
      </c>
      <c r="L28" s="52">
        <v>6661</v>
      </c>
      <c r="M28" s="54">
        <v>9615.7000000000007</v>
      </c>
      <c r="N28" s="52">
        <v>1071</v>
      </c>
      <c r="O28" s="52">
        <v>6663</v>
      </c>
      <c r="P28" s="56">
        <f>SUM(G28:O28)</f>
        <v>86254.599999999991</v>
      </c>
      <c r="Q28" s="57">
        <f>'first anal'!$P337/AH$4</f>
        <v>5.0253600000000009</v>
      </c>
      <c r="R28" s="56">
        <v>4918.5</v>
      </c>
      <c r="S28" s="52">
        <v>0</v>
      </c>
      <c r="T28" s="52">
        <v>5220</v>
      </c>
      <c r="U28" s="54">
        <v>15359</v>
      </c>
      <c r="V28" s="52">
        <v>12736.8</v>
      </c>
      <c r="W28" s="52">
        <v>8942</v>
      </c>
      <c r="X28" s="54">
        <v>22019.3</v>
      </c>
      <c r="Y28" s="52">
        <v>1555.2</v>
      </c>
      <c r="Z28" s="52">
        <v>8885</v>
      </c>
      <c r="AA28" s="56">
        <f>SUM(R28:Z28)</f>
        <v>79635.8</v>
      </c>
      <c r="AB28" s="59">
        <f>IF(AA28=0,0,(P28-AA28)/AA28)</f>
        <v>8.31133736334662E-2</v>
      </c>
      <c r="AC28" s="57">
        <f>'first anal'!$AA337/AH$4</f>
        <v>34375.493060000001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idden="1" x14ac:dyDescent="0.2">
      <c r="A29" s="42">
        <v>15</v>
      </c>
      <c r="B29" s="43">
        <v>34</v>
      </c>
      <c r="C29" s="43">
        <v>38</v>
      </c>
      <c r="D29" s="44" t="s">
        <v>60</v>
      </c>
      <c r="E29" s="46">
        <v>14.13672304153442</v>
      </c>
      <c r="F29" s="48">
        <v>0.3575129508972168</v>
      </c>
      <c r="G29" s="50">
        <v>860.8</v>
      </c>
      <c r="H29" s="52">
        <v>0</v>
      </c>
      <c r="I29" s="52">
        <v>8238</v>
      </c>
      <c r="J29" s="54">
        <v>4289.2</v>
      </c>
      <c r="K29" s="52">
        <v>26773.200000000001</v>
      </c>
      <c r="L29" s="52">
        <v>7779</v>
      </c>
      <c r="M29" s="54">
        <v>4530</v>
      </c>
      <c r="N29" s="52">
        <v>25986.6</v>
      </c>
      <c r="O29" s="52">
        <v>7757</v>
      </c>
      <c r="P29" s="56">
        <f>SUM(G29:O29)</f>
        <v>86213.799999999988</v>
      </c>
      <c r="Q29" s="57">
        <f>'first anal'!$P13/AH$4</f>
        <v>12.115819999999998</v>
      </c>
      <c r="R29" s="56">
        <v>5001.5</v>
      </c>
      <c r="S29" s="52">
        <v>0</v>
      </c>
      <c r="T29" s="52">
        <v>5001</v>
      </c>
      <c r="U29" s="54">
        <v>0</v>
      </c>
      <c r="V29" s="52">
        <v>172575655.19999999</v>
      </c>
      <c r="W29" s="52">
        <v>10000</v>
      </c>
      <c r="X29" s="54">
        <v>0</v>
      </c>
      <c r="Y29" s="52">
        <v>172222068.59999999</v>
      </c>
      <c r="Z29" s="52">
        <v>10000</v>
      </c>
      <c r="AA29" s="56">
        <f>SUM(R29:Z29)</f>
        <v>344827726.29999995</v>
      </c>
      <c r="AB29" s="59">
        <f>IF(AA29=0,0,(P29-AA29)/AA29)</f>
        <v>-0.99974998008157556</v>
      </c>
      <c r="AC29" s="57">
        <f>'first anal'!$AA13/AH$4</f>
        <v>34342.358320000007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idden="1" x14ac:dyDescent="0.2">
      <c r="A30" s="42">
        <v>39</v>
      </c>
      <c r="B30" s="43">
        <v>42</v>
      </c>
      <c r="C30" s="43">
        <v>54</v>
      </c>
      <c r="D30" s="44" t="s">
        <v>372</v>
      </c>
      <c r="E30" s="46">
        <v>11.643716812133791</v>
      </c>
      <c r="F30" s="48">
        <v>0.33164405822753912</v>
      </c>
      <c r="G30" s="50">
        <v>40949.300000000003</v>
      </c>
      <c r="H30" s="52">
        <v>0</v>
      </c>
      <c r="I30" s="52">
        <v>10683</v>
      </c>
      <c r="J30" s="54">
        <v>9532.2000000000007</v>
      </c>
      <c r="K30" s="52">
        <v>1082.7</v>
      </c>
      <c r="L30" s="52">
        <v>6668</v>
      </c>
      <c r="M30" s="54">
        <v>9511.5</v>
      </c>
      <c r="N30" s="52">
        <v>1028.7</v>
      </c>
      <c r="O30" s="52">
        <v>6689</v>
      </c>
      <c r="P30" s="56">
        <f>SUM(G30:O30)</f>
        <v>86144.4</v>
      </c>
      <c r="Q30" s="57">
        <f>'first anal'!$P325/AH$4</f>
        <v>5.0709099999999996</v>
      </c>
      <c r="R30" s="56">
        <v>4955</v>
      </c>
      <c r="S30" s="52">
        <v>0</v>
      </c>
      <c r="T30" s="52">
        <v>5271</v>
      </c>
      <c r="U30" s="54">
        <v>17038.2</v>
      </c>
      <c r="V30" s="52">
        <v>5720.4</v>
      </c>
      <c r="W30" s="52">
        <v>8899</v>
      </c>
      <c r="X30" s="54">
        <v>19943.599999999999</v>
      </c>
      <c r="Y30" s="52">
        <v>6474.6</v>
      </c>
      <c r="Z30" s="52">
        <v>8902</v>
      </c>
      <c r="AA30" s="56">
        <f>SUM(R30:Z30)</f>
        <v>77203.8</v>
      </c>
      <c r="AB30" s="59">
        <f>IF(AA30=0,0,(P30-AA30)/AA30)</f>
        <v>0.11580518057401308</v>
      </c>
      <c r="AC30" s="57">
        <f>'first anal'!$AA325/AH$4</f>
        <v>15474.444019999999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idden="1" x14ac:dyDescent="0.2">
      <c r="A31" s="42">
        <v>39</v>
      </c>
      <c r="B31" s="43">
        <v>46</v>
      </c>
      <c r="C31" s="43">
        <v>50</v>
      </c>
      <c r="D31" s="44" t="s">
        <v>378</v>
      </c>
      <c r="E31" s="46">
        <v>11.63517999649048</v>
      </c>
      <c r="F31" s="48">
        <v>0.33328104019165039</v>
      </c>
      <c r="G31" s="50">
        <v>41102.699999999997</v>
      </c>
      <c r="H31" s="52">
        <v>0</v>
      </c>
      <c r="I31" s="52">
        <v>10615.5</v>
      </c>
      <c r="J31" s="54">
        <v>9491.7999999999993</v>
      </c>
      <c r="K31" s="52">
        <v>1011.6</v>
      </c>
      <c r="L31" s="52">
        <v>6663</v>
      </c>
      <c r="M31" s="54">
        <v>9551.2999999999993</v>
      </c>
      <c r="N31" s="52">
        <v>987.3</v>
      </c>
      <c r="O31" s="52">
        <v>6664</v>
      </c>
      <c r="P31" s="56">
        <f>SUM(G31:O31)</f>
        <v>86087.200000000012</v>
      </c>
      <c r="Q31" s="57">
        <f>'first anal'!$P331/AH$4</f>
        <v>5.0437199999999986</v>
      </c>
      <c r="R31" s="56">
        <v>5026</v>
      </c>
      <c r="S31" s="52">
        <v>0</v>
      </c>
      <c r="T31" s="52">
        <v>5250</v>
      </c>
      <c r="U31" s="54">
        <v>20073.8</v>
      </c>
      <c r="V31" s="52">
        <v>4799.7</v>
      </c>
      <c r="W31" s="52">
        <v>8878</v>
      </c>
      <c r="X31" s="54">
        <v>17463.900000000001</v>
      </c>
      <c r="Y31" s="52">
        <v>9880.2000000000007</v>
      </c>
      <c r="Z31" s="52">
        <v>8891</v>
      </c>
      <c r="AA31" s="56">
        <f>SUM(R31:Z31)</f>
        <v>80262.600000000006</v>
      </c>
      <c r="AB31" s="59">
        <f>IF(AA31=0,0,(P31-AA31)/AA31)</f>
        <v>7.2569291301303532E-2</v>
      </c>
      <c r="AC31" s="57">
        <f>'first anal'!$AA331/AH$4</f>
        <v>15551.09427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idden="1" x14ac:dyDescent="0.2">
      <c r="A32" s="42">
        <v>35</v>
      </c>
      <c r="B32" s="43">
        <v>54</v>
      </c>
      <c r="C32" s="43">
        <v>46</v>
      </c>
      <c r="D32" s="44" t="s">
        <v>342</v>
      </c>
      <c r="E32" s="46">
        <v>14.036159992218019</v>
      </c>
      <c r="F32" s="48">
        <v>0.34899187088012701</v>
      </c>
      <c r="G32" s="50">
        <v>39953.699999999997</v>
      </c>
      <c r="H32" s="52">
        <v>0</v>
      </c>
      <c r="I32" s="52">
        <v>10704</v>
      </c>
      <c r="J32" s="54">
        <v>9689</v>
      </c>
      <c r="K32" s="52">
        <v>528.29999999999995</v>
      </c>
      <c r="L32" s="52">
        <v>6650</v>
      </c>
      <c r="M32" s="54">
        <v>9728.5</v>
      </c>
      <c r="N32" s="52">
        <v>469.8</v>
      </c>
      <c r="O32" s="52">
        <v>6643</v>
      </c>
      <c r="P32" s="56">
        <f>SUM(G32:O32)</f>
        <v>84366.3</v>
      </c>
      <c r="Q32" s="57">
        <f>'first anal'!$P295/AH$4</f>
        <v>5.2946700000000009</v>
      </c>
      <c r="R32" s="56">
        <v>5968</v>
      </c>
      <c r="S32" s="52">
        <v>0</v>
      </c>
      <c r="T32" s="52">
        <v>5026.5</v>
      </c>
      <c r="U32" s="54">
        <v>24020.799999999999</v>
      </c>
      <c r="V32" s="52">
        <v>4238.1000000000004</v>
      </c>
      <c r="W32" s="52">
        <v>8976</v>
      </c>
      <c r="X32" s="54">
        <v>12138.8</v>
      </c>
      <c r="Y32" s="52">
        <v>24156.9</v>
      </c>
      <c r="Z32" s="52">
        <v>8927</v>
      </c>
      <c r="AA32" s="56">
        <f>SUM(R32:Z32)</f>
        <v>93452.1</v>
      </c>
      <c r="AB32" s="59">
        <f>IF(AA32=0,0,(P32-AA32)/AA32)</f>
        <v>-9.7224139425438297E-2</v>
      </c>
      <c r="AC32" s="57">
        <f>'first anal'!$AA295/AH$4</f>
        <v>34533.506779999996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idden="1" x14ac:dyDescent="0.2">
      <c r="A33" s="42">
        <v>35</v>
      </c>
      <c r="B33" s="43">
        <v>46</v>
      </c>
      <c r="C33" s="43">
        <v>54</v>
      </c>
      <c r="D33" s="44" t="s">
        <v>330</v>
      </c>
      <c r="E33" s="46">
        <v>13.92835211753845</v>
      </c>
      <c r="F33" s="48">
        <v>0.34674692153930659</v>
      </c>
      <c r="G33" s="50">
        <v>39999.300000000003</v>
      </c>
      <c r="H33" s="52">
        <v>0</v>
      </c>
      <c r="I33" s="52">
        <v>10609.5</v>
      </c>
      <c r="J33" s="54">
        <v>9700.9</v>
      </c>
      <c r="K33" s="52">
        <v>526.5</v>
      </c>
      <c r="L33" s="52">
        <v>6639</v>
      </c>
      <c r="M33" s="54">
        <v>9691.4</v>
      </c>
      <c r="N33" s="52">
        <v>547.20000000000005</v>
      </c>
      <c r="O33" s="52">
        <v>6641</v>
      </c>
      <c r="P33" s="56">
        <f>SUM(G33:O33)</f>
        <v>84354.8</v>
      </c>
      <c r="Q33" s="57">
        <f>'first anal'!$P283/AH$4</f>
        <v>5.38415</v>
      </c>
      <c r="R33" s="56">
        <v>6065.5</v>
      </c>
      <c r="S33" s="52">
        <v>0</v>
      </c>
      <c r="T33" s="52">
        <v>5040</v>
      </c>
      <c r="U33" s="54">
        <v>16248.3</v>
      </c>
      <c r="V33" s="52">
        <v>12529.8</v>
      </c>
      <c r="W33" s="52">
        <v>8859</v>
      </c>
      <c r="X33" s="54">
        <v>19340.8</v>
      </c>
      <c r="Y33" s="52">
        <v>8979.2999999999993</v>
      </c>
      <c r="Z33" s="52">
        <v>8992</v>
      </c>
      <c r="AA33" s="56">
        <f>SUM(R33:Z33)</f>
        <v>86054.7</v>
      </c>
      <c r="AB33" s="59">
        <f>IF(AA33=0,0,(P33-AA33)/AA33)</f>
        <v>-1.975371478838453E-2</v>
      </c>
      <c r="AC33" s="57">
        <f>'first anal'!$AA283/AH$4</f>
        <v>16.127229999999997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idden="1" x14ac:dyDescent="0.2">
      <c r="A34" s="68">
        <v>31</v>
      </c>
      <c r="B34" s="69">
        <v>54</v>
      </c>
      <c r="C34" s="69">
        <v>46</v>
      </c>
      <c r="D34" s="70" t="s">
        <v>293</v>
      </c>
      <c r="E34" s="45">
        <v>13.96171498298645</v>
      </c>
      <c r="F34" s="47">
        <v>0.34620809555053711</v>
      </c>
      <c r="G34" s="49">
        <v>39966.6</v>
      </c>
      <c r="H34" s="51">
        <v>0</v>
      </c>
      <c r="I34" s="51">
        <v>10666.5</v>
      </c>
      <c r="J34" s="53">
        <v>9599.2999999999993</v>
      </c>
      <c r="K34" s="51">
        <v>512.1</v>
      </c>
      <c r="L34" s="51">
        <v>6668</v>
      </c>
      <c r="M34" s="53">
        <v>9676.5</v>
      </c>
      <c r="N34" s="51">
        <v>537.29999999999995</v>
      </c>
      <c r="O34" s="51">
        <v>6648</v>
      </c>
      <c r="P34" s="55">
        <f>SUM(G34:O34)</f>
        <v>84274.3</v>
      </c>
      <c r="Q34" s="57">
        <f>'first anal'!$P246/AH$4</f>
        <v>5.7328000000000001</v>
      </c>
      <c r="R34" s="55">
        <v>6013.5</v>
      </c>
      <c r="S34" s="51">
        <v>0</v>
      </c>
      <c r="T34" s="51">
        <v>5038.5</v>
      </c>
      <c r="U34" s="53">
        <v>22130.1</v>
      </c>
      <c r="V34" s="51">
        <v>6218.1</v>
      </c>
      <c r="W34" s="51">
        <v>8975</v>
      </c>
      <c r="X34" s="53">
        <v>13715.4</v>
      </c>
      <c r="Y34" s="51">
        <v>19673.099999999999</v>
      </c>
      <c r="Z34" s="51">
        <v>8924</v>
      </c>
      <c r="AA34" s="55">
        <f>SUM(R34:Z34)</f>
        <v>90687.7</v>
      </c>
      <c r="AB34" s="58">
        <f>IF(AA34=0,0,(P34-AA34)/AA34)</f>
        <v>-7.071962349910732E-2</v>
      </c>
      <c r="AC34" s="57">
        <f>'first anal'!$AA246/AH$4</f>
        <v>18.992799999999999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idden="1" x14ac:dyDescent="0.2">
      <c r="A35" s="42">
        <v>35</v>
      </c>
      <c r="B35" s="43">
        <v>50</v>
      </c>
      <c r="C35" s="43">
        <v>50</v>
      </c>
      <c r="D35" s="44" t="s">
        <v>336</v>
      </c>
      <c r="E35" s="46">
        <v>13.96735906600952</v>
      </c>
      <c r="F35" s="48">
        <v>0.34946322441101069</v>
      </c>
      <c r="G35" s="50">
        <v>39821.699999999997</v>
      </c>
      <c r="H35" s="52">
        <v>0</v>
      </c>
      <c r="I35" s="52">
        <v>10612.5</v>
      </c>
      <c r="J35" s="54">
        <v>9599.4</v>
      </c>
      <c r="K35" s="52">
        <v>583.20000000000005</v>
      </c>
      <c r="L35" s="52">
        <v>6674</v>
      </c>
      <c r="M35" s="54">
        <v>9732.5</v>
      </c>
      <c r="N35" s="52">
        <v>504.9</v>
      </c>
      <c r="O35" s="52">
        <v>6636</v>
      </c>
      <c r="P35" s="56">
        <f>SUM(G35:O35)</f>
        <v>84164.199999999983</v>
      </c>
      <c r="Q35" s="57">
        <f>'first anal'!$P289/AH$4</f>
        <v>5.3648999999999996</v>
      </c>
      <c r="R35" s="56">
        <v>6015</v>
      </c>
      <c r="S35" s="52">
        <v>0</v>
      </c>
      <c r="T35" s="52">
        <v>5041.5</v>
      </c>
      <c r="U35" s="54">
        <v>18076.5</v>
      </c>
      <c r="V35" s="52">
        <v>10663.2</v>
      </c>
      <c r="W35" s="52">
        <v>8987</v>
      </c>
      <c r="X35" s="54">
        <v>17064.599999999999</v>
      </c>
      <c r="Y35" s="52">
        <v>12932.1</v>
      </c>
      <c r="Z35" s="52">
        <v>8999</v>
      </c>
      <c r="AA35" s="56">
        <f>SUM(R35:Z35)</f>
        <v>87778.9</v>
      </c>
      <c r="AB35" s="59">
        <f>IF(AA35=0,0,(P35-AA35)/AA35)</f>
        <v>-4.1179600108910135E-2</v>
      </c>
      <c r="AC35" s="57">
        <f>'first anal'!$AA289/AH$4</f>
        <v>34272.92987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idden="1" x14ac:dyDescent="0.2">
      <c r="A36" s="68">
        <v>31</v>
      </c>
      <c r="B36" s="69">
        <v>46</v>
      </c>
      <c r="C36" s="69">
        <v>54</v>
      </c>
      <c r="D36" s="70" t="s">
        <v>281</v>
      </c>
      <c r="E36" s="45">
        <v>14.06614518165588</v>
      </c>
      <c r="F36" s="47">
        <v>0.34568023681640619</v>
      </c>
      <c r="G36" s="49">
        <v>39660.699999999997</v>
      </c>
      <c r="H36" s="51">
        <v>0</v>
      </c>
      <c r="I36" s="51">
        <v>10719</v>
      </c>
      <c r="J36" s="53">
        <v>9615.7999999999993</v>
      </c>
      <c r="K36" s="51">
        <v>537.29999999999995</v>
      </c>
      <c r="L36" s="51">
        <v>6679</v>
      </c>
      <c r="M36" s="53">
        <v>9616.6</v>
      </c>
      <c r="N36" s="51">
        <v>492.3</v>
      </c>
      <c r="O36" s="51">
        <v>6683</v>
      </c>
      <c r="P36" s="55">
        <f>SUM(G36:O36)</f>
        <v>84003.700000000012</v>
      </c>
      <c r="Q36" s="57">
        <f>'first anal'!$P234/AH$4</f>
        <v>5.7900200000000002</v>
      </c>
      <c r="R36" s="55">
        <v>6010</v>
      </c>
      <c r="S36" s="51">
        <v>0</v>
      </c>
      <c r="T36" s="51">
        <v>5014.5</v>
      </c>
      <c r="U36" s="53">
        <v>9348.1</v>
      </c>
      <c r="V36" s="51">
        <v>32598</v>
      </c>
      <c r="W36" s="51">
        <v>9012</v>
      </c>
      <c r="X36" s="53">
        <v>26917.3</v>
      </c>
      <c r="Y36" s="51">
        <v>1821.6</v>
      </c>
      <c r="Z36" s="51">
        <v>8964</v>
      </c>
      <c r="AA36" s="55">
        <f>SUM(R36:Z36)</f>
        <v>99685.5</v>
      </c>
      <c r="AB36" s="58">
        <f>IF(AA36=0,0,(P36-AA36)/AA36)</f>
        <v>-0.15731274859432906</v>
      </c>
      <c r="AC36" s="57">
        <f>'first anal'!$AA234/AH$4</f>
        <v>23.306699999999996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idden="1" x14ac:dyDescent="0.2">
      <c r="A37" s="68">
        <v>31</v>
      </c>
      <c r="B37" s="69">
        <v>50</v>
      </c>
      <c r="C37" s="69">
        <v>50</v>
      </c>
      <c r="D37" s="70" t="s">
        <v>287</v>
      </c>
      <c r="E37" s="45">
        <v>14.01672005653381</v>
      </c>
      <c r="F37" s="47">
        <v>0.34786200523376459</v>
      </c>
      <c r="G37" s="49">
        <v>39599.199999999997</v>
      </c>
      <c r="H37" s="51">
        <v>0</v>
      </c>
      <c r="I37" s="51">
        <v>10666.5</v>
      </c>
      <c r="J37" s="53">
        <v>9628.1</v>
      </c>
      <c r="K37" s="51">
        <v>582.29999999999995</v>
      </c>
      <c r="L37" s="51">
        <v>6676</v>
      </c>
      <c r="M37" s="53">
        <v>9576.1</v>
      </c>
      <c r="N37" s="51">
        <v>548.1</v>
      </c>
      <c r="O37" s="51">
        <v>6690</v>
      </c>
      <c r="P37" s="55">
        <f>SUM(G37:O37)</f>
        <v>83966.300000000017</v>
      </c>
      <c r="Q37" s="57">
        <f>'first anal'!$P240/AH$4</f>
        <v>5.7592800000000004</v>
      </c>
      <c r="R37" s="55">
        <v>6097</v>
      </c>
      <c r="S37" s="51">
        <v>0</v>
      </c>
      <c r="T37" s="51">
        <v>5049</v>
      </c>
      <c r="U37" s="53">
        <v>18978.8</v>
      </c>
      <c r="V37" s="51">
        <v>9439.2000000000007</v>
      </c>
      <c r="W37" s="51">
        <v>8956</v>
      </c>
      <c r="X37" s="53">
        <v>16196.5</v>
      </c>
      <c r="Y37" s="51">
        <v>14607</v>
      </c>
      <c r="Z37" s="51">
        <v>8947</v>
      </c>
      <c r="AA37" s="55">
        <f>SUM(R37:Z37)</f>
        <v>88270.5</v>
      </c>
      <c r="AB37" s="58">
        <f>IF(AA37=0,0,(P37-AA37)/AA37)</f>
        <v>-4.8761477503809117E-2</v>
      </c>
      <c r="AC37" s="57">
        <f>'first anal'!$AA240/AH$4</f>
        <v>15099.505499999999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idden="1" x14ac:dyDescent="0.2">
      <c r="A38" s="68">
        <v>27</v>
      </c>
      <c r="B38" s="69">
        <v>54</v>
      </c>
      <c r="C38" s="69">
        <v>50</v>
      </c>
      <c r="D38" s="70" t="s">
        <v>245</v>
      </c>
      <c r="E38" s="45">
        <v>14.8292670249939</v>
      </c>
      <c r="F38" s="47">
        <v>0.34392023086547852</v>
      </c>
      <c r="G38" s="49">
        <v>38733.300000000003</v>
      </c>
      <c r="H38" s="51">
        <v>0</v>
      </c>
      <c r="I38" s="51">
        <v>10612.5</v>
      </c>
      <c r="J38" s="53">
        <v>9833.2999999999993</v>
      </c>
      <c r="K38" s="51">
        <v>477</v>
      </c>
      <c r="L38" s="51">
        <v>6625</v>
      </c>
      <c r="M38" s="53">
        <v>9806.2999999999993</v>
      </c>
      <c r="N38" s="51">
        <v>458.1</v>
      </c>
      <c r="O38" s="51">
        <v>6654</v>
      </c>
      <c r="P38" s="55">
        <f>SUM(G38:O38)</f>
        <v>83199.500000000015</v>
      </c>
      <c r="Q38" s="57">
        <f>'first anal'!$P198/AH$4</f>
        <v>6.1452999999999998</v>
      </c>
      <c r="R38" s="55">
        <v>3700</v>
      </c>
      <c r="S38" s="51">
        <v>0</v>
      </c>
      <c r="T38" s="51">
        <v>5014.5</v>
      </c>
      <c r="U38" s="53">
        <v>14797.4</v>
      </c>
      <c r="V38" s="51">
        <v>16002.9</v>
      </c>
      <c r="W38" s="51">
        <v>9055</v>
      </c>
      <c r="X38" s="53">
        <v>20767.599999999999</v>
      </c>
      <c r="Y38" s="51">
        <v>5836.5</v>
      </c>
      <c r="Z38" s="51">
        <v>9080</v>
      </c>
      <c r="AA38" s="55">
        <f>SUM(R38:Z38)</f>
        <v>84253.9</v>
      </c>
      <c r="AB38" s="58">
        <f>IF(AA38=0,0,(P38-AA38)/AA38)</f>
        <v>-1.2514554222415576E-2</v>
      </c>
      <c r="AC38" s="57">
        <f>'first anal'!$AA198/AH$4</f>
        <v>14.475629999999999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idden="1" x14ac:dyDescent="0.2">
      <c r="A39" s="68">
        <v>27</v>
      </c>
      <c r="B39" s="69">
        <v>50</v>
      </c>
      <c r="C39" s="69">
        <v>54</v>
      </c>
      <c r="D39" s="70" t="s">
        <v>239</v>
      </c>
      <c r="E39" s="45">
        <v>14.836500883102421</v>
      </c>
      <c r="F39" s="47">
        <v>0.34065008163452148</v>
      </c>
      <c r="G39" s="49">
        <v>38475.199999999997</v>
      </c>
      <c r="H39" s="51">
        <v>0</v>
      </c>
      <c r="I39" s="51">
        <v>10626</v>
      </c>
      <c r="J39" s="53">
        <v>9796.6</v>
      </c>
      <c r="K39" s="51">
        <v>427.5</v>
      </c>
      <c r="L39" s="51">
        <v>6663</v>
      </c>
      <c r="M39" s="53">
        <v>9733.5</v>
      </c>
      <c r="N39" s="51">
        <v>385.2</v>
      </c>
      <c r="O39" s="51">
        <v>6668</v>
      </c>
      <c r="P39" s="55">
        <f>SUM(G39:O39)</f>
        <v>82774.999999999985</v>
      </c>
      <c r="Q39" s="57">
        <f>'first anal'!$P192/AH$4</f>
        <v>6.1933200000000008</v>
      </c>
      <c r="R39" s="55">
        <v>3675</v>
      </c>
      <c r="S39" s="51">
        <v>0</v>
      </c>
      <c r="T39" s="51">
        <v>5008.5</v>
      </c>
      <c r="U39" s="53">
        <v>16423.8</v>
      </c>
      <c r="V39" s="51">
        <v>14985</v>
      </c>
      <c r="W39" s="51">
        <v>9040</v>
      </c>
      <c r="X39" s="53">
        <v>19293.599999999999</v>
      </c>
      <c r="Y39" s="51">
        <v>10056.6</v>
      </c>
      <c r="Z39" s="51">
        <v>9108</v>
      </c>
      <c r="AA39" s="55">
        <f>SUM(R39:Z39)</f>
        <v>87590.5</v>
      </c>
      <c r="AB39" s="58">
        <f>IF(AA39=0,0,(P39-AA39)/AA39)</f>
        <v>-5.497742335070601E-2</v>
      </c>
      <c r="AC39" s="57">
        <f>'first anal'!$AA192/AH$4</f>
        <v>21.587479999999999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idden="1" x14ac:dyDescent="0.2">
      <c r="A40" s="68">
        <v>39</v>
      </c>
      <c r="B40" s="69">
        <v>54</v>
      </c>
      <c r="C40" s="69">
        <v>38</v>
      </c>
      <c r="D40" s="70" t="s">
        <v>389</v>
      </c>
      <c r="E40" s="45">
        <v>11.669378042221069</v>
      </c>
      <c r="F40" s="47">
        <v>0.3329007625579834</v>
      </c>
      <c r="G40" s="49">
        <v>37489.1</v>
      </c>
      <c r="H40" s="51">
        <v>0</v>
      </c>
      <c r="I40" s="51">
        <v>10612.5</v>
      </c>
      <c r="J40" s="53">
        <v>9578.2999999999993</v>
      </c>
      <c r="K40" s="51">
        <v>869.4</v>
      </c>
      <c r="L40" s="51">
        <v>6682</v>
      </c>
      <c r="M40" s="53">
        <v>9673.5</v>
      </c>
      <c r="N40" s="51">
        <v>937.8</v>
      </c>
      <c r="O40" s="51">
        <v>6644</v>
      </c>
      <c r="P40" s="55">
        <f>SUM(G40:O40)</f>
        <v>82486.599999999991</v>
      </c>
      <c r="Q40" s="57">
        <f>'first anal'!$P342/AH$4</f>
        <v>4.9997600000000002</v>
      </c>
      <c r="R40" s="55">
        <v>4935</v>
      </c>
      <c r="S40" s="51">
        <v>0</v>
      </c>
      <c r="T40" s="51">
        <v>5262</v>
      </c>
      <c r="U40" s="53">
        <v>28544.1</v>
      </c>
      <c r="V40" s="51">
        <v>966.6</v>
      </c>
      <c r="W40" s="51">
        <v>8929</v>
      </c>
      <c r="X40" s="53">
        <v>7837.8</v>
      </c>
      <c r="Y40" s="51">
        <v>38628.9</v>
      </c>
      <c r="Z40" s="51">
        <v>8887</v>
      </c>
      <c r="AA40" s="55">
        <f>SUM(R40:Z40)</f>
        <v>103990.39999999999</v>
      </c>
      <c r="AB40" s="58">
        <f>IF(AA40=0,0,(P40-AA40)/AA40)</f>
        <v>-0.2067863956672924</v>
      </c>
      <c r="AC40" s="57">
        <f>'first anal'!$AA342/AH$4</f>
        <v>15446.484709999999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idden="1" x14ac:dyDescent="0.2">
      <c r="A41" s="68">
        <v>39</v>
      </c>
      <c r="B41" s="69">
        <v>50</v>
      </c>
      <c r="C41" s="69">
        <v>42</v>
      </c>
      <c r="D41" s="70" t="s">
        <v>383</v>
      </c>
      <c r="E41" s="45">
        <v>11.648581981658941</v>
      </c>
      <c r="F41" s="47">
        <v>0.33117198944091802</v>
      </c>
      <c r="G41" s="49">
        <v>37102.6</v>
      </c>
      <c r="H41" s="51">
        <v>0</v>
      </c>
      <c r="I41" s="51">
        <v>10651.5</v>
      </c>
      <c r="J41" s="53">
        <v>9690.7000000000007</v>
      </c>
      <c r="K41" s="51">
        <v>892.8</v>
      </c>
      <c r="L41" s="51">
        <v>6636</v>
      </c>
      <c r="M41" s="53">
        <v>9736.7000000000007</v>
      </c>
      <c r="N41" s="51">
        <v>1018.8</v>
      </c>
      <c r="O41" s="51">
        <v>6645</v>
      </c>
      <c r="P41" s="55">
        <f>SUM(G41:O41)</f>
        <v>82374.100000000006</v>
      </c>
      <c r="Q41" s="57">
        <f>'first anal'!$P336/AH$4</f>
        <v>5.03451</v>
      </c>
      <c r="R41" s="55">
        <v>4911.5</v>
      </c>
      <c r="S41" s="51">
        <v>0</v>
      </c>
      <c r="T41" s="51">
        <v>5277</v>
      </c>
      <c r="U41" s="53">
        <v>23529.1</v>
      </c>
      <c r="V41" s="51">
        <v>2841.3</v>
      </c>
      <c r="W41" s="51">
        <v>8839</v>
      </c>
      <c r="X41" s="53">
        <v>11750.5</v>
      </c>
      <c r="Y41" s="51">
        <v>21906.9</v>
      </c>
      <c r="Z41" s="51">
        <v>8880</v>
      </c>
      <c r="AA41" s="55">
        <f>SUM(R41:Z41)</f>
        <v>87935.3</v>
      </c>
      <c r="AB41" s="58">
        <f>IF(AA41=0,0,(P41-AA41)/AA41)</f>
        <v>-6.3241951753163939E-2</v>
      </c>
      <c r="AC41" s="57">
        <f>'first anal'!$AA336/AH$4</f>
        <v>34180.392870000003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idden="1" x14ac:dyDescent="0.2">
      <c r="A42" s="68">
        <v>39</v>
      </c>
      <c r="B42" s="69">
        <v>42</v>
      </c>
      <c r="C42" s="69">
        <v>50</v>
      </c>
      <c r="D42" s="70" t="s">
        <v>371</v>
      </c>
      <c r="E42" s="45">
        <v>11.69469094276428</v>
      </c>
      <c r="F42" s="47">
        <v>0.33187317848205572</v>
      </c>
      <c r="G42" s="49">
        <v>37073.599999999999</v>
      </c>
      <c r="H42" s="51">
        <v>0</v>
      </c>
      <c r="I42" s="51">
        <v>10636.5</v>
      </c>
      <c r="J42" s="53">
        <v>9678.9</v>
      </c>
      <c r="K42" s="51">
        <v>945</v>
      </c>
      <c r="L42" s="51">
        <v>6650</v>
      </c>
      <c r="M42" s="53">
        <v>9623.2999999999993</v>
      </c>
      <c r="N42" s="51">
        <v>1040.4000000000001</v>
      </c>
      <c r="O42" s="51">
        <v>6665</v>
      </c>
      <c r="P42" s="55">
        <f>SUM(G42:O42)</f>
        <v>82312.7</v>
      </c>
      <c r="Q42" s="57">
        <f>'first anal'!$P324/AH$4</f>
        <v>5.0712399999999995</v>
      </c>
      <c r="R42" s="55">
        <v>4985</v>
      </c>
      <c r="S42" s="51">
        <v>0</v>
      </c>
      <c r="T42" s="51">
        <v>5269.5</v>
      </c>
      <c r="U42" s="53">
        <v>12904.6</v>
      </c>
      <c r="V42" s="51">
        <v>18401.400000000001</v>
      </c>
      <c r="W42" s="51">
        <v>8881</v>
      </c>
      <c r="X42" s="53">
        <v>21794.400000000001</v>
      </c>
      <c r="Y42" s="51">
        <v>4757.3999999999996</v>
      </c>
      <c r="Z42" s="51">
        <v>8897</v>
      </c>
      <c r="AA42" s="55">
        <f>SUM(R42:Z42)</f>
        <v>85890.299999999988</v>
      </c>
      <c r="AB42" s="58">
        <f>IF(AA42=0,0,(P42-AA42)/AA42)</f>
        <v>-4.1653131960186329E-2</v>
      </c>
      <c r="AC42" s="57">
        <f>'first anal'!$AA324/AH$4</f>
        <v>15185.077959999999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idden="1" x14ac:dyDescent="0.2">
      <c r="A43" s="68">
        <v>39</v>
      </c>
      <c r="B43" s="69">
        <v>46</v>
      </c>
      <c r="C43" s="69">
        <v>46</v>
      </c>
      <c r="D43" s="70" t="s">
        <v>377</v>
      </c>
      <c r="E43" s="45">
        <v>11.634583234786991</v>
      </c>
      <c r="F43" s="47">
        <v>0.36230587959289551</v>
      </c>
      <c r="G43" s="49">
        <v>37054.1</v>
      </c>
      <c r="H43" s="51">
        <v>0</v>
      </c>
      <c r="I43" s="51">
        <v>10639.5</v>
      </c>
      <c r="J43" s="53">
        <v>9597.2000000000007</v>
      </c>
      <c r="K43" s="51">
        <v>990</v>
      </c>
      <c r="L43" s="51">
        <v>6651</v>
      </c>
      <c r="M43" s="53">
        <v>9640.7999999999993</v>
      </c>
      <c r="N43" s="51">
        <v>994.5</v>
      </c>
      <c r="O43" s="51">
        <v>6672</v>
      </c>
      <c r="P43" s="55">
        <f>SUM(G43:O43)</f>
        <v>82239.100000000006</v>
      </c>
      <c r="Q43" s="57">
        <f>'first anal'!$P330/AH$4</f>
        <v>5.0454099999999995</v>
      </c>
      <c r="R43" s="55">
        <v>5012</v>
      </c>
      <c r="S43" s="51">
        <v>0</v>
      </c>
      <c r="T43" s="51">
        <v>5259</v>
      </c>
      <c r="U43" s="53">
        <v>15681.5</v>
      </c>
      <c r="V43" s="51">
        <v>13151.7</v>
      </c>
      <c r="W43" s="51">
        <v>8930</v>
      </c>
      <c r="X43" s="53">
        <v>18437.599999999999</v>
      </c>
      <c r="Y43" s="51">
        <v>7405.2</v>
      </c>
      <c r="Z43" s="51">
        <v>8852</v>
      </c>
      <c r="AA43" s="55">
        <f>SUM(R43:Z43)</f>
        <v>82728.999999999985</v>
      </c>
      <c r="AB43" s="58">
        <f>IF(AA43=0,0,(P43-AA43)/AA43)</f>
        <v>-5.9217444910488427E-3</v>
      </c>
      <c r="AC43" s="57">
        <f>'first anal'!$AA330/AH$4</f>
        <v>18.933299999999999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idden="1" x14ac:dyDescent="0.2">
      <c r="A44" s="68">
        <v>39</v>
      </c>
      <c r="B44" s="69">
        <v>38</v>
      </c>
      <c r="C44" s="69">
        <v>54</v>
      </c>
      <c r="D44" s="70" t="s">
        <v>365</v>
      </c>
      <c r="E44" s="45">
        <v>11.764888048172001</v>
      </c>
      <c r="F44" s="47">
        <v>0.34699583053588873</v>
      </c>
      <c r="G44" s="49">
        <v>36707.199999999997</v>
      </c>
      <c r="H44" s="51">
        <v>0</v>
      </c>
      <c r="I44" s="51">
        <v>10660.5</v>
      </c>
      <c r="J44" s="53">
        <v>9602.7000000000007</v>
      </c>
      <c r="K44" s="51">
        <v>967.5</v>
      </c>
      <c r="L44" s="51">
        <v>6678</v>
      </c>
      <c r="M44" s="53">
        <v>9670.6</v>
      </c>
      <c r="N44" s="51">
        <v>930.6</v>
      </c>
      <c r="O44" s="51">
        <v>6663</v>
      </c>
      <c r="P44" s="55">
        <f>SUM(G44:O44)</f>
        <v>81880.100000000006</v>
      </c>
      <c r="Q44" s="57">
        <f>'first anal'!$P318/AH$4</f>
        <v>5.0928699999999996</v>
      </c>
      <c r="R44" s="55">
        <v>4985</v>
      </c>
      <c r="S44" s="51">
        <v>0</v>
      </c>
      <c r="T44" s="51">
        <v>5257.5</v>
      </c>
      <c r="U44" s="53">
        <v>11703.7</v>
      </c>
      <c r="V44" s="51">
        <v>17564.400000000001</v>
      </c>
      <c r="W44" s="51">
        <v>8900</v>
      </c>
      <c r="X44" s="53">
        <v>22409.3</v>
      </c>
      <c r="Y44" s="51">
        <v>4950</v>
      </c>
      <c r="Z44" s="51">
        <v>8876</v>
      </c>
      <c r="AA44" s="55">
        <f>SUM(R44:Z44)</f>
        <v>84645.900000000009</v>
      </c>
      <c r="AB44" s="58">
        <f>IF(AA44=0,0,(P44-AA44)/AA44)</f>
        <v>-3.267494349992147E-2</v>
      </c>
      <c r="AC44" s="57">
        <f>'first anal'!$AA318/AH$4</f>
        <v>15376.839330000001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idden="1" x14ac:dyDescent="0.2">
      <c r="A45" s="68">
        <v>23</v>
      </c>
      <c r="B45" s="69">
        <v>54</v>
      </c>
      <c r="C45" s="69">
        <v>54</v>
      </c>
      <c r="D45" s="70" t="s">
        <v>197</v>
      </c>
      <c r="E45" s="45">
        <v>15.355931282043461</v>
      </c>
      <c r="F45" s="47">
        <v>0.33190417289733892</v>
      </c>
      <c r="G45" s="49">
        <v>37176.6</v>
      </c>
      <c r="H45" s="51">
        <v>0</v>
      </c>
      <c r="I45" s="51">
        <v>10666.5</v>
      </c>
      <c r="J45" s="53">
        <v>9907.6</v>
      </c>
      <c r="K45" s="51">
        <v>214.2</v>
      </c>
      <c r="L45" s="51">
        <v>6663</v>
      </c>
      <c r="M45" s="53">
        <v>9841</v>
      </c>
      <c r="N45" s="51">
        <v>221.4</v>
      </c>
      <c r="O45" s="51">
        <v>6682</v>
      </c>
      <c r="P45" s="55">
        <f>SUM(G45:O45)</f>
        <v>81372.299999999988</v>
      </c>
      <c r="Q45" s="57">
        <f>'first anal'!$P150/AH$4</f>
        <v>6.6592899999999995</v>
      </c>
      <c r="R45" s="55">
        <v>2829</v>
      </c>
      <c r="S45" s="51">
        <v>0</v>
      </c>
      <c r="T45" s="51">
        <v>5002.5</v>
      </c>
      <c r="U45" s="53">
        <v>9933.5</v>
      </c>
      <c r="V45" s="51">
        <v>39098.699999999997</v>
      </c>
      <c r="W45" s="51">
        <v>9355</v>
      </c>
      <c r="X45" s="53">
        <v>21907.1</v>
      </c>
      <c r="Y45" s="51">
        <v>6226.2</v>
      </c>
      <c r="Z45" s="51">
        <v>9303</v>
      </c>
      <c r="AA45" s="55">
        <f>SUM(R45:Z45)</f>
        <v>103654.99999999999</v>
      </c>
      <c r="AB45" s="58">
        <f>IF(AA45=0,0,(P45-AA45)/AA45)</f>
        <v>-0.21496985191259466</v>
      </c>
      <c r="AC45" s="57">
        <f>'first anal'!$AA150/AH$4</f>
        <v>9.9754100000000001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idden="1" x14ac:dyDescent="0.2">
      <c r="A46" s="68">
        <v>35</v>
      </c>
      <c r="B46" s="69">
        <v>42</v>
      </c>
      <c r="C46" s="69">
        <v>54</v>
      </c>
      <c r="D46" s="70" t="s">
        <v>323</v>
      </c>
      <c r="E46" s="45">
        <v>14.043505907058719</v>
      </c>
      <c r="F46" s="47">
        <v>0.3454282283782959</v>
      </c>
      <c r="G46" s="49">
        <v>36154.1</v>
      </c>
      <c r="H46" s="51">
        <v>0</v>
      </c>
      <c r="I46" s="51">
        <v>10663.5</v>
      </c>
      <c r="J46" s="53">
        <v>9772.7000000000007</v>
      </c>
      <c r="K46" s="51">
        <v>604.79999999999995</v>
      </c>
      <c r="L46" s="51">
        <v>6607</v>
      </c>
      <c r="M46" s="53">
        <v>9723.2000000000007</v>
      </c>
      <c r="N46" s="51">
        <v>652.5</v>
      </c>
      <c r="O46" s="51">
        <v>6655</v>
      </c>
      <c r="P46" s="55">
        <f>SUM(G46:O46)</f>
        <v>80832.800000000003</v>
      </c>
      <c r="Q46" s="57">
        <f>'first anal'!$P276/AH$4</f>
        <v>5.4225400000000006</v>
      </c>
      <c r="R46" s="55">
        <v>5937.5</v>
      </c>
      <c r="S46" s="51">
        <v>0</v>
      </c>
      <c r="T46" s="51">
        <v>5046</v>
      </c>
      <c r="U46" s="53">
        <v>7146.9</v>
      </c>
      <c r="V46" s="51">
        <v>45999.9</v>
      </c>
      <c r="W46" s="51">
        <v>9000</v>
      </c>
      <c r="X46" s="53">
        <v>27316.5</v>
      </c>
      <c r="Y46" s="51">
        <v>1635.3</v>
      </c>
      <c r="Z46" s="51">
        <v>8986</v>
      </c>
      <c r="AA46" s="55">
        <f>SUM(R46:Z46)</f>
        <v>111068.1</v>
      </c>
      <c r="AB46" s="58">
        <f>IF(AA46=0,0,(P46-AA46)/AA46)</f>
        <v>-0.27222307755332092</v>
      </c>
      <c r="AC46" s="57">
        <f>'first anal'!$AA276/AH$4</f>
        <v>14.026149999999999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idden="1" x14ac:dyDescent="0.2">
      <c r="A47" s="42">
        <v>39</v>
      </c>
      <c r="B47" s="43">
        <v>38</v>
      </c>
      <c r="C47" s="43">
        <v>50</v>
      </c>
      <c r="D47" s="44" t="s">
        <v>364</v>
      </c>
      <c r="E47" s="46">
        <v>11.74349212646484</v>
      </c>
      <c r="F47" s="48">
        <v>0.33175897598266602</v>
      </c>
      <c r="G47" s="50">
        <v>35331.699999999997</v>
      </c>
      <c r="H47" s="52">
        <v>0</v>
      </c>
      <c r="I47" s="52">
        <v>10705.5</v>
      </c>
      <c r="J47" s="54">
        <v>9725.4</v>
      </c>
      <c r="K47" s="52">
        <v>941.4</v>
      </c>
      <c r="L47" s="52">
        <v>6642</v>
      </c>
      <c r="M47" s="54">
        <v>9689.2000000000007</v>
      </c>
      <c r="N47" s="52">
        <v>941.4</v>
      </c>
      <c r="O47" s="52">
        <v>6660</v>
      </c>
      <c r="P47" s="56">
        <f>SUM(G47:O47)</f>
        <v>80636.599999999991</v>
      </c>
      <c r="Q47" s="57">
        <f>'first anal'!$P317/AH$4</f>
        <v>5.0969800000000003</v>
      </c>
      <c r="R47" s="56">
        <v>4996.5</v>
      </c>
      <c r="S47" s="52">
        <v>0</v>
      </c>
      <c r="T47" s="52">
        <v>5284.5</v>
      </c>
      <c r="U47" s="54">
        <v>11507.9</v>
      </c>
      <c r="V47" s="52">
        <v>19241.099999999999</v>
      </c>
      <c r="W47" s="52">
        <v>8832</v>
      </c>
      <c r="X47" s="54">
        <v>19734.099999999999</v>
      </c>
      <c r="Y47" s="52">
        <v>6982.2</v>
      </c>
      <c r="Z47" s="52">
        <v>8863</v>
      </c>
      <c r="AA47" s="56">
        <f>SUM(R47:Z47)</f>
        <v>85441.3</v>
      </c>
      <c r="AB47" s="59">
        <f>IF(AA47=0,0,(P47-AA47)/AA47)</f>
        <v>-5.6233929024956449E-2</v>
      </c>
      <c r="AC47" s="57">
        <f>'first anal'!$AA317/AH$4</f>
        <v>18.894549999999999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idden="1" x14ac:dyDescent="0.2">
      <c r="A48" s="42">
        <v>31</v>
      </c>
      <c r="B48" s="43">
        <v>50</v>
      </c>
      <c r="C48" s="43">
        <v>46</v>
      </c>
      <c r="D48" s="44" t="s">
        <v>286</v>
      </c>
      <c r="E48" s="46">
        <v>13.993774652481081</v>
      </c>
      <c r="F48" s="48">
        <v>0.34672999382019037</v>
      </c>
      <c r="G48" s="50">
        <v>36050.1</v>
      </c>
      <c r="H48" s="52">
        <v>0</v>
      </c>
      <c r="I48" s="52">
        <v>10647</v>
      </c>
      <c r="J48" s="54">
        <v>9687.5</v>
      </c>
      <c r="K48" s="52">
        <v>533.70000000000005</v>
      </c>
      <c r="L48" s="52">
        <v>6666</v>
      </c>
      <c r="M48" s="54">
        <v>9762.4</v>
      </c>
      <c r="N48" s="52">
        <v>552.6</v>
      </c>
      <c r="O48" s="52">
        <v>6635</v>
      </c>
      <c r="P48" s="56">
        <f>SUM(G48:O48)</f>
        <v>80534.3</v>
      </c>
      <c r="Q48" s="57">
        <f>'first anal'!$P239/AH$4</f>
        <v>5.76166</v>
      </c>
      <c r="R48" s="56">
        <v>6071.5</v>
      </c>
      <c r="S48" s="52">
        <v>0</v>
      </c>
      <c r="T48" s="52">
        <v>5034</v>
      </c>
      <c r="U48" s="54">
        <v>12813.4</v>
      </c>
      <c r="V48" s="52">
        <v>20457.900000000001</v>
      </c>
      <c r="W48" s="52">
        <v>9006</v>
      </c>
      <c r="X48" s="54">
        <v>19242.7</v>
      </c>
      <c r="Y48" s="52">
        <v>6230.7</v>
      </c>
      <c r="Z48" s="52">
        <v>8931</v>
      </c>
      <c r="AA48" s="56">
        <f>SUM(R48:Z48)</f>
        <v>87787.199999999997</v>
      </c>
      <c r="AB48" s="59">
        <f>IF(AA48=0,0,(P48-AA48)/AA48)</f>
        <v>-8.2619106202270878E-2</v>
      </c>
      <c r="AC48" s="57">
        <f>'first anal'!$AA239/AH$4</f>
        <v>23.520960000000002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idden="1" x14ac:dyDescent="0.2">
      <c r="A49" s="42">
        <v>39</v>
      </c>
      <c r="B49" s="43">
        <v>54</v>
      </c>
      <c r="C49" s="43">
        <v>34</v>
      </c>
      <c r="D49" s="44" t="s">
        <v>388</v>
      </c>
      <c r="E49" s="46">
        <v>11.799340009689329</v>
      </c>
      <c r="F49" s="48">
        <v>0.33146381378173828</v>
      </c>
      <c r="G49" s="50">
        <v>34986.800000000003</v>
      </c>
      <c r="H49" s="52">
        <v>0</v>
      </c>
      <c r="I49" s="52">
        <v>10654.5</v>
      </c>
      <c r="J49" s="54">
        <v>9804</v>
      </c>
      <c r="K49" s="52">
        <v>970.2</v>
      </c>
      <c r="L49" s="52">
        <v>6645</v>
      </c>
      <c r="M49" s="54">
        <v>9805.2000000000007</v>
      </c>
      <c r="N49" s="52">
        <v>881.1</v>
      </c>
      <c r="O49" s="52">
        <v>6639</v>
      </c>
      <c r="P49" s="56">
        <f>SUM(G49:O49)</f>
        <v>80385.8</v>
      </c>
      <c r="Q49" s="57">
        <f>'first anal'!$P341/AH$4</f>
        <v>5.0113900000000005</v>
      </c>
      <c r="R49" s="56">
        <v>4960</v>
      </c>
      <c r="S49" s="52">
        <v>0</v>
      </c>
      <c r="T49" s="52">
        <v>5239.5</v>
      </c>
      <c r="U49" s="54">
        <v>28931.5</v>
      </c>
      <c r="V49" s="52">
        <v>747.9</v>
      </c>
      <c r="W49" s="52">
        <v>8902</v>
      </c>
      <c r="X49" s="54">
        <v>5504.5</v>
      </c>
      <c r="Y49" s="52">
        <v>56110.5</v>
      </c>
      <c r="Z49" s="52">
        <v>8897</v>
      </c>
      <c r="AA49" s="56">
        <f>SUM(R49:Z49)</f>
        <v>119292.9</v>
      </c>
      <c r="AB49" s="59">
        <f>IF(AA49=0,0,(P49-AA49)/AA49)</f>
        <v>-0.32614765841051724</v>
      </c>
      <c r="AC49" s="57">
        <f>'first anal'!$AA341/AH$4</f>
        <v>15058.611940000001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idden="1" x14ac:dyDescent="0.2">
      <c r="A50" s="42">
        <v>31</v>
      </c>
      <c r="B50" s="43">
        <v>54</v>
      </c>
      <c r="C50" s="43">
        <v>42</v>
      </c>
      <c r="D50" s="44" t="s">
        <v>292</v>
      </c>
      <c r="E50" s="46">
        <v>14.05621695518494</v>
      </c>
      <c r="F50" s="48">
        <v>0.34619998931884771</v>
      </c>
      <c r="G50" s="50">
        <v>35848.800000000003</v>
      </c>
      <c r="H50" s="52">
        <v>0</v>
      </c>
      <c r="I50" s="52">
        <v>10620</v>
      </c>
      <c r="J50" s="54">
        <v>9705.1</v>
      </c>
      <c r="K50" s="52">
        <v>570.6</v>
      </c>
      <c r="L50" s="52">
        <v>6654</v>
      </c>
      <c r="M50" s="54">
        <v>9708.7999999999993</v>
      </c>
      <c r="N50" s="52">
        <v>594</v>
      </c>
      <c r="O50" s="52">
        <v>6657</v>
      </c>
      <c r="P50" s="56">
        <f>SUM(G50:O50)</f>
        <v>80358.3</v>
      </c>
      <c r="Q50" s="57">
        <f>'first anal'!$P245/AH$4</f>
        <v>5.7337200000000008</v>
      </c>
      <c r="R50" s="56">
        <v>6031.5</v>
      </c>
      <c r="S50" s="52">
        <v>0</v>
      </c>
      <c r="T50" s="52">
        <v>5026.5</v>
      </c>
      <c r="U50" s="54">
        <v>18212.7</v>
      </c>
      <c r="V50" s="52">
        <v>10069.200000000001</v>
      </c>
      <c r="W50" s="52">
        <v>8901</v>
      </c>
      <c r="X50" s="54">
        <v>13858.5</v>
      </c>
      <c r="Y50" s="52">
        <v>16615.8</v>
      </c>
      <c r="Z50" s="52">
        <v>8954</v>
      </c>
      <c r="AA50" s="56">
        <f>SUM(R50:Z50)</f>
        <v>87669.2</v>
      </c>
      <c r="AB50" s="59">
        <f>IF(AA50=0,0,(P50-AA50)/AA50)</f>
        <v>-8.3391886774374521E-2</v>
      </c>
      <c r="AC50" s="57">
        <f>'first anal'!$AA245/AH$4</f>
        <v>18.77909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idden="1" x14ac:dyDescent="0.2">
      <c r="A51" s="68">
        <v>35</v>
      </c>
      <c r="B51" s="69">
        <v>54</v>
      </c>
      <c r="C51" s="69">
        <v>42</v>
      </c>
      <c r="D51" s="70" t="s">
        <v>341</v>
      </c>
      <c r="E51" s="45">
        <v>14.07392501831055</v>
      </c>
      <c r="F51" s="47">
        <v>0.3458869457244873</v>
      </c>
      <c r="G51" s="49">
        <v>35707</v>
      </c>
      <c r="H51" s="51">
        <v>0</v>
      </c>
      <c r="I51" s="51">
        <v>10602</v>
      </c>
      <c r="J51" s="53">
        <v>9720.7999999999993</v>
      </c>
      <c r="K51" s="51">
        <v>531.9</v>
      </c>
      <c r="L51" s="51">
        <v>6667</v>
      </c>
      <c r="M51" s="53">
        <v>9723.5</v>
      </c>
      <c r="N51" s="51">
        <v>585.9</v>
      </c>
      <c r="O51" s="51">
        <v>6649</v>
      </c>
      <c r="P51" s="55">
        <f>SUM(G51:O51)</f>
        <v>80187.100000000006</v>
      </c>
      <c r="Q51" s="57">
        <f>'first anal'!$P294/AH$4</f>
        <v>5.3398900000000005</v>
      </c>
      <c r="R51" s="55">
        <v>6017.5</v>
      </c>
      <c r="S51" s="51">
        <v>0</v>
      </c>
      <c r="T51" s="51">
        <v>5040</v>
      </c>
      <c r="U51" s="53">
        <v>30052</v>
      </c>
      <c r="V51" s="51">
        <v>94.5</v>
      </c>
      <c r="W51" s="51">
        <v>9007</v>
      </c>
      <c r="X51" s="53">
        <v>5082.8</v>
      </c>
      <c r="Y51" s="51">
        <v>57776.4</v>
      </c>
      <c r="Z51" s="51">
        <v>9001</v>
      </c>
      <c r="AA51" s="55">
        <f>SUM(R51:Z51)</f>
        <v>122071.20000000001</v>
      </c>
      <c r="AB51" s="58">
        <f>IF(AA51=0,0,(P51-AA51)/AA51)</f>
        <v>-0.34311205263813249</v>
      </c>
      <c r="AC51" s="57">
        <f>'first anal'!$AA294/AH$4</f>
        <v>34501.314319999998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idden="1" x14ac:dyDescent="0.2">
      <c r="A52" s="68">
        <v>35</v>
      </c>
      <c r="B52" s="69">
        <v>50</v>
      </c>
      <c r="C52" s="69">
        <v>46</v>
      </c>
      <c r="D52" s="70" t="s">
        <v>335</v>
      </c>
      <c r="E52" s="45">
        <v>14.08732485771179</v>
      </c>
      <c r="F52" s="47">
        <v>0.34674501419067377</v>
      </c>
      <c r="G52" s="49">
        <v>35676.400000000001</v>
      </c>
      <c r="H52" s="51">
        <v>0</v>
      </c>
      <c r="I52" s="51">
        <v>10641</v>
      </c>
      <c r="J52" s="53">
        <v>9695.1</v>
      </c>
      <c r="K52" s="51">
        <v>601.20000000000005</v>
      </c>
      <c r="L52" s="51">
        <v>6657</v>
      </c>
      <c r="M52" s="53">
        <v>9731.6</v>
      </c>
      <c r="N52" s="51">
        <v>452.7</v>
      </c>
      <c r="O52" s="51">
        <v>6664</v>
      </c>
      <c r="P52" s="55">
        <f>SUM(G52:O52)</f>
        <v>80119</v>
      </c>
      <c r="Q52" s="57">
        <f>'first anal'!$P288/AH$4</f>
        <v>5.3695699999999995</v>
      </c>
      <c r="R52" s="55">
        <v>6051.5</v>
      </c>
      <c r="S52" s="51">
        <v>0</v>
      </c>
      <c r="T52" s="51">
        <v>5031</v>
      </c>
      <c r="U52" s="53">
        <v>12767.6</v>
      </c>
      <c r="V52" s="51">
        <v>20411.099999999999</v>
      </c>
      <c r="W52" s="51">
        <v>9008</v>
      </c>
      <c r="X52" s="53">
        <v>19005.099999999999</v>
      </c>
      <c r="Y52" s="51">
        <v>6930</v>
      </c>
      <c r="Z52" s="51">
        <v>8957</v>
      </c>
      <c r="AA52" s="55">
        <f>SUM(R52:Z52)</f>
        <v>88161.299999999988</v>
      </c>
      <c r="AB52" s="58">
        <f>IF(AA52=0,0,(P52-AA52)/AA52)</f>
        <v>-9.1222565910439035E-2</v>
      </c>
      <c r="AC52" s="57">
        <f>'first anal'!$AA288/AH$4</f>
        <v>15311.518589999998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idden="1" x14ac:dyDescent="0.2">
      <c r="A53" s="42">
        <v>31</v>
      </c>
      <c r="B53" s="43">
        <v>42</v>
      </c>
      <c r="C53" s="43">
        <v>54</v>
      </c>
      <c r="D53" s="44" t="s">
        <v>274</v>
      </c>
      <c r="E53" s="46">
        <v>14.767673015594481</v>
      </c>
      <c r="F53" s="48">
        <v>0.35013484954833979</v>
      </c>
      <c r="G53" s="50">
        <v>35522.300000000003</v>
      </c>
      <c r="H53" s="52">
        <v>0</v>
      </c>
      <c r="I53" s="52">
        <v>10660.5</v>
      </c>
      <c r="J53" s="54">
        <v>9735.7999999999993</v>
      </c>
      <c r="K53" s="52">
        <v>524.70000000000005</v>
      </c>
      <c r="L53" s="52">
        <v>6660</v>
      </c>
      <c r="M53" s="54">
        <v>9751.7000000000007</v>
      </c>
      <c r="N53" s="52">
        <v>549</v>
      </c>
      <c r="O53" s="52">
        <v>6655</v>
      </c>
      <c r="P53" s="56">
        <f>SUM(G53:O53)</f>
        <v>80059</v>
      </c>
      <c r="Q53" s="57">
        <f>'first anal'!$P227/AH$4</f>
        <v>5.811799999999999</v>
      </c>
      <c r="R53" s="56">
        <v>6064</v>
      </c>
      <c r="S53" s="52">
        <v>0</v>
      </c>
      <c r="T53" s="52">
        <v>5043</v>
      </c>
      <c r="U53" s="54">
        <v>7117.4</v>
      </c>
      <c r="V53" s="52">
        <v>46638</v>
      </c>
      <c r="W53" s="52">
        <v>8980</v>
      </c>
      <c r="X53" s="54">
        <v>26904.400000000001</v>
      </c>
      <c r="Y53" s="52">
        <v>2020.5</v>
      </c>
      <c r="Z53" s="52">
        <v>9042</v>
      </c>
      <c r="AA53" s="56">
        <f>SUM(R53:Z53)</f>
        <v>111809.29999999999</v>
      </c>
      <c r="AB53" s="59">
        <f>IF(AA53=0,0,(P53-AA53)/AA53)</f>
        <v>-0.28396832821598911</v>
      </c>
      <c r="AC53" s="57">
        <f>'first anal'!$AA227/AH$4</f>
        <v>34128.663849999997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idden="1" x14ac:dyDescent="0.2">
      <c r="A54" s="68">
        <v>35</v>
      </c>
      <c r="B54" s="69">
        <v>46</v>
      </c>
      <c r="C54" s="69">
        <v>50</v>
      </c>
      <c r="D54" s="70" t="s">
        <v>329</v>
      </c>
      <c r="E54" s="45">
        <v>14.145792961120611</v>
      </c>
      <c r="F54" s="47">
        <v>0.34636116027832031</v>
      </c>
      <c r="G54" s="49">
        <v>35540.699999999997</v>
      </c>
      <c r="H54" s="51">
        <v>0</v>
      </c>
      <c r="I54" s="51">
        <v>10650</v>
      </c>
      <c r="J54" s="53">
        <v>9718.6</v>
      </c>
      <c r="K54" s="51">
        <v>517.5</v>
      </c>
      <c r="L54" s="51">
        <v>6677</v>
      </c>
      <c r="M54" s="53">
        <v>9628.1</v>
      </c>
      <c r="N54" s="51">
        <v>600.29999999999995</v>
      </c>
      <c r="O54" s="51">
        <v>6676</v>
      </c>
      <c r="P54" s="55">
        <f>SUM(G54:O54)</f>
        <v>80008.2</v>
      </c>
      <c r="Q54" s="57">
        <f>'first anal'!$P282/AH$4</f>
        <v>5.3982900000000003</v>
      </c>
      <c r="R54" s="55">
        <v>6061</v>
      </c>
      <c r="S54" s="51">
        <v>0</v>
      </c>
      <c r="T54" s="51">
        <v>5028</v>
      </c>
      <c r="U54" s="53">
        <v>12392.5</v>
      </c>
      <c r="V54" s="51">
        <v>24457.5</v>
      </c>
      <c r="W54" s="51">
        <v>8984</v>
      </c>
      <c r="X54" s="53">
        <v>19426.599999999999</v>
      </c>
      <c r="Y54" s="51">
        <v>8508.6</v>
      </c>
      <c r="Z54" s="51">
        <v>8994</v>
      </c>
      <c r="AA54" s="55">
        <f>SUM(R54:Z54)</f>
        <v>93852.200000000012</v>
      </c>
      <c r="AB54" s="58">
        <f>IF(AA54=0,0,(P54-AA54)/AA54)</f>
        <v>-0.14750852936851788</v>
      </c>
      <c r="AC54" s="57">
        <f>'first anal'!$AA282/AH$4</f>
        <v>19.66244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idden="1" x14ac:dyDescent="0.2">
      <c r="A55" s="42">
        <v>31</v>
      </c>
      <c r="B55" s="43">
        <v>46</v>
      </c>
      <c r="C55" s="43">
        <v>50</v>
      </c>
      <c r="D55" s="44" t="s">
        <v>280</v>
      </c>
      <c r="E55" s="46">
        <v>14.08974957466125</v>
      </c>
      <c r="F55" s="48">
        <v>0.34595704078674322</v>
      </c>
      <c r="G55" s="50">
        <v>35560</v>
      </c>
      <c r="H55" s="52">
        <v>0</v>
      </c>
      <c r="I55" s="52">
        <v>10642.5</v>
      </c>
      <c r="J55" s="54">
        <v>9658.1</v>
      </c>
      <c r="K55" s="52">
        <v>553.5</v>
      </c>
      <c r="L55" s="52">
        <v>6682</v>
      </c>
      <c r="M55" s="54">
        <v>9695.1</v>
      </c>
      <c r="N55" s="52">
        <v>523.79999999999995</v>
      </c>
      <c r="O55" s="52">
        <v>6663</v>
      </c>
      <c r="P55" s="56">
        <f>SUM(G55:O55)</f>
        <v>79978</v>
      </c>
      <c r="Q55" s="57">
        <f>'first anal'!$P233/AH$4</f>
        <v>5.7921800000000001</v>
      </c>
      <c r="R55" s="56">
        <v>5987.5</v>
      </c>
      <c r="S55" s="52">
        <v>0</v>
      </c>
      <c r="T55" s="52">
        <v>5020.5</v>
      </c>
      <c r="U55" s="54">
        <v>12742.7</v>
      </c>
      <c r="V55" s="52">
        <v>23292</v>
      </c>
      <c r="W55" s="52">
        <v>9021</v>
      </c>
      <c r="X55" s="54">
        <v>19265.3</v>
      </c>
      <c r="Y55" s="52">
        <v>8711.1</v>
      </c>
      <c r="Z55" s="52">
        <v>8961</v>
      </c>
      <c r="AA55" s="56">
        <f>SUM(R55:Z55)</f>
        <v>93001.1</v>
      </c>
      <c r="AB55" s="59">
        <f>IF(AA55=0,0,(P55-AA55)/AA55)</f>
        <v>-0.14003167704468017</v>
      </c>
      <c r="AC55" s="57">
        <f>'first anal'!$AA233/AH$4</f>
        <v>14.763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idden="1" x14ac:dyDescent="0.2">
      <c r="A56" s="42">
        <v>15</v>
      </c>
      <c r="B56" s="43">
        <v>30</v>
      </c>
      <c r="C56" s="43">
        <v>42</v>
      </c>
      <c r="D56" s="44" t="s">
        <v>42</v>
      </c>
      <c r="E56" s="46">
        <v>14.886853933334351</v>
      </c>
      <c r="F56" s="48">
        <v>0.35497498512268072</v>
      </c>
      <c r="G56" s="50">
        <v>1041.5</v>
      </c>
      <c r="H56" s="52">
        <v>0</v>
      </c>
      <c r="I56" s="52">
        <v>8620.5</v>
      </c>
      <c r="J56" s="54">
        <v>4738.6000000000004</v>
      </c>
      <c r="K56" s="52">
        <v>23073.3</v>
      </c>
      <c r="L56" s="52">
        <v>7605</v>
      </c>
      <c r="M56" s="54">
        <v>4864.1000000000004</v>
      </c>
      <c r="N56" s="52">
        <v>22312.799999999999</v>
      </c>
      <c r="O56" s="52">
        <v>7620</v>
      </c>
      <c r="P56" s="56">
        <f>SUM(G56:O56)</f>
        <v>79875.8</v>
      </c>
      <c r="Q56" s="57">
        <f>'first anal'!$P7/AH$4</f>
        <v>17.84197</v>
      </c>
      <c r="R56" s="56">
        <v>5001.5</v>
      </c>
      <c r="S56" s="52">
        <v>0</v>
      </c>
      <c r="T56" s="52">
        <v>5001</v>
      </c>
      <c r="U56" s="54">
        <v>0</v>
      </c>
      <c r="V56" s="52">
        <v>172683986.40000001</v>
      </c>
      <c r="W56" s="52">
        <v>10000</v>
      </c>
      <c r="X56" s="54">
        <v>0</v>
      </c>
      <c r="Y56" s="52">
        <v>171713484</v>
      </c>
      <c r="Z56" s="52">
        <v>10000</v>
      </c>
      <c r="AA56" s="56">
        <f>SUM(R56:Z56)</f>
        <v>344427472.89999998</v>
      </c>
      <c r="AB56" s="59">
        <f>IF(AA56=0,0,(P56-AA56)/AA56)</f>
        <v>-0.99976809108946074</v>
      </c>
      <c r="AC56" s="57">
        <f>'first anal'!$AA7/AH$4</f>
        <v>15165.763919999999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idden="1" x14ac:dyDescent="0.2">
      <c r="A57" s="42">
        <v>39</v>
      </c>
      <c r="B57" s="43">
        <v>46</v>
      </c>
      <c r="C57" s="43">
        <v>42</v>
      </c>
      <c r="D57" s="44" t="s">
        <v>376</v>
      </c>
      <c r="E57" s="46">
        <v>11.84537887573242</v>
      </c>
      <c r="F57" s="48">
        <v>0.33262109756469732</v>
      </c>
      <c r="G57" s="50">
        <v>34080.699999999997</v>
      </c>
      <c r="H57" s="52">
        <v>0</v>
      </c>
      <c r="I57" s="52">
        <v>10666.5</v>
      </c>
      <c r="J57" s="54">
        <v>9817.1</v>
      </c>
      <c r="K57" s="52">
        <v>1005.3</v>
      </c>
      <c r="L57" s="52">
        <v>6649</v>
      </c>
      <c r="M57" s="54">
        <v>9701.6</v>
      </c>
      <c r="N57" s="52">
        <v>963.9</v>
      </c>
      <c r="O57" s="52">
        <v>6682</v>
      </c>
      <c r="P57" s="56">
        <f>SUM(G57:O57)</f>
        <v>79566.099999999991</v>
      </c>
      <c r="Q57" s="57">
        <f>'first anal'!$P329/AH$4</f>
        <v>5.0482799999999992</v>
      </c>
      <c r="R57" s="56">
        <v>4937.5</v>
      </c>
      <c r="S57" s="52">
        <v>0</v>
      </c>
      <c r="T57" s="52">
        <v>5233.5</v>
      </c>
      <c r="U57" s="54">
        <v>21980.7</v>
      </c>
      <c r="V57" s="52">
        <v>1559.7</v>
      </c>
      <c r="W57" s="52">
        <v>8859</v>
      </c>
      <c r="X57" s="54">
        <v>9495.4</v>
      </c>
      <c r="Y57" s="52">
        <v>31568.400000000001</v>
      </c>
      <c r="Z57" s="52">
        <v>8889</v>
      </c>
      <c r="AA57" s="56">
        <f>SUM(R57:Z57)</f>
        <v>92523.200000000012</v>
      </c>
      <c r="AB57" s="59">
        <f>IF(AA57=0,0,(P57-AA57)/AA57)</f>
        <v>-0.14004163280128679</v>
      </c>
      <c r="AC57" s="57">
        <f>'first anal'!$AA329/AH$4</f>
        <v>15436.584480000001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idden="1" x14ac:dyDescent="0.2">
      <c r="A58" s="42">
        <v>35</v>
      </c>
      <c r="B58" s="43">
        <v>38</v>
      </c>
      <c r="C58" s="43">
        <v>54</v>
      </c>
      <c r="D58" s="44" t="s">
        <v>316</v>
      </c>
      <c r="E58" s="46">
        <v>14.17534017562866</v>
      </c>
      <c r="F58" s="48">
        <v>0.35292792320251459</v>
      </c>
      <c r="G58" s="50">
        <v>34686.800000000003</v>
      </c>
      <c r="H58" s="52">
        <v>0</v>
      </c>
      <c r="I58" s="52">
        <v>10623</v>
      </c>
      <c r="J58" s="54">
        <v>9697.2999999999993</v>
      </c>
      <c r="K58" s="52">
        <v>507.6</v>
      </c>
      <c r="L58" s="52">
        <v>6677</v>
      </c>
      <c r="M58" s="54">
        <v>9687</v>
      </c>
      <c r="N58" s="52">
        <v>558.9</v>
      </c>
      <c r="O58" s="52">
        <v>6675</v>
      </c>
      <c r="P58" s="56">
        <f>SUM(G58:O58)</f>
        <v>79112.600000000006</v>
      </c>
      <c r="Q58" s="57">
        <f>'first anal'!$P269/AH$4</f>
        <v>5.4586399999999999</v>
      </c>
      <c r="R58" s="56">
        <v>6002</v>
      </c>
      <c r="S58" s="52">
        <v>0</v>
      </c>
      <c r="T58" s="52">
        <v>5038.5</v>
      </c>
      <c r="U58" s="54">
        <v>14457.5</v>
      </c>
      <c r="V58" s="52">
        <v>3932.1</v>
      </c>
      <c r="W58" s="52">
        <v>8992</v>
      </c>
      <c r="X58" s="54">
        <v>12375.9</v>
      </c>
      <c r="Y58" s="52">
        <v>16787.7</v>
      </c>
      <c r="Z58" s="52">
        <v>8982</v>
      </c>
      <c r="AA58" s="56">
        <f>SUM(R58:Z58)</f>
        <v>76567.7</v>
      </c>
      <c r="AB58" s="59">
        <f>IF(AA58=0,0,(P58-AA58)/AA58)</f>
        <v>3.3237252784137548E-2</v>
      </c>
      <c r="AC58" s="57">
        <f>'first anal'!$AA269/AH$4</f>
        <v>17.526350000000001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idden="1" x14ac:dyDescent="0.2">
      <c r="A59" s="42">
        <v>39</v>
      </c>
      <c r="B59" s="43">
        <v>34</v>
      </c>
      <c r="C59" s="43">
        <v>54</v>
      </c>
      <c r="D59" s="44" t="s">
        <v>358</v>
      </c>
      <c r="E59" s="46">
        <v>12.37764096260071</v>
      </c>
      <c r="F59" s="48">
        <v>0.33620595932006841</v>
      </c>
      <c r="G59" s="50">
        <v>33717.4</v>
      </c>
      <c r="H59" s="52">
        <v>0</v>
      </c>
      <c r="I59" s="52">
        <v>10705.5</v>
      </c>
      <c r="J59" s="54">
        <v>9752.5</v>
      </c>
      <c r="K59" s="52">
        <v>850.5</v>
      </c>
      <c r="L59" s="52">
        <v>6666</v>
      </c>
      <c r="M59" s="54">
        <v>9759.6</v>
      </c>
      <c r="N59" s="52">
        <v>854.1</v>
      </c>
      <c r="O59" s="52">
        <v>6672</v>
      </c>
      <c r="P59" s="56">
        <f>SUM(G59:O59)</f>
        <v>78977.600000000006</v>
      </c>
      <c r="Q59" s="57">
        <f>'first anal'!$P311/AH$4</f>
        <v>5.1132900000000001</v>
      </c>
      <c r="R59" s="56">
        <v>4991.5</v>
      </c>
      <c r="S59" s="52">
        <v>0</v>
      </c>
      <c r="T59" s="52">
        <v>5244</v>
      </c>
      <c r="U59" s="54">
        <v>8005</v>
      </c>
      <c r="V59" s="52">
        <v>34307.1</v>
      </c>
      <c r="W59" s="52">
        <v>8892</v>
      </c>
      <c r="X59" s="54">
        <v>24000.3</v>
      </c>
      <c r="Y59" s="52">
        <v>4093.2</v>
      </c>
      <c r="Z59" s="52">
        <v>8881</v>
      </c>
      <c r="AA59" s="56">
        <f>SUM(R59:Z59)</f>
        <v>98414.099999999991</v>
      </c>
      <c r="AB59" s="59">
        <f>IF(AA59=0,0,(P59-AA59)/AA59)</f>
        <v>-0.19749710661378794</v>
      </c>
      <c r="AC59" s="57">
        <f>'first anal'!$AA311/AH$4</f>
        <v>19.271840000000001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idden="1" x14ac:dyDescent="0.2">
      <c r="A60" s="42">
        <v>27</v>
      </c>
      <c r="B60" s="43">
        <v>50</v>
      </c>
      <c r="C60" s="43">
        <v>50</v>
      </c>
      <c r="D60" s="44" t="s">
        <v>238</v>
      </c>
      <c r="E60" s="46">
        <v>14.852502107620239</v>
      </c>
      <c r="F60" s="48">
        <v>0.38530206680297852</v>
      </c>
      <c r="G60" s="50">
        <v>34361</v>
      </c>
      <c r="H60" s="52">
        <v>0</v>
      </c>
      <c r="I60" s="52">
        <v>10671</v>
      </c>
      <c r="J60" s="54">
        <v>9816.6</v>
      </c>
      <c r="K60" s="52">
        <v>370.8</v>
      </c>
      <c r="L60" s="52">
        <v>6675</v>
      </c>
      <c r="M60" s="54">
        <v>9870.4</v>
      </c>
      <c r="N60" s="52">
        <v>431.1</v>
      </c>
      <c r="O60" s="52">
        <v>6658</v>
      </c>
      <c r="P60" s="56">
        <f>SUM(G60:O60)</f>
        <v>78853.900000000009</v>
      </c>
      <c r="Q60" s="57">
        <f>'first anal'!$P191/AH$4</f>
        <v>6.1982699999999999</v>
      </c>
      <c r="R60" s="56">
        <v>3697</v>
      </c>
      <c r="S60" s="52">
        <v>0</v>
      </c>
      <c r="T60" s="52">
        <v>5007</v>
      </c>
      <c r="U60" s="54">
        <v>13784.7</v>
      </c>
      <c r="V60" s="52">
        <v>20862.900000000001</v>
      </c>
      <c r="W60" s="52">
        <v>9034</v>
      </c>
      <c r="X60" s="54">
        <v>18544.599999999999</v>
      </c>
      <c r="Y60" s="52">
        <v>10026.9</v>
      </c>
      <c r="Z60" s="52">
        <v>9052</v>
      </c>
      <c r="AA60" s="56">
        <f>SUM(R60:Z60)</f>
        <v>90009.1</v>
      </c>
      <c r="AB60" s="59">
        <f>IF(AA60=0,0,(P60-AA60)/AA60)</f>
        <v>-0.12393413554851672</v>
      </c>
      <c r="AC60" s="57">
        <f>'first anal'!$AA191/AH$4</f>
        <v>11.217839999999999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idden="1" x14ac:dyDescent="0.2">
      <c r="A61" s="42">
        <v>27</v>
      </c>
      <c r="B61" s="43">
        <v>46</v>
      </c>
      <c r="C61" s="43">
        <v>54</v>
      </c>
      <c r="D61" s="44" t="s">
        <v>232</v>
      </c>
      <c r="E61" s="46">
        <v>15.0275661945343</v>
      </c>
      <c r="F61" s="48">
        <v>0.34586119651794428</v>
      </c>
      <c r="G61" s="50">
        <v>34337.300000000003</v>
      </c>
      <c r="H61" s="52">
        <v>0</v>
      </c>
      <c r="I61" s="52">
        <v>10684.5</v>
      </c>
      <c r="J61" s="54">
        <v>9844.9</v>
      </c>
      <c r="K61" s="52">
        <v>408.6</v>
      </c>
      <c r="L61" s="52">
        <v>6664</v>
      </c>
      <c r="M61" s="54">
        <v>9876.1</v>
      </c>
      <c r="N61" s="52">
        <v>353.7</v>
      </c>
      <c r="O61" s="52">
        <v>6664</v>
      </c>
      <c r="P61" s="56">
        <f>SUM(G61:O61)</f>
        <v>78833.100000000006</v>
      </c>
      <c r="Q61" s="57">
        <f>'first anal'!$P185/AH$4</f>
        <v>6.2259199999999995</v>
      </c>
      <c r="R61" s="56">
        <v>3735.5</v>
      </c>
      <c r="S61" s="52">
        <v>0</v>
      </c>
      <c r="T61" s="52">
        <v>5016</v>
      </c>
      <c r="U61" s="54">
        <v>14144.4</v>
      </c>
      <c r="V61" s="52">
        <v>19435.5</v>
      </c>
      <c r="W61" s="52">
        <v>9066</v>
      </c>
      <c r="X61" s="54">
        <v>18051.900000000001</v>
      </c>
      <c r="Y61" s="52">
        <v>10844.1</v>
      </c>
      <c r="Z61" s="52">
        <v>9089</v>
      </c>
      <c r="AA61" s="56">
        <f>SUM(R61:Z61)</f>
        <v>89382.400000000009</v>
      </c>
      <c r="AB61" s="59">
        <f>IF(AA61=0,0,(P61-AA61)/AA61)</f>
        <v>-0.11802435378777032</v>
      </c>
      <c r="AC61" s="57">
        <f>'first anal'!$AA185/AH$4</f>
        <v>12.428189999999999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idden="1" x14ac:dyDescent="0.2">
      <c r="A62" s="42">
        <v>27</v>
      </c>
      <c r="B62" s="43">
        <v>54</v>
      </c>
      <c r="C62" s="43">
        <v>46</v>
      </c>
      <c r="D62" s="44" t="s">
        <v>244</v>
      </c>
      <c r="E62" s="46">
        <v>14.981919050216669</v>
      </c>
      <c r="F62" s="48">
        <v>0.34676623344421392</v>
      </c>
      <c r="G62" s="50">
        <v>34335</v>
      </c>
      <c r="H62" s="52">
        <v>0</v>
      </c>
      <c r="I62" s="52">
        <v>10681.5</v>
      </c>
      <c r="J62" s="54">
        <v>9858.6</v>
      </c>
      <c r="K62" s="52">
        <v>359.1</v>
      </c>
      <c r="L62" s="52">
        <v>6668</v>
      </c>
      <c r="M62" s="54">
        <v>9836.2000000000007</v>
      </c>
      <c r="N62" s="52">
        <v>405.9</v>
      </c>
      <c r="O62" s="52">
        <v>6663</v>
      </c>
      <c r="P62" s="56">
        <f>SUM(G62:O62)</f>
        <v>78807.299999999988</v>
      </c>
      <c r="Q62" s="57">
        <f>'first anal'!$P197/AH$4</f>
        <v>6.1470599999999997</v>
      </c>
      <c r="R62" s="56">
        <v>3747</v>
      </c>
      <c r="S62" s="52">
        <v>0</v>
      </c>
      <c r="T62" s="52">
        <v>5017.5</v>
      </c>
      <c r="U62" s="54">
        <v>16283.5</v>
      </c>
      <c r="V62" s="52">
        <v>13976.1</v>
      </c>
      <c r="W62" s="52">
        <v>9089</v>
      </c>
      <c r="X62" s="54">
        <v>15578.3</v>
      </c>
      <c r="Y62" s="52">
        <v>14596.2</v>
      </c>
      <c r="Z62" s="52">
        <v>9072</v>
      </c>
      <c r="AA62" s="56">
        <f>SUM(R62:Z62)</f>
        <v>87359.599999999991</v>
      </c>
      <c r="AB62" s="59">
        <f>IF(AA62=0,0,(P62-AA62)/AA62)</f>
        <v>-9.7897655209044046E-2</v>
      </c>
      <c r="AC62" s="57">
        <f>'first anal'!$AA197/AH$4</f>
        <v>12.4057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idden="1" x14ac:dyDescent="0.2">
      <c r="A63" s="42">
        <v>39</v>
      </c>
      <c r="B63" s="43">
        <v>42</v>
      </c>
      <c r="C63" s="43">
        <v>46</v>
      </c>
      <c r="D63" s="44" t="s">
        <v>370</v>
      </c>
      <c r="E63" s="46">
        <v>11.892224073410031</v>
      </c>
      <c r="F63" s="48">
        <v>0.33142614364624018</v>
      </c>
      <c r="G63" s="50">
        <v>32627.5</v>
      </c>
      <c r="H63" s="52">
        <v>0</v>
      </c>
      <c r="I63" s="52">
        <v>10621.5</v>
      </c>
      <c r="J63" s="54">
        <v>9968.9</v>
      </c>
      <c r="K63" s="52">
        <v>962.1</v>
      </c>
      <c r="L63" s="52">
        <v>6636</v>
      </c>
      <c r="M63" s="54">
        <v>9803.4</v>
      </c>
      <c r="N63" s="52">
        <v>1068.3</v>
      </c>
      <c r="O63" s="52">
        <v>6656</v>
      </c>
      <c r="P63" s="56">
        <f>SUM(G63:O63)</f>
        <v>78343.7</v>
      </c>
      <c r="Q63" s="57">
        <f>'first anal'!$P323/AH$4</f>
        <v>5.0715299999999992</v>
      </c>
      <c r="R63" s="56">
        <v>4900</v>
      </c>
      <c r="S63" s="52">
        <v>0</v>
      </c>
      <c r="T63" s="52">
        <v>5275.5</v>
      </c>
      <c r="U63" s="54">
        <v>17083.2</v>
      </c>
      <c r="V63" s="52">
        <v>5693.4</v>
      </c>
      <c r="W63" s="52">
        <v>8853</v>
      </c>
      <c r="X63" s="54">
        <v>13933.1</v>
      </c>
      <c r="Y63" s="52">
        <v>16926.3</v>
      </c>
      <c r="Z63" s="52">
        <v>8824</v>
      </c>
      <c r="AA63" s="56">
        <f>SUM(R63:Z63)</f>
        <v>81488.5</v>
      </c>
      <c r="AB63" s="59">
        <f>IF(AA63=0,0,(P63-AA63)/AA63)</f>
        <v>-3.8591948557158411E-2</v>
      </c>
      <c r="AC63" s="57">
        <f>'first anal'!$AA323/AH$4</f>
        <v>15367.60687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idden="1" x14ac:dyDescent="0.2">
      <c r="A64" s="42">
        <v>39</v>
      </c>
      <c r="B64" s="43">
        <v>50</v>
      </c>
      <c r="C64" s="43">
        <v>38</v>
      </c>
      <c r="D64" s="44" t="s">
        <v>382</v>
      </c>
      <c r="E64" s="46">
        <v>12.592460155487061</v>
      </c>
      <c r="F64" s="48">
        <v>0.33273911476135248</v>
      </c>
      <c r="G64" s="50">
        <v>32696.1</v>
      </c>
      <c r="H64" s="52">
        <v>0</v>
      </c>
      <c r="I64" s="52">
        <v>10737</v>
      </c>
      <c r="J64" s="54">
        <v>9799.7999999999993</v>
      </c>
      <c r="K64" s="52">
        <v>790.2</v>
      </c>
      <c r="L64" s="52">
        <v>6657</v>
      </c>
      <c r="M64" s="54">
        <v>9893</v>
      </c>
      <c r="N64" s="52">
        <v>917.1</v>
      </c>
      <c r="O64" s="52">
        <v>6649</v>
      </c>
      <c r="P64" s="56">
        <f>SUM(G64:O64)</f>
        <v>78139.199999999997</v>
      </c>
      <c r="Q64" s="57">
        <f>'first anal'!$P335/AH$4</f>
        <v>5.038899999999999</v>
      </c>
      <c r="R64" s="56">
        <v>4981.5</v>
      </c>
      <c r="S64" s="52">
        <v>0</v>
      </c>
      <c r="T64" s="52">
        <v>5275.5</v>
      </c>
      <c r="U64" s="54">
        <v>24460.7</v>
      </c>
      <c r="V64" s="52">
        <v>2244.6</v>
      </c>
      <c r="W64" s="52">
        <v>8878</v>
      </c>
      <c r="X64" s="54">
        <v>8006.9</v>
      </c>
      <c r="Y64" s="52">
        <v>38093.4</v>
      </c>
      <c r="Z64" s="52">
        <v>8913</v>
      </c>
      <c r="AA64" s="56">
        <f>SUM(R64:Z64)</f>
        <v>100853.6</v>
      </c>
      <c r="AB64" s="59">
        <f>IF(AA64=0,0,(P64-AA64)/AA64)</f>
        <v>-0.22522150919749029</v>
      </c>
      <c r="AC64" s="57">
        <f>'first anal'!$AA335/AH$4</f>
        <v>34536.737420000005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idden="1" x14ac:dyDescent="0.2">
      <c r="A65" s="42">
        <v>35</v>
      </c>
      <c r="B65" s="43">
        <v>54</v>
      </c>
      <c r="C65" s="43">
        <v>38</v>
      </c>
      <c r="D65" s="44" t="s">
        <v>340</v>
      </c>
      <c r="E65" s="46">
        <v>14.325812101364139</v>
      </c>
      <c r="F65" s="48">
        <v>0.34658598899841309</v>
      </c>
      <c r="G65" s="50">
        <v>33369.199999999997</v>
      </c>
      <c r="H65" s="52">
        <v>0</v>
      </c>
      <c r="I65" s="52">
        <v>10629</v>
      </c>
      <c r="J65" s="54">
        <v>9790.7000000000007</v>
      </c>
      <c r="K65" s="52">
        <v>540</v>
      </c>
      <c r="L65" s="52">
        <v>6656</v>
      </c>
      <c r="M65" s="54">
        <v>9806.5</v>
      </c>
      <c r="N65" s="52">
        <v>538.20000000000005</v>
      </c>
      <c r="O65" s="52">
        <v>6665</v>
      </c>
      <c r="P65" s="56">
        <f>SUM(G65:O65)</f>
        <v>77994.599999999991</v>
      </c>
      <c r="Q65" s="57">
        <f>'first anal'!$P293/AH$4</f>
        <v>5.3464099999999997</v>
      </c>
      <c r="R65" s="56">
        <v>6085.5</v>
      </c>
      <c r="S65" s="52">
        <v>0</v>
      </c>
      <c r="T65" s="52">
        <v>5026.5</v>
      </c>
      <c r="U65" s="54">
        <v>17326.2</v>
      </c>
      <c r="V65" s="52">
        <v>10756.8</v>
      </c>
      <c r="W65" s="52">
        <v>8943</v>
      </c>
      <c r="X65" s="54">
        <v>10964.5</v>
      </c>
      <c r="Y65" s="52">
        <v>22735.8</v>
      </c>
      <c r="Z65" s="52">
        <v>8986</v>
      </c>
      <c r="AA65" s="56">
        <f>SUM(R65:Z65)</f>
        <v>90824.3</v>
      </c>
      <c r="AB65" s="59">
        <f>IF(AA65=0,0,(P65-AA65)/AA65)</f>
        <v>-0.14125845175795476</v>
      </c>
      <c r="AC65" s="57">
        <f>'first anal'!$AA293/AH$4</f>
        <v>15382.564780000001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idden="1" x14ac:dyDescent="0.2">
      <c r="A66" s="42">
        <v>23</v>
      </c>
      <c r="B66" s="43">
        <v>34</v>
      </c>
      <c r="C66" s="43">
        <v>30</v>
      </c>
      <c r="D66" s="44" t="s">
        <v>156</v>
      </c>
      <c r="E66" s="46">
        <v>14.67334985733032</v>
      </c>
      <c r="F66" s="48">
        <v>0.33409786224365229</v>
      </c>
      <c r="G66" s="50">
        <v>1242.9000000000001</v>
      </c>
      <c r="H66" s="52">
        <v>0</v>
      </c>
      <c r="I66" s="52">
        <v>8616</v>
      </c>
      <c r="J66" s="54">
        <v>4567.2</v>
      </c>
      <c r="K66" s="52">
        <v>21979.8</v>
      </c>
      <c r="L66" s="52">
        <v>7604</v>
      </c>
      <c r="M66" s="54">
        <v>4767.3999999999996</v>
      </c>
      <c r="N66" s="52">
        <v>21450.6</v>
      </c>
      <c r="O66" s="52">
        <v>7593</v>
      </c>
      <c r="P66" s="56">
        <f>SUM(G66:O66)</f>
        <v>77820.899999999994</v>
      </c>
      <c r="Q66" s="57">
        <f>'first anal'!$P109/AH$4</f>
        <v>7.1726100000000006</v>
      </c>
      <c r="R66" s="56">
        <v>2838</v>
      </c>
      <c r="S66" s="52">
        <v>0</v>
      </c>
      <c r="T66" s="52">
        <v>5007</v>
      </c>
      <c r="U66" s="54">
        <v>2530.8000000000002</v>
      </c>
      <c r="V66" s="52">
        <v>133356.6</v>
      </c>
      <c r="W66" s="52">
        <v>9297</v>
      </c>
      <c r="X66" s="54">
        <v>3934.4</v>
      </c>
      <c r="Y66" s="52">
        <v>82151.100000000006</v>
      </c>
      <c r="Z66" s="52">
        <v>9326</v>
      </c>
      <c r="AA66" s="56">
        <f>SUM(R66:Z66)</f>
        <v>248440.9</v>
      </c>
      <c r="AB66" s="59">
        <f>IF(AA66=0,0,(P66-AA66)/AA66)</f>
        <v>-0.68676292832621366</v>
      </c>
      <c r="AC66" s="57">
        <f>'first anal'!$AA109/AH$4</f>
        <v>13.193049999999999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idden="1" x14ac:dyDescent="0.2">
      <c r="A67" s="42">
        <v>15</v>
      </c>
      <c r="B67" s="43">
        <v>42</v>
      </c>
      <c r="C67" s="43">
        <v>30</v>
      </c>
      <c r="D67" s="44" t="s">
        <v>72</v>
      </c>
      <c r="E67" s="46">
        <v>14.80345797538757</v>
      </c>
      <c r="F67" s="48">
        <v>0.3580329418182373</v>
      </c>
      <c r="G67" s="50">
        <v>1150.3</v>
      </c>
      <c r="H67" s="52">
        <v>0</v>
      </c>
      <c r="I67" s="52">
        <v>8581.5</v>
      </c>
      <c r="J67" s="54">
        <v>4901.3</v>
      </c>
      <c r="K67" s="52">
        <v>21701.7</v>
      </c>
      <c r="L67" s="52">
        <v>7590</v>
      </c>
      <c r="M67" s="54">
        <v>4976.1000000000004</v>
      </c>
      <c r="N67" s="52">
        <v>21212.1</v>
      </c>
      <c r="O67" s="52">
        <v>7563</v>
      </c>
      <c r="P67" s="56">
        <f>SUM(G67:O67)</f>
        <v>77676</v>
      </c>
      <c r="Q67" s="57">
        <f>'first anal'!$P25/AH$4</f>
        <v>8.8053800000000013</v>
      </c>
      <c r="R67" s="56">
        <v>4999.5</v>
      </c>
      <c r="S67" s="52">
        <v>0</v>
      </c>
      <c r="T67" s="52">
        <v>5001</v>
      </c>
      <c r="U67" s="54">
        <v>0</v>
      </c>
      <c r="V67" s="52">
        <v>170238150</v>
      </c>
      <c r="W67" s="52">
        <v>10000</v>
      </c>
      <c r="X67" s="54">
        <v>0</v>
      </c>
      <c r="Y67" s="52">
        <v>171005664.59999999</v>
      </c>
      <c r="Z67" s="52">
        <v>10000</v>
      </c>
      <c r="AA67" s="56">
        <f>SUM(R67:Z67)</f>
        <v>341273815.10000002</v>
      </c>
      <c r="AB67" s="59">
        <f>IF(AA67=0,0,(P67-AA67)/AA67)</f>
        <v>-0.99977239390611539</v>
      </c>
      <c r="AC67" s="57">
        <f>'first anal'!$AA25/AH$4</f>
        <v>8.5305400000000002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idden="1" x14ac:dyDescent="0.2">
      <c r="A68" s="42">
        <v>23</v>
      </c>
      <c r="B68" s="43">
        <v>30</v>
      </c>
      <c r="C68" s="43">
        <v>34</v>
      </c>
      <c r="D68" s="44" t="s">
        <v>150</v>
      </c>
      <c r="E68" s="46">
        <v>14.710782051086429</v>
      </c>
      <c r="F68" s="48">
        <v>0.33260512351989752</v>
      </c>
      <c r="G68" s="50">
        <v>1296.3</v>
      </c>
      <c r="H68" s="52">
        <v>0</v>
      </c>
      <c r="I68" s="52">
        <v>8673</v>
      </c>
      <c r="J68" s="54">
        <v>4666.7</v>
      </c>
      <c r="K68" s="52">
        <v>21897.9</v>
      </c>
      <c r="L68" s="52">
        <v>7596</v>
      </c>
      <c r="M68" s="54">
        <v>4854.2</v>
      </c>
      <c r="N68" s="52">
        <v>21093.3</v>
      </c>
      <c r="O68" s="52">
        <v>7593</v>
      </c>
      <c r="P68" s="56">
        <f>SUM(G68:O68)</f>
        <v>77670.399999999994</v>
      </c>
      <c r="Q68" s="57">
        <f>'first anal'!$P103/AH$4</f>
        <v>7.2352499999999997</v>
      </c>
      <c r="R68" s="56">
        <v>2838.5</v>
      </c>
      <c r="S68" s="52">
        <v>0</v>
      </c>
      <c r="T68" s="52">
        <v>5007</v>
      </c>
      <c r="U68" s="54">
        <v>494.3</v>
      </c>
      <c r="V68" s="52">
        <v>212322.6</v>
      </c>
      <c r="W68" s="52">
        <v>9324</v>
      </c>
      <c r="X68" s="54">
        <v>8382</v>
      </c>
      <c r="Y68" s="52">
        <v>24763.5</v>
      </c>
      <c r="Z68" s="52">
        <v>9365</v>
      </c>
      <c r="AA68" s="56">
        <f>SUM(R68:Z68)</f>
        <v>272496.90000000002</v>
      </c>
      <c r="AB68" s="59">
        <f>IF(AA68=0,0,(P68-AA68)/AA68)</f>
        <v>-0.71496776660578532</v>
      </c>
      <c r="AC68" s="57">
        <f>'first anal'!$AA103/AH$4</f>
        <v>10.270649999999998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idden="1" x14ac:dyDescent="0.2">
      <c r="A69" s="42">
        <v>23</v>
      </c>
      <c r="B69" s="43">
        <v>54</v>
      </c>
      <c r="C69" s="43">
        <v>50</v>
      </c>
      <c r="D69" s="44" t="s">
        <v>196</v>
      </c>
      <c r="E69" s="46">
        <v>15.559083938598629</v>
      </c>
      <c r="F69" s="48">
        <v>0.33455896377563482</v>
      </c>
      <c r="G69" s="50">
        <v>33237.5</v>
      </c>
      <c r="H69" s="52">
        <v>0</v>
      </c>
      <c r="I69" s="52">
        <v>10567.5</v>
      </c>
      <c r="J69" s="54">
        <v>10062.6</v>
      </c>
      <c r="K69" s="52">
        <v>214.2</v>
      </c>
      <c r="L69" s="52">
        <v>6641</v>
      </c>
      <c r="M69" s="54">
        <v>10008.299999999999</v>
      </c>
      <c r="N69" s="52">
        <v>276.3</v>
      </c>
      <c r="O69" s="52">
        <v>6653</v>
      </c>
      <c r="P69" s="56">
        <f>SUM(G69:O69)</f>
        <v>77660.399999999994</v>
      </c>
      <c r="Q69" s="57">
        <f>'first anal'!$P149/AH$4</f>
        <v>6.6666399999999992</v>
      </c>
      <c r="R69" s="56">
        <v>2848</v>
      </c>
      <c r="S69" s="52">
        <v>0</v>
      </c>
      <c r="T69" s="52">
        <v>5007</v>
      </c>
      <c r="U69" s="54">
        <v>20334.2</v>
      </c>
      <c r="V69" s="52">
        <v>9099</v>
      </c>
      <c r="W69" s="52">
        <v>9331</v>
      </c>
      <c r="X69" s="54">
        <v>8957.2000000000007</v>
      </c>
      <c r="Y69" s="52">
        <v>47872.800000000003</v>
      </c>
      <c r="Z69" s="52">
        <v>9333</v>
      </c>
      <c r="AA69" s="56">
        <f>SUM(R69:Z69)</f>
        <v>112782.2</v>
      </c>
      <c r="AB69" s="59">
        <f>IF(AA69=0,0,(P69-AA69)/AA69)</f>
        <v>-0.31141261652991342</v>
      </c>
      <c r="AC69" s="57">
        <f>'first anal'!$AA149/AH$4</f>
        <v>10.548830000000001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idden="1" x14ac:dyDescent="0.2">
      <c r="A70" s="42">
        <v>19</v>
      </c>
      <c r="B70" s="43">
        <v>34</v>
      </c>
      <c r="C70" s="43">
        <v>34</v>
      </c>
      <c r="D70" s="44" t="s">
        <v>108</v>
      </c>
      <c r="E70" s="46">
        <v>14.94848799705505</v>
      </c>
      <c r="F70" s="48">
        <v>0.35157394409179688</v>
      </c>
      <c r="G70" s="50">
        <v>1131.9000000000001</v>
      </c>
      <c r="H70" s="52">
        <v>0</v>
      </c>
      <c r="I70" s="52">
        <v>8659.5</v>
      </c>
      <c r="J70" s="54">
        <v>4774.3</v>
      </c>
      <c r="K70" s="52">
        <v>22005.9</v>
      </c>
      <c r="L70" s="52">
        <v>7557</v>
      </c>
      <c r="M70" s="54">
        <v>4955.3999999999996</v>
      </c>
      <c r="N70" s="52">
        <v>20976.3</v>
      </c>
      <c r="O70" s="52">
        <v>7591</v>
      </c>
      <c r="P70" s="56">
        <f>SUM(G70:O70)</f>
        <v>77651.3</v>
      </c>
      <c r="Q70" s="57">
        <f>'first anal'!$P61/AH$4</f>
        <v>7.8833100000000007</v>
      </c>
      <c r="R70" s="56">
        <v>5000.5</v>
      </c>
      <c r="S70" s="52">
        <v>0</v>
      </c>
      <c r="T70" s="52">
        <v>5001</v>
      </c>
      <c r="U70" s="54">
        <v>0</v>
      </c>
      <c r="V70" s="52">
        <v>77449995</v>
      </c>
      <c r="W70" s="52">
        <v>10000</v>
      </c>
      <c r="X70" s="54">
        <v>0</v>
      </c>
      <c r="Y70" s="52">
        <v>77373748.799999997</v>
      </c>
      <c r="Z70" s="52">
        <v>10000</v>
      </c>
      <c r="AA70" s="56">
        <f>SUM(R70:Z70)</f>
        <v>154853745.30000001</v>
      </c>
      <c r="AB70" s="59">
        <f>IF(AA70=0,0,(P70-AA70)/AA70)</f>
        <v>-0.99949855071409754</v>
      </c>
      <c r="AC70" s="57">
        <f>'first anal'!$AA61/AH$4</f>
        <v>8.9382400000000004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idden="1" x14ac:dyDescent="0.2">
      <c r="A71" s="42">
        <v>15</v>
      </c>
      <c r="B71" s="43">
        <v>38</v>
      </c>
      <c r="C71" s="43">
        <v>34</v>
      </c>
      <c r="D71" s="44" t="s">
        <v>66</v>
      </c>
      <c r="E71" s="46">
        <v>14.97792291641235</v>
      </c>
      <c r="F71" s="48">
        <v>0.35741877555847168</v>
      </c>
      <c r="G71" s="50">
        <v>1116.3</v>
      </c>
      <c r="H71" s="52">
        <v>0</v>
      </c>
      <c r="I71" s="52">
        <v>8593.5</v>
      </c>
      <c r="J71" s="54">
        <v>4878.5</v>
      </c>
      <c r="K71" s="52">
        <v>21422.7</v>
      </c>
      <c r="L71" s="52">
        <v>7593</v>
      </c>
      <c r="M71" s="54">
        <v>4906.3999999999996</v>
      </c>
      <c r="N71" s="52">
        <v>21251.7</v>
      </c>
      <c r="O71" s="52">
        <v>7603</v>
      </c>
      <c r="P71" s="56">
        <f>SUM(G71:O71)</f>
        <v>77365.100000000006</v>
      </c>
      <c r="Q71" s="57">
        <f>'first anal'!$P19/AH$4</f>
        <v>9.0398399999999999</v>
      </c>
      <c r="R71" s="56">
        <v>5001.5</v>
      </c>
      <c r="S71" s="52">
        <v>0</v>
      </c>
      <c r="T71" s="52">
        <v>5001</v>
      </c>
      <c r="U71" s="54">
        <v>0</v>
      </c>
      <c r="V71" s="52">
        <v>169274772</v>
      </c>
      <c r="W71" s="52">
        <v>10000</v>
      </c>
      <c r="X71" s="54">
        <v>0</v>
      </c>
      <c r="Y71" s="52">
        <v>172761186.59999999</v>
      </c>
      <c r="Z71" s="52">
        <v>10000</v>
      </c>
      <c r="AA71" s="56">
        <f>SUM(R71:Z71)</f>
        <v>342065961.10000002</v>
      </c>
      <c r="AB71" s="59">
        <f>IF(AA71=0,0,(P71-AA71)/AA71)</f>
        <v>-0.9997738298784502</v>
      </c>
      <c r="AC71" s="57">
        <f>'first anal'!$AA19/AH$4</f>
        <v>8.9467999999999996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idden="1" x14ac:dyDescent="0.2">
      <c r="A72" s="42">
        <v>23</v>
      </c>
      <c r="B72" s="43">
        <v>50</v>
      </c>
      <c r="C72" s="43">
        <v>54</v>
      </c>
      <c r="D72" s="44" t="s">
        <v>190</v>
      </c>
      <c r="E72" s="46">
        <v>15.601241111755369</v>
      </c>
      <c r="F72" s="48">
        <v>0.33253288269042969</v>
      </c>
      <c r="G72" s="50">
        <v>32826.199999999997</v>
      </c>
      <c r="H72" s="52">
        <v>0</v>
      </c>
      <c r="I72" s="52">
        <v>10677</v>
      </c>
      <c r="J72" s="54">
        <v>10013.5</v>
      </c>
      <c r="K72" s="52">
        <v>230.4</v>
      </c>
      <c r="L72" s="52">
        <v>6666</v>
      </c>
      <c r="M72" s="54">
        <v>9983.2000000000007</v>
      </c>
      <c r="N72" s="52">
        <v>223.2</v>
      </c>
      <c r="O72" s="52">
        <v>6681</v>
      </c>
      <c r="P72" s="56">
        <f>SUM(G72:O72)</f>
        <v>77300.5</v>
      </c>
      <c r="Q72" s="57">
        <f>'first anal'!$P143/AH$4</f>
        <v>6.7082199999999998</v>
      </c>
      <c r="R72" s="56">
        <v>2805.5</v>
      </c>
      <c r="S72" s="52">
        <v>0</v>
      </c>
      <c r="T72" s="52">
        <v>5001</v>
      </c>
      <c r="U72" s="54">
        <v>12736</v>
      </c>
      <c r="V72" s="52">
        <v>30119.4</v>
      </c>
      <c r="W72" s="52">
        <v>9329</v>
      </c>
      <c r="X72" s="54">
        <v>15270.5</v>
      </c>
      <c r="Y72" s="52">
        <v>20987.1</v>
      </c>
      <c r="Z72" s="52">
        <v>9365</v>
      </c>
      <c r="AA72" s="56">
        <f>SUM(R72:Z72)</f>
        <v>105613.5</v>
      </c>
      <c r="AB72" s="59">
        <f>IF(AA72=0,0,(P72-AA72)/AA72)</f>
        <v>-0.26808125855122689</v>
      </c>
      <c r="AC72" s="57">
        <f>'first anal'!$AA143/AH$4</f>
        <v>13.078970000000002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idden="1" x14ac:dyDescent="0.2">
      <c r="A73" s="42">
        <v>27</v>
      </c>
      <c r="B73" s="43">
        <v>30</v>
      </c>
      <c r="C73" s="43">
        <v>30</v>
      </c>
      <c r="D73" s="44" t="s">
        <v>198</v>
      </c>
      <c r="E73" s="46">
        <v>14.56526613235474</v>
      </c>
      <c r="F73" s="48">
        <v>0.37686896324157709</v>
      </c>
      <c r="G73" s="50">
        <v>1715.1</v>
      </c>
      <c r="H73" s="52">
        <v>0</v>
      </c>
      <c r="I73" s="52">
        <v>8737.5</v>
      </c>
      <c r="J73" s="54">
        <v>4711.8</v>
      </c>
      <c r="K73" s="52">
        <v>20949.3</v>
      </c>
      <c r="L73" s="52">
        <v>7551</v>
      </c>
      <c r="M73" s="54">
        <v>4948.7</v>
      </c>
      <c r="N73" s="52">
        <v>20159.099999999999</v>
      </c>
      <c r="O73" s="52">
        <v>7558</v>
      </c>
      <c r="P73" s="56">
        <f>SUM(G73:O73)</f>
        <v>76330.5</v>
      </c>
      <c r="Q73" s="57">
        <f>'first anal'!$P151/AH$4</f>
        <v>6.6592799999999999</v>
      </c>
      <c r="R73" s="56">
        <v>3725</v>
      </c>
      <c r="S73" s="52">
        <v>0</v>
      </c>
      <c r="T73" s="52">
        <v>5019</v>
      </c>
      <c r="U73" s="54">
        <v>1292.5999999999999</v>
      </c>
      <c r="V73" s="52">
        <v>147767.4</v>
      </c>
      <c r="W73" s="52">
        <v>9074</v>
      </c>
      <c r="X73" s="54">
        <v>7034.7</v>
      </c>
      <c r="Y73" s="52">
        <v>27433.8</v>
      </c>
      <c r="Z73" s="52">
        <v>9071</v>
      </c>
      <c r="AA73" s="56">
        <f>SUM(R73:Z73)</f>
        <v>210417.5</v>
      </c>
      <c r="AB73" s="59">
        <f>IF(AA73=0,0,(P73-AA73)/AA73)</f>
        <v>-0.63724262478168403</v>
      </c>
      <c r="AC73" s="57">
        <f>'first anal'!$AA151/AH$4</f>
        <v>10.5717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idden="1" x14ac:dyDescent="0.2">
      <c r="A74" s="68">
        <v>31</v>
      </c>
      <c r="B74" s="69">
        <v>38</v>
      </c>
      <c r="C74" s="69">
        <v>54</v>
      </c>
      <c r="D74" s="70" t="s">
        <v>267</v>
      </c>
      <c r="E74" s="45">
        <v>14.665457248687741</v>
      </c>
      <c r="F74" s="47">
        <v>0.35790109634399409</v>
      </c>
      <c r="G74" s="49">
        <v>31522.6</v>
      </c>
      <c r="H74" s="51">
        <v>0</v>
      </c>
      <c r="I74" s="51">
        <v>10624.5</v>
      </c>
      <c r="J74" s="53">
        <v>9856.2000000000007</v>
      </c>
      <c r="K74" s="51">
        <v>561.6</v>
      </c>
      <c r="L74" s="51">
        <v>6659</v>
      </c>
      <c r="M74" s="53">
        <v>9953.4</v>
      </c>
      <c r="N74" s="51">
        <v>513.9</v>
      </c>
      <c r="O74" s="51">
        <v>6632</v>
      </c>
      <c r="P74" s="55">
        <f>SUM(G74:O74)</f>
        <v>76323.199999999997</v>
      </c>
      <c r="Q74" s="57">
        <f>'first anal'!$P220/AH$4</f>
        <v>5.8540299999999998</v>
      </c>
      <c r="R74" s="55">
        <v>6061</v>
      </c>
      <c r="S74" s="51">
        <v>0</v>
      </c>
      <c r="T74" s="51">
        <v>5028</v>
      </c>
      <c r="U74" s="53">
        <v>4952.1000000000004</v>
      </c>
      <c r="V74" s="51">
        <v>65480.4</v>
      </c>
      <c r="W74" s="51">
        <v>8980</v>
      </c>
      <c r="X74" s="53">
        <v>27577.7</v>
      </c>
      <c r="Y74" s="51">
        <v>1430.1</v>
      </c>
      <c r="Z74" s="51">
        <v>8940</v>
      </c>
      <c r="AA74" s="55">
        <f>SUM(R74:Z74)</f>
        <v>128449.3</v>
      </c>
      <c r="AB74" s="58">
        <f>IF(AA74=0,0,(P74-AA74)/AA74)</f>
        <v>-0.40581069729457464</v>
      </c>
      <c r="AC74" s="57">
        <f>'first anal'!$AA220/AH$4</f>
        <v>10.342039999999999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idden="1" x14ac:dyDescent="0.2">
      <c r="A75" s="42">
        <v>35</v>
      </c>
      <c r="B75" s="43">
        <v>50</v>
      </c>
      <c r="C75" s="43">
        <v>42</v>
      </c>
      <c r="D75" s="44" t="s">
        <v>334</v>
      </c>
      <c r="E75" s="46">
        <v>14.325241088867189</v>
      </c>
      <c r="F75" s="48">
        <v>0.34592485427856451</v>
      </c>
      <c r="G75" s="50">
        <v>31551.5</v>
      </c>
      <c r="H75" s="52">
        <v>0</v>
      </c>
      <c r="I75" s="52">
        <v>10656</v>
      </c>
      <c r="J75" s="54">
        <v>9918.7000000000007</v>
      </c>
      <c r="K75" s="52">
        <v>518.4</v>
      </c>
      <c r="L75" s="52">
        <v>6635</v>
      </c>
      <c r="M75" s="54">
        <v>9853</v>
      </c>
      <c r="N75" s="52">
        <v>504</v>
      </c>
      <c r="O75" s="52">
        <v>6652</v>
      </c>
      <c r="P75" s="56">
        <f>SUM(G75:O75)</f>
        <v>76288.600000000006</v>
      </c>
      <c r="Q75" s="57">
        <f>'first anal'!$P287/AH$4</f>
        <v>5.3738200000000003</v>
      </c>
      <c r="R75" s="56">
        <v>6052.5</v>
      </c>
      <c r="S75" s="52">
        <v>0</v>
      </c>
      <c r="T75" s="52">
        <v>5026.5</v>
      </c>
      <c r="U75" s="54">
        <v>13080.9</v>
      </c>
      <c r="V75" s="52">
        <v>19606.5</v>
      </c>
      <c r="W75" s="52">
        <v>8938</v>
      </c>
      <c r="X75" s="54">
        <v>15407.8</v>
      </c>
      <c r="Y75" s="52">
        <v>10383.299999999999</v>
      </c>
      <c r="Z75" s="52">
        <v>8927</v>
      </c>
      <c r="AA75" s="56">
        <f>SUM(R75:Z75)</f>
        <v>87422.5</v>
      </c>
      <c r="AB75" s="59">
        <f>IF(AA75=0,0,(P75-AA75)/AA75)</f>
        <v>-0.12735737367382532</v>
      </c>
      <c r="AC75" s="57">
        <f>'first anal'!$AA287/AH$4</f>
        <v>14.275479999999998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idden="1" x14ac:dyDescent="0.2">
      <c r="A76" s="68">
        <v>31</v>
      </c>
      <c r="B76" s="69">
        <v>50</v>
      </c>
      <c r="C76" s="69">
        <v>42</v>
      </c>
      <c r="D76" s="70" t="s">
        <v>285</v>
      </c>
      <c r="E76" s="45">
        <v>14.374852657318121</v>
      </c>
      <c r="F76" s="47">
        <v>0.34884476661682129</v>
      </c>
      <c r="G76" s="49">
        <v>31367.8</v>
      </c>
      <c r="H76" s="51">
        <v>0</v>
      </c>
      <c r="I76" s="51">
        <v>10689</v>
      </c>
      <c r="J76" s="53">
        <v>9811.1</v>
      </c>
      <c r="K76" s="51">
        <v>575.1</v>
      </c>
      <c r="L76" s="51">
        <v>6683</v>
      </c>
      <c r="M76" s="53">
        <v>9917.5</v>
      </c>
      <c r="N76" s="51">
        <v>553.5</v>
      </c>
      <c r="O76" s="51">
        <v>6648</v>
      </c>
      <c r="P76" s="55">
        <f>SUM(G76:O76)</f>
        <v>76245</v>
      </c>
      <c r="Q76" s="57">
        <f>'first anal'!$P238/AH$4</f>
        <v>5.7674799999999999</v>
      </c>
      <c r="R76" s="55">
        <v>6000.5</v>
      </c>
      <c r="S76" s="51">
        <v>0</v>
      </c>
      <c r="T76" s="51">
        <v>5034</v>
      </c>
      <c r="U76" s="53">
        <v>10569.6</v>
      </c>
      <c r="V76" s="51">
        <v>24958.799999999999</v>
      </c>
      <c r="W76" s="51">
        <v>8988</v>
      </c>
      <c r="X76" s="53">
        <v>17539.599999999999</v>
      </c>
      <c r="Y76" s="51">
        <v>3893.4</v>
      </c>
      <c r="Z76" s="51">
        <v>8942</v>
      </c>
      <c r="AA76" s="55">
        <f>SUM(R76:Z76)</f>
        <v>85925.9</v>
      </c>
      <c r="AB76" s="58">
        <f>IF(AA76=0,0,(P76-AA76)/AA76)</f>
        <v>-0.11266568054567941</v>
      </c>
      <c r="AC76" s="57">
        <f>'first anal'!$AA238/AH$4</f>
        <v>13.2339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idden="1" x14ac:dyDescent="0.2">
      <c r="A77" s="68">
        <v>31</v>
      </c>
      <c r="B77" s="69">
        <v>46</v>
      </c>
      <c r="C77" s="69">
        <v>46</v>
      </c>
      <c r="D77" s="70" t="s">
        <v>279</v>
      </c>
      <c r="E77" s="45">
        <v>14.33818912506104</v>
      </c>
      <c r="F77" s="47">
        <v>0.34611701965332031</v>
      </c>
      <c r="G77" s="49">
        <v>31503.8</v>
      </c>
      <c r="H77" s="51">
        <v>0</v>
      </c>
      <c r="I77" s="51">
        <v>10653</v>
      </c>
      <c r="J77" s="53">
        <v>9835.7000000000007</v>
      </c>
      <c r="K77" s="51">
        <v>541.79999999999995</v>
      </c>
      <c r="L77" s="51">
        <v>6668</v>
      </c>
      <c r="M77" s="53">
        <v>9839.2999999999993</v>
      </c>
      <c r="N77" s="51">
        <v>531</v>
      </c>
      <c r="O77" s="51">
        <v>6657</v>
      </c>
      <c r="P77" s="55">
        <f>SUM(G77:O77)</f>
        <v>76229.600000000006</v>
      </c>
      <c r="Q77" s="57">
        <f>'first anal'!$P232/AH$4</f>
        <v>5.7944900000000006</v>
      </c>
      <c r="R77" s="55">
        <v>6037.5</v>
      </c>
      <c r="S77" s="51">
        <v>0</v>
      </c>
      <c r="T77" s="51">
        <v>5029.5</v>
      </c>
      <c r="U77" s="53">
        <v>12633</v>
      </c>
      <c r="V77" s="51">
        <v>22953.599999999999</v>
      </c>
      <c r="W77" s="51">
        <v>9003</v>
      </c>
      <c r="X77" s="53">
        <v>16026.5</v>
      </c>
      <c r="Y77" s="51">
        <v>14125.5</v>
      </c>
      <c r="Z77" s="51">
        <v>9046</v>
      </c>
      <c r="AA77" s="55">
        <f>SUM(R77:Z77)</f>
        <v>94854.6</v>
      </c>
      <c r="AB77" s="58">
        <f>IF(AA77=0,0,(P77-AA77)/AA77)</f>
        <v>-0.19635315525024616</v>
      </c>
      <c r="AC77" s="57">
        <f>'first anal'!$AA232/AH$4</f>
        <v>18.218640000000001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idden="1" x14ac:dyDescent="0.2">
      <c r="A78" s="42">
        <v>35</v>
      </c>
      <c r="B78" s="43">
        <v>46</v>
      </c>
      <c r="C78" s="43">
        <v>46</v>
      </c>
      <c r="D78" s="44" t="s">
        <v>328</v>
      </c>
      <c r="E78" s="46">
        <v>14.407680988311769</v>
      </c>
      <c r="F78" s="48">
        <v>0.34604287147521973</v>
      </c>
      <c r="G78" s="50">
        <v>31351.200000000001</v>
      </c>
      <c r="H78" s="52">
        <v>0</v>
      </c>
      <c r="I78" s="52">
        <v>10656</v>
      </c>
      <c r="J78" s="54">
        <v>9901.7000000000007</v>
      </c>
      <c r="K78" s="52">
        <v>556.20000000000005</v>
      </c>
      <c r="L78" s="52">
        <v>6649</v>
      </c>
      <c r="M78" s="54">
        <v>9842.9</v>
      </c>
      <c r="N78" s="52">
        <v>560.70000000000005</v>
      </c>
      <c r="O78" s="52">
        <v>6662</v>
      </c>
      <c r="P78" s="56">
        <f>SUM(G78:O78)</f>
        <v>76179.699999999983</v>
      </c>
      <c r="Q78" s="57">
        <f>'first anal'!$P281/AH$4</f>
        <v>5.4029600000000002</v>
      </c>
      <c r="R78" s="56">
        <v>6123</v>
      </c>
      <c r="S78" s="52">
        <v>0</v>
      </c>
      <c r="T78" s="52">
        <v>5031</v>
      </c>
      <c r="U78" s="54">
        <v>20700.900000000001</v>
      </c>
      <c r="V78" s="52">
        <v>3487.5</v>
      </c>
      <c r="W78" s="52">
        <v>8942</v>
      </c>
      <c r="X78" s="54">
        <v>8498.2999999999993</v>
      </c>
      <c r="Y78" s="52">
        <v>35379</v>
      </c>
      <c r="Z78" s="52">
        <v>8981</v>
      </c>
      <c r="AA78" s="56">
        <f>SUM(R78:Z78)</f>
        <v>97142.7</v>
      </c>
      <c r="AB78" s="59">
        <f>IF(AA78=0,0,(P78-AA78)/AA78)</f>
        <v>-0.21579593731695759</v>
      </c>
      <c r="AC78" s="57">
        <f>'first anal'!$AA281/AH$4</f>
        <v>15526.675469999998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idden="1" x14ac:dyDescent="0.2">
      <c r="A79" s="68">
        <v>31</v>
      </c>
      <c r="B79" s="69">
        <v>42</v>
      </c>
      <c r="C79" s="69">
        <v>50</v>
      </c>
      <c r="D79" s="70" t="s">
        <v>273</v>
      </c>
      <c r="E79" s="45">
        <v>14.714755058288571</v>
      </c>
      <c r="F79" s="47">
        <v>0.35239696502685552</v>
      </c>
      <c r="G79" s="49">
        <v>31461</v>
      </c>
      <c r="H79" s="51">
        <v>0</v>
      </c>
      <c r="I79" s="51">
        <v>10690.5</v>
      </c>
      <c r="J79" s="53">
        <v>9865.9</v>
      </c>
      <c r="K79" s="51">
        <v>547.20000000000005</v>
      </c>
      <c r="L79" s="51">
        <v>6660</v>
      </c>
      <c r="M79" s="53">
        <v>9797.9</v>
      </c>
      <c r="N79" s="51">
        <v>462.6</v>
      </c>
      <c r="O79" s="51">
        <v>6678</v>
      </c>
      <c r="P79" s="55">
        <f>SUM(G79:O79)</f>
        <v>76163.100000000006</v>
      </c>
      <c r="Q79" s="57">
        <f>'first anal'!$P226/AH$4</f>
        <v>5.8147999999999991</v>
      </c>
      <c r="R79" s="55">
        <v>6016</v>
      </c>
      <c r="S79" s="51">
        <v>0</v>
      </c>
      <c r="T79" s="51">
        <v>5038.5</v>
      </c>
      <c r="U79" s="53">
        <v>11625</v>
      </c>
      <c r="V79" s="51">
        <v>26775</v>
      </c>
      <c r="W79" s="51">
        <v>8999</v>
      </c>
      <c r="X79" s="53">
        <v>17311.599999999999</v>
      </c>
      <c r="Y79" s="51">
        <v>12302.1</v>
      </c>
      <c r="Z79" s="51">
        <v>8994</v>
      </c>
      <c r="AA79" s="55">
        <f>SUM(R79:Z79)</f>
        <v>97061.200000000012</v>
      </c>
      <c r="AB79" s="58">
        <f>IF(AA79=0,0,(P79-AA79)/AA79)</f>
        <v>-0.21530848578010578</v>
      </c>
      <c r="AC79" s="57">
        <f>'first anal'!$AA226/AH$4</f>
        <v>15.799179999999998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idden="1" x14ac:dyDescent="0.2">
      <c r="A80" s="42">
        <v>35</v>
      </c>
      <c r="B80" s="43">
        <v>42</v>
      </c>
      <c r="C80" s="43">
        <v>50</v>
      </c>
      <c r="D80" s="44" t="s">
        <v>322</v>
      </c>
      <c r="E80" s="46">
        <v>14.414992094039921</v>
      </c>
      <c r="F80" s="48">
        <v>0.34679174423217768</v>
      </c>
      <c r="G80" s="50">
        <v>31426.6</v>
      </c>
      <c r="H80" s="52">
        <v>0</v>
      </c>
      <c r="I80" s="52">
        <v>10633.5</v>
      </c>
      <c r="J80" s="54">
        <v>9904</v>
      </c>
      <c r="K80" s="52">
        <v>479.7</v>
      </c>
      <c r="L80" s="52">
        <v>6640</v>
      </c>
      <c r="M80" s="54">
        <v>9800.2000000000007</v>
      </c>
      <c r="N80" s="52">
        <v>548.1</v>
      </c>
      <c r="O80" s="52">
        <v>6680</v>
      </c>
      <c r="P80" s="56">
        <f>SUM(G80:O80)</f>
        <v>76112.100000000006</v>
      </c>
      <c r="Q80" s="57">
        <f>'first anal'!$P275/AH$4</f>
        <v>5.4280499999999989</v>
      </c>
      <c r="R80" s="56">
        <v>5997.5</v>
      </c>
      <c r="S80" s="52">
        <v>0</v>
      </c>
      <c r="T80" s="52">
        <v>5028</v>
      </c>
      <c r="U80" s="54">
        <v>8380.7999999999993</v>
      </c>
      <c r="V80" s="52">
        <v>41205.599999999999</v>
      </c>
      <c r="W80" s="52">
        <v>8976</v>
      </c>
      <c r="X80" s="54">
        <v>21430.9</v>
      </c>
      <c r="Y80" s="52">
        <v>5501.7</v>
      </c>
      <c r="Z80" s="52">
        <v>9000</v>
      </c>
      <c r="AA80" s="56">
        <f>SUM(R80:Z80)</f>
        <v>105520.49999999999</v>
      </c>
      <c r="AB80" s="59">
        <f>IF(AA80=0,0,(P80-AA80)/AA80)</f>
        <v>-0.27869845195957166</v>
      </c>
      <c r="AC80" s="57">
        <f>'first anal'!$AA275/AH$4</f>
        <v>13.0219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idden="1" x14ac:dyDescent="0.2">
      <c r="A81" s="42">
        <v>19</v>
      </c>
      <c r="B81" s="43">
        <v>38</v>
      </c>
      <c r="C81" s="43">
        <v>30</v>
      </c>
      <c r="D81" s="44" t="s">
        <v>114</v>
      </c>
      <c r="E81" s="46">
        <v>14.9787540435791</v>
      </c>
      <c r="F81" s="48">
        <v>0.3516998291015625</v>
      </c>
      <c r="G81" s="50">
        <v>1180.8</v>
      </c>
      <c r="H81" s="52">
        <v>0</v>
      </c>
      <c r="I81" s="52">
        <v>8682</v>
      </c>
      <c r="J81" s="54">
        <v>4890.3</v>
      </c>
      <c r="K81" s="52">
        <v>20944.8</v>
      </c>
      <c r="L81" s="52">
        <v>7573</v>
      </c>
      <c r="M81" s="54">
        <v>5089.6000000000004</v>
      </c>
      <c r="N81" s="52">
        <v>20111.400000000001</v>
      </c>
      <c r="O81" s="52">
        <v>7543</v>
      </c>
      <c r="P81" s="56">
        <f>SUM(G81:O81)</f>
        <v>76014.899999999994</v>
      </c>
      <c r="Q81" s="57">
        <f>'first anal'!$P67/AH$4</f>
        <v>7.7675999999999998</v>
      </c>
      <c r="R81" s="56">
        <v>5000.5</v>
      </c>
      <c r="S81" s="52">
        <v>0</v>
      </c>
      <c r="T81" s="52">
        <v>4999.5</v>
      </c>
      <c r="U81" s="54">
        <v>0</v>
      </c>
      <c r="V81" s="52">
        <v>75994496.099999994</v>
      </c>
      <c r="W81" s="52">
        <v>10000</v>
      </c>
      <c r="X81" s="54">
        <v>0</v>
      </c>
      <c r="Y81" s="52">
        <v>75244407.299999997</v>
      </c>
      <c r="Z81" s="52">
        <v>10000</v>
      </c>
      <c r="AA81" s="56">
        <f>SUM(R81:Z81)</f>
        <v>151268903.39999998</v>
      </c>
      <c r="AB81" s="59">
        <f>IF(AA81=0,0,(P81-AA81)/AA81)</f>
        <v>-0.99949748495367219</v>
      </c>
      <c r="AC81" s="57">
        <f>'first anal'!$AA67/AH$4</f>
        <v>34127.381509999999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idden="1" x14ac:dyDescent="0.2">
      <c r="A82" s="42">
        <v>19</v>
      </c>
      <c r="B82" s="43">
        <v>54</v>
      </c>
      <c r="C82" s="43">
        <v>54</v>
      </c>
      <c r="D82" s="44" t="s">
        <v>148</v>
      </c>
      <c r="E82" s="46">
        <v>16.139971017837521</v>
      </c>
      <c r="F82" s="48">
        <v>0.35042715072631841</v>
      </c>
      <c r="G82" s="50">
        <v>31646.9</v>
      </c>
      <c r="H82" s="52">
        <v>0</v>
      </c>
      <c r="I82" s="52">
        <v>10612.5</v>
      </c>
      <c r="J82" s="54">
        <v>10167.6</v>
      </c>
      <c r="K82" s="52">
        <v>18</v>
      </c>
      <c r="L82" s="52">
        <v>6657</v>
      </c>
      <c r="M82" s="54">
        <v>10111.6</v>
      </c>
      <c r="N82" s="52">
        <v>31.5</v>
      </c>
      <c r="O82" s="52">
        <v>6670</v>
      </c>
      <c r="P82" s="56">
        <f>SUM(G82:O82)</f>
        <v>75915.100000000006</v>
      </c>
      <c r="Q82" s="57">
        <f>'first anal'!$P101/AH$4</f>
        <v>7.3104699999999996</v>
      </c>
      <c r="R82" s="56">
        <v>4999.5</v>
      </c>
      <c r="S82" s="52">
        <v>0</v>
      </c>
      <c r="T82" s="52">
        <v>4999.5</v>
      </c>
      <c r="U82" s="54">
        <v>0</v>
      </c>
      <c r="V82" s="52">
        <v>76226017.5</v>
      </c>
      <c r="W82" s="52">
        <v>10000</v>
      </c>
      <c r="X82" s="54">
        <v>0</v>
      </c>
      <c r="Y82" s="52">
        <v>76039777.799999997</v>
      </c>
      <c r="Z82" s="52">
        <v>10000</v>
      </c>
      <c r="AA82" s="56">
        <f>SUM(R82:Z82)</f>
        <v>152295794.30000001</v>
      </c>
      <c r="AB82" s="59">
        <f>IF(AA82=0,0,(P82-AA82)/AA82)</f>
        <v>-0.99950152858554675</v>
      </c>
      <c r="AC82" s="57">
        <f>'first anal'!$AA101/AH$4</f>
        <v>8.7700899999999997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idden="1" x14ac:dyDescent="0.2">
      <c r="A83" s="42">
        <v>19</v>
      </c>
      <c r="B83" s="43">
        <v>30</v>
      </c>
      <c r="C83" s="43">
        <v>38</v>
      </c>
      <c r="D83" s="44" t="s">
        <v>102</v>
      </c>
      <c r="E83" s="46">
        <v>15.1881639957428</v>
      </c>
      <c r="F83" s="48">
        <v>0.35143613815307623</v>
      </c>
      <c r="G83" s="50">
        <v>1102.5</v>
      </c>
      <c r="H83" s="52">
        <v>0</v>
      </c>
      <c r="I83" s="52">
        <v>8745</v>
      </c>
      <c r="J83" s="54">
        <v>4867.7</v>
      </c>
      <c r="K83" s="52">
        <v>20665.8</v>
      </c>
      <c r="L83" s="52">
        <v>7555</v>
      </c>
      <c r="M83" s="54">
        <v>5039.2</v>
      </c>
      <c r="N83" s="52">
        <v>19884.599999999999</v>
      </c>
      <c r="O83" s="52">
        <v>7521</v>
      </c>
      <c r="P83" s="56">
        <f>SUM(G83:O83)</f>
        <v>75380.799999999988</v>
      </c>
      <c r="Q83" s="57">
        <f>'first anal'!$P55/AH$4</f>
        <v>7.9977999999999998</v>
      </c>
      <c r="R83" s="56">
        <v>5000.5</v>
      </c>
      <c r="S83" s="52">
        <v>0</v>
      </c>
      <c r="T83" s="52">
        <v>4999.5</v>
      </c>
      <c r="U83" s="54">
        <v>0</v>
      </c>
      <c r="V83" s="52">
        <v>75333791.700000003</v>
      </c>
      <c r="W83" s="52">
        <v>10000</v>
      </c>
      <c r="X83" s="54">
        <v>0</v>
      </c>
      <c r="Y83" s="52">
        <v>74573893.799999997</v>
      </c>
      <c r="Z83" s="52">
        <v>10000</v>
      </c>
      <c r="AA83" s="56">
        <f>SUM(R83:Z83)</f>
        <v>149937685.5</v>
      </c>
      <c r="AB83" s="59">
        <f>IF(AA83=0,0,(P83-AA83)/AA83)</f>
        <v>-0.99949725247692978</v>
      </c>
      <c r="AC83" s="57">
        <f>'first anal'!$AA55/AH$4</f>
        <v>9.3001100000000001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idden="1" x14ac:dyDescent="0.2">
      <c r="A84" s="68">
        <v>39</v>
      </c>
      <c r="B84" s="69">
        <v>30</v>
      </c>
      <c r="C84" s="69">
        <v>54</v>
      </c>
      <c r="D84" s="70" t="s">
        <v>351</v>
      </c>
      <c r="E84" s="45">
        <v>12.473119974136351</v>
      </c>
      <c r="F84" s="47">
        <v>0.33312892913818359</v>
      </c>
      <c r="G84" s="49">
        <v>29646.2</v>
      </c>
      <c r="H84" s="51">
        <v>0</v>
      </c>
      <c r="I84" s="51">
        <v>10665</v>
      </c>
      <c r="J84" s="53">
        <v>9960.2000000000007</v>
      </c>
      <c r="K84" s="51">
        <v>906.3</v>
      </c>
      <c r="L84" s="51">
        <v>6612</v>
      </c>
      <c r="M84" s="53">
        <v>9849.5</v>
      </c>
      <c r="N84" s="51">
        <v>956.7</v>
      </c>
      <c r="O84" s="51">
        <v>6685</v>
      </c>
      <c r="P84" s="55">
        <f>SUM(G84:O84)</f>
        <v>75280.899999999994</v>
      </c>
      <c r="Q84" s="57">
        <f>'first anal'!$P304/AH$4</f>
        <v>5.1735800000000003</v>
      </c>
      <c r="R84" s="55">
        <v>5035.5</v>
      </c>
      <c r="S84" s="51">
        <v>0</v>
      </c>
      <c r="T84" s="51">
        <v>5239.5</v>
      </c>
      <c r="U84" s="53">
        <v>4635.1000000000004</v>
      </c>
      <c r="V84" s="51">
        <v>61759.8</v>
      </c>
      <c r="W84" s="51">
        <v>8886</v>
      </c>
      <c r="X84" s="53">
        <v>26109.200000000001</v>
      </c>
      <c r="Y84" s="51">
        <v>2551.5</v>
      </c>
      <c r="Z84" s="51">
        <v>8885</v>
      </c>
      <c r="AA84" s="55">
        <f>SUM(R84:Z84)</f>
        <v>123101.6</v>
      </c>
      <c r="AB84" s="58">
        <f>IF(AA84=0,0,(P84-AA84)/AA84)</f>
        <v>-0.38846530020730852</v>
      </c>
      <c r="AC84" s="57">
        <f>'first anal'!$AA304/AH$4</f>
        <v>17.029720000000001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idden="1" x14ac:dyDescent="0.2">
      <c r="A85" s="68">
        <v>39</v>
      </c>
      <c r="B85" s="69">
        <v>54</v>
      </c>
      <c r="C85" s="69">
        <v>30</v>
      </c>
      <c r="D85" s="70" t="s">
        <v>387</v>
      </c>
      <c r="E85" s="45">
        <v>12.43323802947998</v>
      </c>
      <c r="F85" s="47">
        <v>0.33026885986328119</v>
      </c>
      <c r="G85" s="49">
        <v>29673.4</v>
      </c>
      <c r="H85" s="51">
        <v>0</v>
      </c>
      <c r="I85" s="51">
        <v>10660.5</v>
      </c>
      <c r="J85" s="53">
        <v>10045.700000000001</v>
      </c>
      <c r="K85" s="51">
        <v>828.9</v>
      </c>
      <c r="L85" s="51">
        <v>6651</v>
      </c>
      <c r="M85" s="53">
        <v>9901.7999999999993</v>
      </c>
      <c r="N85" s="51">
        <v>872.1</v>
      </c>
      <c r="O85" s="51">
        <v>6647</v>
      </c>
      <c r="P85" s="55">
        <f>SUM(G85:O85)</f>
        <v>75280.400000000009</v>
      </c>
      <c r="Q85" s="57">
        <f>'first anal'!$P340/AH$4</f>
        <v>5.0146999999999995</v>
      </c>
      <c r="R85" s="55">
        <v>4827.5</v>
      </c>
      <c r="S85" s="51">
        <v>0</v>
      </c>
      <c r="T85" s="51">
        <v>5230.5</v>
      </c>
      <c r="U85" s="53">
        <v>22803.3</v>
      </c>
      <c r="V85" s="51">
        <v>4914</v>
      </c>
      <c r="W85" s="51">
        <v>8872</v>
      </c>
      <c r="X85" s="53">
        <v>6121.9</v>
      </c>
      <c r="Y85" s="51">
        <v>40115.699999999997</v>
      </c>
      <c r="Z85" s="51">
        <v>8848</v>
      </c>
      <c r="AA85" s="55">
        <f>SUM(R85:Z85)</f>
        <v>101732.9</v>
      </c>
      <c r="AB85" s="58">
        <f>IF(AA85=0,0,(P85-AA85)/AA85)</f>
        <v>-0.26001912852184483</v>
      </c>
      <c r="AC85" s="57">
        <f>'first anal'!$AA340/AH$4</f>
        <v>34264.405250000003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idden="1" x14ac:dyDescent="0.2">
      <c r="A86" s="68">
        <v>35</v>
      </c>
      <c r="B86" s="69">
        <v>54</v>
      </c>
      <c r="C86" s="69">
        <v>34</v>
      </c>
      <c r="D86" s="70" t="s">
        <v>339</v>
      </c>
      <c r="E86" s="45">
        <v>15.289835929870611</v>
      </c>
      <c r="F86" s="47">
        <v>0.34756803512573242</v>
      </c>
      <c r="G86" s="49">
        <v>30117.5</v>
      </c>
      <c r="H86" s="51">
        <v>0</v>
      </c>
      <c r="I86" s="51">
        <v>10611</v>
      </c>
      <c r="J86" s="53">
        <v>9935.5</v>
      </c>
      <c r="K86" s="51">
        <v>604.79999999999995</v>
      </c>
      <c r="L86" s="51">
        <v>6652</v>
      </c>
      <c r="M86" s="53">
        <v>9995.2999999999993</v>
      </c>
      <c r="N86" s="51">
        <v>491.4</v>
      </c>
      <c r="O86" s="51">
        <v>6640</v>
      </c>
      <c r="P86" s="55">
        <f>SUM(G86:O86)</f>
        <v>75047.5</v>
      </c>
      <c r="Q86" s="57">
        <f>'first anal'!$P292/AH$4</f>
        <v>5.3545400000000001</v>
      </c>
      <c r="R86" s="55">
        <v>6032</v>
      </c>
      <c r="S86" s="51">
        <v>0</v>
      </c>
      <c r="T86" s="51">
        <v>5031</v>
      </c>
      <c r="U86" s="53">
        <v>28996.5</v>
      </c>
      <c r="V86" s="51">
        <v>667.8</v>
      </c>
      <c r="W86" s="51">
        <v>8972</v>
      </c>
      <c r="X86" s="53">
        <v>2850.2</v>
      </c>
      <c r="Y86" s="51">
        <v>96671.7</v>
      </c>
      <c r="Z86" s="51">
        <v>8950</v>
      </c>
      <c r="AA86" s="55">
        <f>SUM(R86:Z86)</f>
        <v>158171.20000000001</v>
      </c>
      <c r="AB86" s="58">
        <f>IF(AA86=0,0,(P86-AA86)/AA86)</f>
        <v>-0.52552993212417942</v>
      </c>
      <c r="AC86" s="57">
        <f>'first anal'!$AA292/AH$4</f>
        <v>34395.978860000003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idden="1" x14ac:dyDescent="0.2">
      <c r="A87" s="68">
        <v>39</v>
      </c>
      <c r="B87" s="69">
        <v>50</v>
      </c>
      <c r="C87" s="69">
        <v>34</v>
      </c>
      <c r="D87" s="70" t="s">
        <v>381</v>
      </c>
      <c r="E87" s="45">
        <v>12.48794913291931</v>
      </c>
      <c r="F87" s="47">
        <v>0.33416986465454102</v>
      </c>
      <c r="G87" s="49">
        <v>29379.599999999999</v>
      </c>
      <c r="H87" s="51">
        <v>0</v>
      </c>
      <c r="I87" s="51">
        <v>10639.5</v>
      </c>
      <c r="J87" s="53">
        <v>9989.6</v>
      </c>
      <c r="K87" s="51">
        <v>850.5</v>
      </c>
      <c r="L87" s="51">
        <v>6675</v>
      </c>
      <c r="M87" s="53">
        <v>10020.299999999999</v>
      </c>
      <c r="N87" s="51">
        <v>841.5</v>
      </c>
      <c r="O87" s="51">
        <v>6648</v>
      </c>
      <c r="P87" s="55">
        <f>SUM(G87:O87)</f>
        <v>75044</v>
      </c>
      <c r="Q87" s="57">
        <f>'first anal'!$P334/AH$4</f>
        <v>5.0403400000000005</v>
      </c>
      <c r="R87" s="55">
        <v>4907.5</v>
      </c>
      <c r="S87" s="51">
        <v>0</v>
      </c>
      <c r="T87" s="51">
        <v>5293.5</v>
      </c>
      <c r="U87" s="53">
        <v>18242.7</v>
      </c>
      <c r="V87" s="51">
        <v>9099.9</v>
      </c>
      <c r="W87" s="51">
        <v>8846</v>
      </c>
      <c r="X87" s="53">
        <v>9251.2000000000007</v>
      </c>
      <c r="Y87" s="51">
        <v>22426.2</v>
      </c>
      <c r="Z87" s="51">
        <v>8927</v>
      </c>
      <c r="AA87" s="55">
        <f>SUM(R87:Z87)</f>
        <v>86994</v>
      </c>
      <c r="AB87" s="58">
        <f>IF(AA87=0,0,(P87-AA87)/AA87)</f>
        <v>-0.1373657953422075</v>
      </c>
      <c r="AC87" s="57">
        <f>'first anal'!$AA334/AH$4</f>
        <v>34160.720659999999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idden="1" x14ac:dyDescent="0.2">
      <c r="A88" s="68">
        <v>27</v>
      </c>
      <c r="B88" s="69">
        <v>42</v>
      </c>
      <c r="C88" s="69">
        <v>54</v>
      </c>
      <c r="D88" s="70" t="s">
        <v>225</v>
      </c>
      <c r="E88" s="45">
        <v>15.27898287773132</v>
      </c>
      <c r="F88" s="47">
        <v>0.37196707725524902</v>
      </c>
      <c r="G88" s="49">
        <v>30013.9</v>
      </c>
      <c r="H88" s="51">
        <v>0</v>
      </c>
      <c r="I88" s="51">
        <v>10677</v>
      </c>
      <c r="J88" s="53">
        <v>10060.200000000001</v>
      </c>
      <c r="K88" s="51">
        <v>355.5</v>
      </c>
      <c r="L88" s="51">
        <v>6645</v>
      </c>
      <c r="M88" s="53">
        <v>10035</v>
      </c>
      <c r="N88" s="51">
        <v>348.3</v>
      </c>
      <c r="O88" s="51">
        <v>6666</v>
      </c>
      <c r="P88" s="55">
        <f>SUM(G88:O88)</f>
        <v>74800.900000000009</v>
      </c>
      <c r="Q88" s="57">
        <f>'first anal'!$P178/AH$4</f>
        <v>6.30253</v>
      </c>
      <c r="R88" s="55">
        <v>3697.5</v>
      </c>
      <c r="S88" s="51">
        <v>0</v>
      </c>
      <c r="T88" s="51">
        <v>5017.5</v>
      </c>
      <c r="U88" s="53">
        <v>11476.6</v>
      </c>
      <c r="V88" s="51">
        <v>25941.599999999999</v>
      </c>
      <c r="W88" s="51">
        <v>9073</v>
      </c>
      <c r="X88" s="53">
        <v>17803</v>
      </c>
      <c r="Y88" s="51">
        <v>11991.6</v>
      </c>
      <c r="Z88" s="51">
        <v>9088</v>
      </c>
      <c r="AA88" s="55">
        <f>SUM(R88:Z88)</f>
        <v>94088.8</v>
      </c>
      <c r="AB88" s="58">
        <f>IF(AA88=0,0,(P88-AA88)/AA88)</f>
        <v>-0.2049967690097014</v>
      </c>
      <c r="AC88" s="57">
        <f>'first anal'!$AA178/AH$4</f>
        <v>10.36389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idden="1" x14ac:dyDescent="0.2">
      <c r="A89" s="68">
        <v>27</v>
      </c>
      <c r="B89" s="69">
        <v>46</v>
      </c>
      <c r="C89" s="69">
        <v>50</v>
      </c>
      <c r="D89" s="70" t="s">
        <v>231</v>
      </c>
      <c r="E89" s="45">
        <v>15.28851413726807</v>
      </c>
      <c r="F89" s="47">
        <v>0.37960982322692871</v>
      </c>
      <c r="G89" s="49">
        <v>30025</v>
      </c>
      <c r="H89" s="51">
        <v>0</v>
      </c>
      <c r="I89" s="51">
        <v>10666.5</v>
      </c>
      <c r="J89" s="53">
        <v>10036.200000000001</v>
      </c>
      <c r="K89" s="51">
        <v>343.8</v>
      </c>
      <c r="L89" s="51">
        <v>6656</v>
      </c>
      <c r="M89" s="53">
        <v>9977.7999999999993</v>
      </c>
      <c r="N89" s="51">
        <v>392.4</v>
      </c>
      <c r="O89" s="51">
        <v>6663</v>
      </c>
      <c r="P89" s="55">
        <f>SUM(G89:O89)</f>
        <v>74760.7</v>
      </c>
      <c r="Q89" s="57">
        <f>'first anal'!$P184/AH$4</f>
        <v>6.249649999999999</v>
      </c>
      <c r="R89" s="55">
        <v>3705.5</v>
      </c>
      <c r="S89" s="51">
        <v>0</v>
      </c>
      <c r="T89" s="51">
        <v>5023.5</v>
      </c>
      <c r="U89" s="53">
        <v>13714.3</v>
      </c>
      <c r="V89" s="51">
        <v>21159</v>
      </c>
      <c r="W89" s="51">
        <v>9075</v>
      </c>
      <c r="X89" s="53">
        <v>15596.9</v>
      </c>
      <c r="Y89" s="51">
        <v>16766.099999999999</v>
      </c>
      <c r="Z89" s="51">
        <v>9080</v>
      </c>
      <c r="AA89" s="55">
        <f>SUM(R89:Z89)</f>
        <v>94120.299999999988</v>
      </c>
      <c r="AB89" s="58">
        <f>IF(AA89=0,0,(P89-AA89)/AA89)</f>
        <v>-0.20568995211447472</v>
      </c>
      <c r="AC89" s="57">
        <f>'first anal'!$AA184/AH$4</f>
        <v>11.03655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idden="1" x14ac:dyDescent="0.2">
      <c r="A90" s="68">
        <v>31</v>
      </c>
      <c r="B90" s="69">
        <v>54</v>
      </c>
      <c r="C90" s="69">
        <v>38</v>
      </c>
      <c r="D90" s="70" t="s">
        <v>291</v>
      </c>
      <c r="E90" s="45">
        <v>14.92291784286499</v>
      </c>
      <c r="F90" s="47">
        <v>0.37617707252502441</v>
      </c>
      <c r="G90" s="49">
        <v>29863.3</v>
      </c>
      <c r="H90" s="51">
        <v>0</v>
      </c>
      <c r="I90" s="51">
        <v>10713</v>
      </c>
      <c r="J90" s="53">
        <v>9998.7000000000007</v>
      </c>
      <c r="K90" s="51">
        <v>408.6</v>
      </c>
      <c r="L90" s="51">
        <v>6673</v>
      </c>
      <c r="M90" s="53">
        <v>10014</v>
      </c>
      <c r="N90" s="51">
        <v>407.7</v>
      </c>
      <c r="O90" s="51">
        <v>6659</v>
      </c>
      <c r="P90" s="55">
        <f>SUM(G90:O90)</f>
        <v>74737.3</v>
      </c>
      <c r="Q90" s="57">
        <f>'first anal'!$P244/AH$4</f>
        <v>5.7554699999999999</v>
      </c>
      <c r="R90" s="55">
        <v>5959.5</v>
      </c>
      <c r="S90" s="51">
        <v>0</v>
      </c>
      <c r="T90" s="51">
        <v>5022</v>
      </c>
      <c r="U90" s="53">
        <v>15438.9</v>
      </c>
      <c r="V90" s="51">
        <v>13532.4</v>
      </c>
      <c r="W90" s="51">
        <v>8983</v>
      </c>
      <c r="X90" s="53">
        <v>12346.4</v>
      </c>
      <c r="Y90" s="51">
        <v>14591.7</v>
      </c>
      <c r="Z90" s="51">
        <v>8954</v>
      </c>
      <c r="AA90" s="55">
        <f>SUM(R90:Z90)</f>
        <v>84827.900000000009</v>
      </c>
      <c r="AB90" s="58">
        <f>IF(AA90=0,0,(P90-AA90)/AA90)</f>
        <v>-0.11895378760997272</v>
      </c>
      <c r="AC90" s="57">
        <f>'first anal'!$AA244/AH$4</f>
        <v>34562.596310000001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idden="1" x14ac:dyDescent="0.2">
      <c r="A91" s="68">
        <v>27</v>
      </c>
      <c r="B91" s="69">
        <v>54</v>
      </c>
      <c r="C91" s="69">
        <v>42</v>
      </c>
      <c r="D91" s="70" t="s">
        <v>243</v>
      </c>
      <c r="E91" s="45">
        <v>15.372622013092039</v>
      </c>
      <c r="F91" s="47">
        <v>0.34347295761108398</v>
      </c>
      <c r="G91" s="49">
        <v>29912</v>
      </c>
      <c r="H91" s="51">
        <v>0</v>
      </c>
      <c r="I91" s="51">
        <v>10704</v>
      </c>
      <c r="J91" s="53">
        <v>9909.1</v>
      </c>
      <c r="K91" s="51">
        <v>395.1</v>
      </c>
      <c r="L91" s="51">
        <v>6707</v>
      </c>
      <c r="M91" s="53">
        <v>10075.5</v>
      </c>
      <c r="N91" s="51">
        <v>375.3</v>
      </c>
      <c r="O91" s="51">
        <v>6651</v>
      </c>
      <c r="P91" s="55">
        <f>SUM(G91:O91)</f>
        <v>74729</v>
      </c>
      <c r="Q91" s="57">
        <f>'first anal'!$P196/AH$4</f>
        <v>6.1501700000000001</v>
      </c>
      <c r="R91" s="55">
        <v>3707</v>
      </c>
      <c r="S91" s="51">
        <v>0</v>
      </c>
      <c r="T91" s="51">
        <v>5019</v>
      </c>
      <c r="U91" s="53">
        <v>20064.3</v>
      </c>
      <c r="V91" s="51">
        <v>8745.2999999999993</v>
      </c>
      <c r="W91" s="51">
        <v>9025</v>
      </c>
      <c r="X91" s="53">
        <v>9813.9</v>
      </c>
      <c r="Y91" s="51">
        <v>36133.199999999997</v>
      </c>
      <c r="Z91" s="51">
        <v>9028</v>
      </c>
      <c r="AA91" s="55">
        <f>SUM(R91:Z91)</f>
        <v>101535.7</v>
      </c>
      <c r="AB91" s="58">
        <f>IF(AA91=0,0,(P91-AA91)/AA91)</f>
        <v>-0.26401255912944904</v>
      </c>
      <c r="AC91" s="57">
        <f>'first anal'!$AA196/AH$4</f>
        <v>14.198830000000001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idden="1" x14ac:dyDescent="0.2">
      <c r="A92" s="68">
        <v>39</v>
      </c>
      <c r="B92" s="69">
        <v>34</v>
      </c>
      <c r="C92" s="69">
        <v>50</v>
      </c>
      <c r="D92" s="70" t="s">
        <v>357</v>
      </c>
      <c r="E92" s="45">
        <v>13.18328595161438</v>
      </c>
      <c r="F92" s="47">
        <v>0.36320090293884277</v>
      </c>
      <c r="G92" s="49">
        <v>28975.3</v>
      </c>
      <c r="H92" s="51">
        <v>0</v>
      </c>
      <c r="I92" s="51">
        <v>10626</v>
      </c>
      <c r="J92" s="53">
        <v>10094.6</v>
      </c>
      <c r="K92" s="51">
        <v>837</v>
      </c>
      <c r="L92" s="51">
        <v>6653</v>
      </c>
      <c r="M92" s="53">
        <v>10066.5</v>
      </c>
      <c r="N92" s="51">
        <v>745.2</v>
      </c>
      <c r="O92" s="51">
        <v>6646</v>
      </c>
      <c r="P92" s="55">
        <f>SUM(G92:O92)</f>
        <v>74643.599999999991</v>
      </c>
      <c r="Q92" s="57">
        <f>'first anal'!$P310/AH$4</f>
        <v>5.1214799999999991</v>
      </c>
      <c r="R92" s="55">
        <v>4926.5</v>
      </c>
      <c r="S92" s="51">
        <v>0</v>
      </c>
      <c r="T92" s="51">
        <v>5238</v>
      </c>
      <c r="U92" s="53">
        <v>5741.9</v>
      </c>
      <c r="V92" s="51">
        <v>53381.7</v>
      </c>
      <c r="W92" s="51">
        <v>8873</v>
      </c>
      <c r="X92" s="53">
        <v>24287.8</v>
      </c>
      <c r="Y92" s="51">
        <v>2060.1</v>
      </c>
      <c r="Z92" s="51">
        <v>8973</v>
      </c>
      <c r="AA92" s="55">
        <f>SUM(R92:Z92)</f>
        <v>113482</v>
      </c>
      <c r="AB92" s="58">
        <f>IF(AA92=0,0,(P92-AA92)/AA92)</f>
        <v>-0.34224282265028821</v>
      </c>
      <c r="AC92" s="57">
        <f>'first anal'!$AA310/AH$4</f>
        <v>17.16478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idden="1" x14ac:dyDescent="0.2">
      <c r="A93" s="68">
        <v>27</v>
      </c>
      <c r="B93" s="69">
        <v>50</v>
      </c>
      <c r="C93" s="69">
        <v>46</v>
      </c>
      <c r="D93" s="70" t="s">
        <v>237</v>
      </c>
      <c r="E93" s="45">
        <v>15.36226797103882</v>
      </c>
      <c r="F93" s="47">
        <v>0.35041403770446777</v>
      </c>
      <c r="G93" s="49">
        <v>29806.3</v>
      </c>
      <c r="H93" s="51">
        <v>0</v>
      </c>
      <c r="I93" s="51">
        <v>10690.5</v>
      </c>
      <c r="J93" s="53">
        <v>10017.200000000001</v>
      </c>
      <c r="K93" s="51">
        <v>349.2</v>
      </c>
      <c r="L93" s="51">
        <v>6677</v>
      </c>
      <c r="M93" s="53">
        <v>10014.1</v>
      </c>
      <c r="N93" s="51">
        <v>336.6</v>
      </c>
      <c r="O93" s="51">
        <v>6674</v>
      </c>
      <c r="P93" s="55">
        <f>SUM(G93:O93)</f>
        <v>74564.900000000009</v>
      </c>
      <c r="Q93" s="57">
        <f>'first anal'!$P190/AH$4</f>
        <v>6.2030899999999995</v>
      </c>
      <c r="R93" s="55">
        <v>3695</v>
      </c>
      <c r="S93" s="51">
        <v>0</v>
      </c>
      <c r="T93" s="51">
        <v>5014.5</v>
      </c>
      <c r="U93" s="53">
        <v>16441.099999999999</v>
      </c>
      <c r="V93" s="51">
        <v>14795.1</v>
      </c>
      <c r="W93" s="51">
        <v>9115</v>
      </c>
      <c r="X93" s="53">
        <v>12386.9</v>
      </c>
      <c r="Y93" s="51">
        <v>24869.7</v>
      </c>
      <c r="Z93" s="51">
        <v>9069</v>
      </c>
      <c r="AA93" s="55">
        <f>SUM(R93:Z93)</f>
        <v>95386.3</v>
      </c>
      <c r="AB93" s="58">
        <f>IF(AA93=0,0,(P93-AA93)/AA93)</f>
        <v>-0.21828501577270523</v>
      </c>
      <c r="AC93" s="57">
        <f>'first anal'!$AA190/AH$4</f>
        <v>12.174239999999999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idden="1" x14ac:dyDescent="0.2">
      <c r="A94" s="68">
        <v>35</v>
      </c>
      <c r="B94" s="69">
        <v>38</v>
      </c>
      <c r="C94" s="69">
        <v>50</v>
      </c>
      <c r="D94" s="70" t="s">
        <v>315</v>
      </c>
      <c r="E94" s="45">
        <v>14.665747880935671</v>
      </c>
      <c r="F94" s="47">
        <v>0.34956121444702148</v>
      </c>
      <c r="G94" s="49">
        <v>29544.2</v>
      </c>
      <c r="H94" s="51">
        <v>0</v>
      </c>
      <c r="I94" s="51">
        <v>10692</v>
      </c>
      <c r="J94" s="53">
        <v>9968.9</v>
      </c>
      <c r="K94" s="51">
        <v>521.1</v>
      </c>
      <c r="L94" s="51">
        <v>6660</v>
      </c>
      <c r="M94" s="53">
        <v>10014.200000000001</v>
      </c>
      <c r="N94" s="51">
        <v>481.5</v>
      </c>
      <c r="O94" s="51">
        <v>6636</v>
      </c>
      <c r="P94" s="55">
        <f>SUM(G94:O94)</f>
        <v>74517.899999999994</v>
      </c>
      <c r="Q94" s="57">
        <f>'first anal'!$P268/AH$4</f>
        <v>5.4591799999999999</v>
      </c>
      <c r="R94" s="55">
        <v>5978</v>
      </c>
      <c r="S94" s="51">
        <v>0</v>
      </c>
      <c r="T94" s="51">
        <v>5026.5</v>
      </c>
      <c r="U94" s="53">
        <v>11050.2</v>
      </c>
      <c r="V94" s="51">
        <v>22028.400000000001</v>
      </c>
      <c r="W94" s="51">
        <v>8957</v>
      </c>
      <c r="X94" s="53">
        <v>14097.6</v>
      </c>
      <c r="Y94" s="51">
        <v>17985.599999999999</v>
      </c>
      <c r="Z94" s="51">
        <v>9016</v>
      </c>
      <c r="AA94" s="55">
        <f>SUM(R94:Z94)</f>
        <v>94139.300000000017</v>
      </c>
      <c r="AB94" s="58">
        <f>IF(AA94=0,0,(P94-AA94)/AA94)</f>
        <v>-0.20842942320582392</v>
      </c>
      <c r="AC94" s="57">
        <f>'first anal'!$AA268/AH$4</f>
        <v>14.490880000000002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idden="1" x14ac:dyDescent="0.2">
      <c r="A95" s="68">
        <v>39</v>
      </c>
      <c r="B95" s="69">
        <v>46</v>
      </c>
      <c r="C95" s="69">
        <v>38</v>
      </c>
      <c r="D95" s="70" t="s">
        <v>375</v>
      </c>
      <c r="E95" s="45">
        <v>12.846152782440191</v>
      </c>
      <c r="F95" s="47">
        <v>0.33307385444641108</v>
      </c>
      <c r="G95" s="49">
        <v>28471.3</v>
      </c>
      <c r="H95" s="51">
        <v>0</v>
      </c>
      <c r="I95" s="51">
        <v>10689</v>
      </c>
      <c r="J95" s="53">
        <v>10095.299999999999</v>
      </c>
      <c r="K95" s="51">
        <v>841.5</v>
      </c>
      <c r="L95" s="51">
        <v>6648</v>
      </c>
      <c r="M95" s="53">
        <v>10103.700000000001</v>
      </c>
      <c r="N95" s="51">
        <v>871.2</v>
      </c>
      <c r="O95" s="51">
        <v>6645</v>
      </c>
      <c r="P95" s="55">
        <f>SUM(G95:O95)</f>
        <v>74365</v>
      </c>
      <c r="Q95" s="57">
        <f>'first anal'!$P328/AH$4</f>
        <v>5.0538899999999991</v>
      </c>
      <c r="R95" s="55">
        <v>4946</v>
      </c>
      <c r="S95" s="51">
        <v>0</v>
      </c>
      <c r="T95" s="51">
        <v>5259</v>
      </c>
      <c r="U95" s="53">
        <v>15131.1</v>
      </c>
      <c r="V95" s="51">
        <v>13226.4</v>
      </c>
      <c r="W95" s="51">
        <v>8923</v>
      </c>
      <c r="X95" s="53">
        <v>12313.2</v>
      </c>
      <c r="Y95" s="51">
        <v>15583.5</v>
      </c>
      <c r="Z95" s="51">
        <v>8852</v>
      </c>
      <c r="AA95" s="55">
        <f>SUM(R95:Z95)</f>
        <v>84234.2</v>
      </c>
      <c r="AB95" s="58">
        <f>IF(AA95=0,0,(P95-AA95)/AA95)</f>
        <v>-0.11716381232326059</v>
      </c>
      <c r="AC95" s="57">
        <f>'first anal'!$AA328/AH$4</f>
        <v>34392.679459999999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idden="1" x14ac:dyDescent="0.2">
      <c r="A96" s="68">
        <v>35</v>
      </c>
      <c r="B96" s="69">
        <v>34</v>
      </c>
      <c r="C96" s="69">
        <v>54</v>
      </c>
      <c r="D96" s="70" t="s">
        <v>309</v>
      </c>
      <c r="E96" s="45">
        <v>14.62565898895264</v>
      </c>
      <c r="F96" s="47">
        <v>0.34717297554016108</v>
      </c>
      <c r="G96" s="49">
        <v>28918</v>
      </c>
      <c r="H96" s="51">
        <v>0</v>
      </c>
      <c r="I96" s="51">
        <v>10618.5</v>
      </c>
      <c r="J96" s="53">
        <v>10044.5</v>
      </c>
      <c r="K96" s="51">
        <v>527.4</v>
      </c>
      <c r="L96" s="51">
        <v>6650</v>
      </c>
      <c r="M96" s="53">
        <v>9997</v>
      </c>
      <c r="N96" s="51">
        <v>575.1</v>
      </c>
      <c r="O96" s="51">
        <v>6674</v>
      </c>
      <c r="P96" s="55">
        <f>SUM(G96:O96)</f>
        <v>74004.5</v>
      </c>
      <c r="Q96" s="57">
        <f>'first anal'!$P262/AH$4</f>
        <v>5.5461499999999999</v>
      </c>
      <c r="R96" s="55">
        <v>6102</v>
      </c>
      <c r="S96" s="51">
        <v>0</v>
      </c>
      <c r="T96" s="51">
        <v>5044.5</v>
      </c>
      <c r="U96" s="53">
        <v>5290.3</v>
      </c>
      <c r="V96" s="51">
        <v>66215.7</v>
      </c>
      <c r="W96" s="51">
        <v>9012</v>
      </c>
      <c r="X96" s="53">
        <v>23096</v>
      </c>
      <c r="Y96" s="51">
        <v>4584.6000000000004</v>
      </c>
      <c r="Z96" s="51">
        <v>8937</v>
      </c>
      <c r="AA96" s="55">
        <f>SUM(R96:Z96)</f>
        <v>128282.1</v>
      </c>
      <c r="AB96" s="58">
        <f>IF(AA96=0,0,(P96-AA96)/AA96)</f>
        <v>-0.42311125246624437</v>
      </c>
      <c r="AC96" s="57">
        <f>'first anal'!$AA262/AH$4</f>
        <v>34495.555769999999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idden="1" x14ac:dyDescent="0.2">
      <c r="A97" s="68">
        <v>39</v>
      </c>
      <c r="B97" s="69">
        <v>42</v>
      </c>
      <c r="C97" s="69">
        <v>42</v>
      </c>
      <c r="D97" s="70" t="s">
        <v>369</v>
      </c>
      <c r="E97" s="45">
        <v>12.449704170227051</v>
      </c>
      <c r="F97" s="47">
        <v>0.3315269947052002</v>
      </c>
      <c r="G97" s="49">
        <v>27798.5</v>
      </c>
      <c r="H97" s="51">
        <v>0</v>
      </c>
      <c r="I97" s="51">
        <v>10690.5</v>
      </c>
      <c r="J97" s="53">
        <v>10005.200000000001</v>
      </c>
      <c r="K97" s="51">
        <v>900.9</v>
      </c>
      <c r="L97" s="51">
        <v>6708</v>
      </c>
      <c r="M97" s="53">
        <v>10108.299999999999</v>
      </c>
      <c r="N97" s="51">
        <v>882.9</v>
      </c>
      <c r="O97" s="51">
        <v>6654</v>
      </c>
      <c r="P97" s="55">
        <f>SUM(G97:O97)</f>
        <v>73748.299999999988</v>
      </c>
      <c r="Q97" s="57">
        <f>'first anal'!$P322/AH$4</f>
        <v>5.0818500000000002</v>
      </c>
      <c r="R97" s="55">
        <v>4896</v>
      </c>
      <c r="S97" s="51">
        <v>0</v>
      </c>
      <c r="T97" s="51">
        <v>5224.5</v>
      </c>
      <c r="U97" s="53">
        <v>18018.900000000001</v>
      </c>
      <c r="V97" s="51">
        <v>2589.3000000000002</v>
      </c>
      <c r="W97" s="51">
        <v>8960</v>
      </c>
      <c r="X97" s="53">
        <v>9241.2000000000007</v>
      </c>
      <c r="Y97" s="51">
        <v>31032.9</v>
      </c>
      <c r="Z97" s="51">
        <v>8834</v>
      </c>
      <c r="AA97" s="55">
        <f>SUM(R97:Z97)</f>
        <v>88796.799999999988</v>
      </c>
      <c r="AB97" s="58">
        <f>IF(AA97=0,0,(P97-AA97)/AA97)</f>
        <v>-0.16947119716025805</v>
      </c>
      <c r="AC97" s="57">
        <f>'first anal'!$AA322/AH$4</f>
        <v>34299.744120000003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idden="1" x14ac:dyDescent="0.2">
      <c r="A98" s="68">
        <v>23</v>
      </c>
      <c r="B98" s="69">
        <v>54</v>
      </c>
      <c r="C98" s="69">
        <v>46</v>
      </c>
      <c r="D98" s="70" t="s">
        <v>195</v>
      </c>
      <c r="E98" s="45">
        <v>15.907972097396851</v>
      </c>
      <c r="F98" s="47">
        <v>0.33463668823242188</v>
      </c>
      <c r="G98" s="49">
        <v>28814.400000000001</v>
      </c>
      <c r="H98" s="51">
        <v>0</v>
      </c>
      <c r="I98" s="51">
        <v>10644</v>
      </c>
      <c r="J98" s="53">
        <v>10265.5</v>
      </c>
      <c r="K98" s="51">
        <v>212.4</v>
      </c>
      <c r="L98" s="51">
        <v>6643</v>
      </c>
      <c r="M98" s="53">
        <v>10191.4</v>
      </c>
      <c r="N98" s="51">
        <v>207.9</v>
      </c>
      <c r="O98" s="51">
        <v>6659</v>
      </c>
      <c r="P98" s="55">
        <f>SUM(G98:O98)</f>
        <v>73637.599999999991</v>
      </c>
      <c r="Q98" s="57">
        <f>'first anal'!$P148/AH$4</f>
        <v>6.6742999999999997</v>
      </c>
      <c r="R98" s="55">
        <v>2837</v>
      </c>
      <c r="S98" s="51">
        <v>0</v>
      </c>
      <c r="T98" s="51">
        <v>5008.5</v>
      </c>
      <c r="U98" s="53">
        <v>8421.5</v>
      </c>
      <c r="V98" s="51">
        <v>45055.8</v>
      </c>
      <c r="W98" s="51">
        <v>9328</v>
      </c>
      <c r="X98" s="53">
        <v>16858</v>
      </c>
      <c r="Y98" s="51">
        <v>9077.4</v>
      </c>
      <c r="Z98" s="51">
        <v>9300</v>
      </c>
      <c r="AA98" s="55">
        <f>SUM(R98:Z98)</f>
        <v>105886.2</v>
      </c>
      <c r="AB98" s="58">
        <f>IF(AA98=0,0,(P98-AA98)/AA98)</f>
        <v>-0.3045590454657926</v>
      </c>
      <c r="AC98" s="57">
        <f>'first anal'!$AA148/AH$4</f>
        <v>11.487960000000001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idden="1" x14ac:dyDescent="0.2">
      <c r="A99" s="68">
        <v>23</v>
      </c>
      <c r="B99" s="69">
        <v>50</v>
      </c>
      <c r="C99" s="69">
        <v>50</v>
      </c>
      <c r="D99" s="70" t="s">
        <v>189</v>
      </c>
      <c r="E99" s="45">
        <v>15.9122998714447</v>
      </c>
      <c r="F99" s="47">
        <v>0.33491110801696777</v>
      </c>
      <c r="G99" s="49">
        <v>28829.7</v>
      </c>
      <c r="H99" s="51">
        <v>0</v>
      </c>
      <c r="I99" s="51">
        <v>10684.5</v>
      </c>
      <c r="J99" s="53">
        <v>10298.1</v>
      </c>
      <c r="K99" s="51">
        <v>159.30000000000001</v>
      </c>
      <c r="L99" s="51">
        <v>6635</v>
      </c>
      <c r="M99" s="53">
        <v>10170.5</v>
      </c>
      <c r="N99" s="51">
        <v>180</v>
      </c>
      <c r="O99" s="51">
        <v>6674</v>
      </c>
      <c r="P99" s="55">
        <f>SUM(G99:O99)</f>
        <v>73631.100000000006</v>
      </c>
      <c r="Q99" s="57">
        <f>'first anal'!$P142/AH$4</f>
        <v>6.7142399999999993</v>
      </c>
      <c r="R99" s="55">
        <v>2845.5</v>
      </c>
      <c r="S99" s="51">
        <v>0</v>
      </c>
      <c r="T99" s="51">
        <v>5005.5</v>
      </c>
      <c r="U99" s="53">
        <v>18025.8</v>
      </c>
      <c r="V99" s="51">
        <v>12051.9</v>
      </c>
      <c r="W99" s="51">
        <v>9333</v>
      </c>
      <c r="X99" s="53">
        <v>8215.5</v>
      </c>
      <c r="Y99" s="51">
        <v>51651.9</v>
      </c>
      <c r="Z99" s="51">
        <v>9303</v>
      </c>
      <c r="AA99" s="55">
        <f>SUM(R99:Z99)</f>
        <v>116432.1</v>
      </c>
      <c r="AB99" s="58">
        <f>IF(AA99=0,0,(P99-AA99)/AA99)</f>
        <v>-0.3676048100137333</v>
      </c>
      <c r="AC99" s="57">
        <f>'first anal'!$AA142/AH$4</f>
        <v>9.468119999999999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idden="1" x14ac:dyDescent="0.2">
      <c r="A100" s="68">
        <v>23</v>
      </c>
      <c r="B100" s="69">
        <v>46</v>
      </c>
      <c r="C100" s="69">
        <v>54</v>
      </c>
      <c r="D100" s="70" t="s">
        <v>183</v>
      </c>
      <c r="E100" s="45">
        <v>15.94296765327454</v>
      </c>
      <c r="F100" s="47">
        <v>0.3356940746307373</v>
      </c>
      <c r="G100" s="49">
        <v>28609.599999999999</v>
      </c>
      <c r="H100" s="51">
        <v>0</v>
      </c>
      <c r="I100" s="51">
        <v>10614</v>
      </c>
      <c r="J100" s="53">
        <v>10193.4</v>
      </c>
      <c r="K100" s="51">
        <v>240.3</v>
      </c>
      <c r="L100" s="51">
        <v>6660</v>
      </c>
      <c r="M100" s="53">
        <v>10316.6</v>
      </c>
      <c r="N100" s="51">
        <v>203.4</v>
      </c>
      <c r="O100" s="51">
        <v>6639</v>
      </c>
      <c r="P100" s="55">
        <f>SUM(G100:O100)</f>
        <v>73476.3</v>
      </c>
      <c r="Q100" s="57">
        <f>'first anal'!$P136/AH$4</f>
        <v>6.806960000000001</v>
      </c>
      <c r="R100" s="55">
        <v>2849</v>
      </c>
      <c r="S100" s="51">
        <v>0</v>
      </c>
      <c r="T100" s="51">
        <v>5004</v>
      </c>
      <c r="U100" s="53">
        <v>5919.9</v>
      </c>
      <c r="V100" s="51">
        <v>72601.2</v>
      </c>
      <c r="W100" s="51">
        <v>9314</v>
      </c>
      <c r="X100" s="53">
        <v>22057.8</v>
      </c>
      <c r="Y100" s="51">
        <v>5684.4</v>
      </c>
      <c r="Z100" s="51">
        <v>9281</v>
      </c>
      <c r="AA100" s="55">
        <f>SUM(R100:Z100)</f>
        <v>132711.29999999999</v>
      </c>
      <c r="AB100" s="58">
        <f>IF(AA100=0,0,(P100-AA100)/AA100)</f>
        <v>-0.44634481012543764</v>
      </c>
      <c r="AC100" s="57">
        <f>'first anal'!$AA136/AH$4</f>
        <v>15271.226930000001</v>
      </c>
    </row>
    <row r="101" spans="1:39" hidden="1" x14ac:dyDescent="0.2">
      <c r="A101" s="68">
        <v>39</v>
      </c>
      <c r="B101" s="69">
        <v>38</v>
      </c>
      <c r="C101" s="69">
        <v>46</v>
      </c>
      <c r="D101" s="70" t="s">
        <v>363</v>
      </c>
      <c r="E101" s="45">
        <v>13.513833999633791</v>
      </c>
      <c r="F101" s="47">
        <v>0.36408185958862299</v>
      </c>
      <c r="G101" s="49">
        <v>27535.200000000001</v>
      </c>
      <c r="H101" s="51">
        <v>0</v>
      </c>
      <c r="I101" s="51">
        <v>10635</v>
      </c>
      <c r="J101" s="53">
        <v>10057.200000000001</v>
      </c>
      <c r="K101" s="51">
        <v>710.1</v>
      </c>
      <c r="L101" s="51">
        <v>6674</v>
      </c>
      <c r="M101" s="53">
        <v>10110.9</v>
      </c>
      <c r="N101" s="51">
        <v>717.3</v>
      </c>
      <c r="O101" s="51">
        <v>6665</v>
      </c>
      <c r="P101" s="55">
        <f>SUM(G101:O101)</f>
        <v>73104.7</v>
      </c>
      <c r="Q101" s="57">
        <f>'first anal'!$P316/AH$4</f>
        <v>5.0976800000000004</v>
      </c>
      <c r="R101" s="55">
        <v>4988</v>
      </c>
      <c r="S101" s="51">
        <v>0</v>
      </c>
      <c r="T101" s="51">
        <v>5295</v>
      </c>
      <c r="U101" s="53">
        <v>11470.5</v>
      </c>
      <c r="V101" s="51">
        <v>18917.099999999999</v>
      </c>
      <c r="W101" s="51">
        <v>8916</v>
      </c>
      <c r="X101" s="53">
        <v>15723.4</v>
      </c>
      <c r="Y101" s="51">
        <v>13455.9</v>
      </c>
      <c r="Z101" s="51">
        <v>8935</v>
      </c>
      <c r="AA101" s="55">
        <f>SUM(R101:Z101)</f>
        <v>87700.9</v>
      </c>
      <c r="AB101" s="58">
        <f>IF(AA101=0,0,(P101-AA101)/AA101)</f>
        <v>-0.16643158736113312</v>
      </c>
      <c r="AC101" s="57">
        <f>'first anal'!$AA316/AH$4</f>
        <v>16.608470000000001</v>
      </c>
    </row>
    <row r="102" spans="1:39" hidden="1" x14ac:dyDescent="0.2">
      <c r="A102" s="68">
        <v>35</v>
      </c>
      <c r="B102" s="69">
        <v>50</v>
      </c>
      <c r="C102" s="69">
        <v>38</v>
      </c>
      <c r="D102" s="70" t="s">
        <v>333</v>
      </c>
      <c r="E102" s="45">
        <v>14.83544301986694</v>
      </c>
      <c r="F102" s="47">
        <v>0.3584592342376709</v>
      </c>
      <c r="G102" s="49">
        <v>27583.8</v>
      </c>
      <c r="H102" s="51">
        <v>0</v>
      </c>
      <c r="I102" s="51">
        <v>10692</v>
      </c>
      <c r="J102" s="53">
        <v>10109.700000000001</v>
      </c>
      <c r="K102" s="51">
        <v>432.9</v>
      </c>
      <c r="L102" s="51">
        <v>6649</v>
      </c>
      <c r="M102" s="53">
        <v>10118.200000000001</v>
      </c>
      <c r="N102" s="51">
        <v>428.4</v>
      </c>
      <c r="O102" s="51">
        <v>6648</v>
      </c>
      <c r="P102" s="55">
        <f>SUM(G102:O102)</f>
        <v>72662</v>
      </c>
      <c r="Q102" s="57">
        <f>'first anal'!$P286/AH$4</f>
        <v>5.37479</v>
      </c>
      <c r="R102" s="55">
        <v>5954.5</v>
      </c>
      <c r="S102" s="51">
        <v>0</v>
      </c>
      <c r="T102" s="51">
        <v>5025</v>
      </c>
      <c r="U102" s="53">
        <v>18228.400000000001</v>
      </c>
      <c r="V102" s="51">
        <v>10944.9</v>
      </c>
      <c r="W102" s="51">
        <v>8977</v>
      </c>
      <c r="X102" s="53">
        <v>8458.7000000000007</v>
      </c>
      <c r="Y102" s="51">
        <v>38466</v>
      </c>
      <c r="Z102" s="51">
        <v>8947</v>
      </c>
      <c r="AA102" s="55">
        <f>SUM(R102:Z102)</f>
        <v>105001.5</v>
      </c>
      <c r="AB102" s="58">
        <f>IF(AA102=0,0,(P102-AA102)/AA102)</f>
        <v>-0.30799083822612056</v>
      </c>
      <c r="AC102" s="57">
        <f>'first anal'!$AA286/AH$4</f>
        <v>15314.748869999999</v>
      </c>
    </row>
    <row r="103" spans="1:39" hidden="1" x14ac:dyDescent="0.2">
      <c r="A103" s="42">
        <v>31</v>
      </c>
      <c r="B103" s="43">
        <v>42</v>
      </c>
      <c r="C103" s="43">
        <v>46</v>
      </c>
      <c r="D103" s="44" t="s">
        <v>272</v>
      </c>
      <c r="E103" s="46">
        <v>15.104561328887939</v>
      </c>
      <c r="F103" s="48">
        <v>0.35335707664489752</v>
      </c>
      <c r="G103" s="50">
        <v>27175.9</v>
      </c>
      <c r="H103" s="52">
        <v>0</v>
      </c>
      <c r="I103" s="52">
        <v>10669.5</v>
      </c>
      <c r="J103" s="54">
        <v>10072.299999999999</v>
      </c>
      <c r="K103" s="52">
        <v>505.8</v>
      </c>
      <c r="L103" s="52">
        <v>6650</v>
      </c>
      <c r="M103" s="54">
        <v>10061.4</v>
      </c>
      <c r="N103" s="52">
        <v>561.6</v>
      </c>
      <c r="O103" s="52">
        <v>6656</v>
      </c>
      <c r="P103" s="56">
        <f>SUM(G103:O103)</f>
        <v>72352.5</v>
      </c>
      <c r="Q103" s="57">
        <f>'first anal'!$P225/AH$4</f>
        <v>5.8180100000000001</v>
      </c>
      <c r="R103" s="56">
        <v>6047</v>
      </c>
      <c r="S103" s="52">
        <v>0</v>
      </c>
      <c r="T103" s="52">
        <v>5032.5</v>
      </c>
      <c r="U103" s="54">
        <v>9596.7999999999993</v>
      </c>
      <c r="V103" s="52">
        <v>36027.9</v>
      </c>
      <c r="W103" s="52">
        <v>9023</v>
      </c>
      <c r="X103" s="54">
        <v>16505.099999999999</v>
      </c>
      <c r="Y103" s="52">
        <v>11509.2</v>
      </c>
      <c r="Z103" s="52">
        <v>8965</v>
      </c>
      <c r="AA103" s="56">
        <f>SUM(R103:Z103)</f>
        <v>102706.49999999999</v>
      </c>
      <c r="AB103" s="59">
        <f>IF(AA103=0,0,(P103-AA103)/AA103)</f>
        <v>-0.29554117801697061</v>
      </c>
      <c r="AC103" s="57">
        <f>'first anal'!$AA225/AH$4</f>
        <v>12.24607</v>
      </c>
    </row>
    <row r="104" spans="1:39" hidden="1" x14ac:dyDescent="0.2">
      <c r="A104" s="42">
        <v>31</v>
      </c>
      <c r="B104" s="43">
        <v>46</v>
      </c>
      <c r="C104" s="43">
        <v>42</v>
      </c>
      <c r="D104" s="44" t="s">
        <v>278</v>
      </c>
      <c r="E104" s="46">
        <v>14.650557994842529</v>
      </c>
      <c r="F104" s="48">
        <v>0.37978005409240723</v>
      </c>
      <c r="G104" s="50">
        <v>27085</v>
      </c>
      <c r="H104" s="52">
        <v>0</v>
      </c>
      <c r="I104" s="52">
        <v>10672.5</v>
      </c>
      <c r="J104" s="54">
        <v>10020.299999999999</v>
      </c>
      <c r="K104" s="52">
        <v>549.9</v>
      </c>
      <c r="L104" s="52">
        <v>6676</v>
      </c>
      <c r="M104" s="54">
        <v>10090.5</v>
      </c>
      <c r="N104" s="52">
        <v>532.79999999999995</v>
      </c>
      <c r="O104" s="52">
        <v>6642</v>
      </c>
      <c r="P104" s="56">
        <f>SUM(G104:O104)</f>
        <v>72269</v>
      </c>
      <c r="Q104" s="57">
        <f>'first anal'!$P231/AH$4</f>
        <v>5.7958999999999996</v>
      </c>
      <c r="R104" s="56">
        <v>6003.5</v>
      </c>
      <c r="S104" s="52">
        <v>0</v>
      </c>
      <c r="T104" s="52">
        <v>5026.5</v>
      </c>
      <c r="U104" s="54">
        <v>20523.8</v>
      </c>
      <c r="V104" s="52">
        <v>3154.5</v>
      </c>
      <c r="W104" s="52">
        <v>8994</v>
      </c>
      <c r="X104" s="54">
        <v>6100.2</v>
      </c>
      <c r="Y104" s="52">
        <v>51283.8</v>
      </c>
      <c r="Z104" s="52">
        <v>9029</v>
      </c>
      <c r="AA104" s="56">
        <f>SUM(R104:Z104)</f>
        <v>110115.3</v>
      </c>
      <c r="AB104" s="59">
        <f>IF(AA104=0,0,(P104-AA104)/AA104)</f>
        <v>-0.34369701576438516</v>
      </c>
      <c r="AC104" s="57">
        <f>'first anal'!$AA231/AH$4</f>
        <v>13.458489999999999</v>
      </c>
    </row>
    <row r="105" spans="1:39" hidden="1" x14ac:dyDescent="0.2">
      <c r="A105" s="68">
        <v>35</v>
      </c>
      <c r="B105" s="69">
        <v>42</v>
      </c>
      <c r="C105" s="69">
        <v>46</v>
      </c>
      <c r="D105" s="70" t="s">
        <v>321</v>
      </c>
      <c r="E105" s="45">
        <v>14.896634101867679</v>
      </c>
      <c r="F105" s="47">
        <v>0.34583282470703119</v>
      </c>
      <c r="G105" s="49">
        <v>27063.5</v>
      </c>
      <c r="H105" s="51">
        <v>0</v>
      </c>
      <c r="I105" s="51">
        <v>10690.5</v>
      </c>
      <c r="J105" s="53">
        <v>10102.799999999999</v>
      </c>
      <c r="K105" s="51">
        <v>531</v>
      </c>
      <c r="L105" s="51">
        <v>6654</v>
      </c>
      <c r="M105" s="53">
        <v>10070.5</v>
      </c>
      <c r="N105" s="51">
        <v>513</v>
      </c>
      <c r="O105" s="51">
        <v>6643</v>
      </c>
      <c r="P105" s="55">
        <f>SUM(G105:O105)</f>
        <v>72268.3</v>
      </c>
      <c r="Q105" s="57">
        <f>'first anal'!$P274/AH$4</f>
        <v>5.42882</v>
      </c>
      <c r="R105" s="55">
        <v>6012.5</v>
      </c>
      <c r="S105" s="51">
        <v>0</v>
      </c>
      <c r="T105" s="51">
        <v>5034</v>
      </c>
      <c r="U105" s="53">
        <v>17940.099999999999</v>
      </c>
      <c r="V105" s="51">
        <v>3140.1</v>
      </c>
      <c r="W105" s="51">
        <v>8904</v>
      </c>
      <c r="X105" s="53">
        <v>7588.5</v>
      </c>
      <c r="Y105" s="51">
        <v>38979.9</v>
      </c>
      <c r="Z105" s="51">
        <v>8987</v>
      </c>
      <c r="AA105" s="55">
        <f>SUM(R105:Z105)</f>
        <v>96586.1</v>
      </c>
      <c r="AB105" s="58">
        <f>IF(AA105=0,0,(P105-AA105)/AA105)</f>
        <v>-0.25177328828889461</v>
      </c>
      <c r="AC105" s="57">
        <f>'first anal'!$AA274/AH$4</f>
        <v>15.015549999999999</v>
      </c>
    </row>
    <row r="106" spans="1:39" hidden="1" x14ac:dyDescent="0.2">
      <c r="A106" s="68">
        <v>35</v>
      </c>
      <c r="B106" s="69">
        <v>46</v>
      </c>
      <c r="C106" s="69">
        <v>42</v>
      </c>
      <c r="D106" s="70" t="s">
        <v>327</v>
      </c>
      <c r="E106" s="45">
        <v>14.94258618354797</v>
      </c>
      <c r="F106" s="47">
        <v>0.34558796882629389</v>
      </c>
      <c r="G106" s="49">
        <v>27013.5</v>
      </c>
      <c r="H106" s="51">
        <v>0</v>
      </c>
      <c r="I106" s="51">
        <v>10708.5</v>
      </c>
      <c r="J106" s="53">
        <v>10084.799999999999</v>
      </c>
      <c r="K106" s="51">
        <v>526.5</v>
      </c>
      <c r="L106" s="51">
        <v>6663</v>
      </c>
      <c r="M106" s="53">
        <v>10025.4</v>
      </c>
      <c r="N106" s="51">
        <v>491.4</v>
      </c>
      <c r="O106" s="51">
        <v>6667</v>
      </c>
      <c r="P106" s="55">
        <f>SUM(G106:O106)</f>
        <v>72180.100000000006</v>
      </c>
      <c r="Q106" s="57">
        <f>'first anal'!$P280/AH$4</f>
        <v>5.403900000000001</v>
      </c>
      <c r="R106" s="55">
        <v>6001.5</v>
      </c>
      <c r="S106" s="51">
        <v>0</v>
      </c>
      <c r="T106" s="51">
        <v>5046</v>
      </c>
      <c r="U106" s="53">
        <v>19219.7</v>
      </c>
      <c r="V106" s="51">
        <v>6228</v>
      </c>
      <c r="W106" s="51">
        <v>8943</v>
      </c>
      <c r="X106" s="53">
        <v>7366.5</v>
      </c>
      <c r="Y106" s="51">
        <v>46155.6</v>
      </c>
      <c r="Z106" s="51">
        <v>9046</v>
      </c>
      <c r="AA106" s="55">
        <f>SUM(R106:Z106)</f>
        <v>108006.29999999999</v>
      </c>
      <c r="AB106" s="58">
        <f>IF(AA106=0,0,(P106-AA106)/AA106)</f>
        <v>-0.33170472463180378</v>
      </c>
      <c r="AC106" s="57">
        <f>'first anal'!$AA280/AH$4</f>
        <v>23.659990000000001</v>
      </c>
    </row>
    <row r="107" spans="1:39" hidden="1" x14ac:dyDescent="0.2">
      <c r="A107" s="68">
        <v>19</v>
      </c>
      <c r="B107" s="69">
        <v>54</v>
      </c>
      <c r="C107" s="69">
        <v>50</v>
      </c>
      <c r="D107" s="70" t="s">
        <v>147</v>
      </c>
      <c r="E107" s="45">
        <v>16.600924968719479</v>
      </c>
      <c r="F107" s="47">
        <v>0.34911894798278809</v>
      </c>
      <c r="G107" s="49">
        <v>27257.3</v>
      </c>
      <c r="H107" s="51">
        <v>0</v>
      </c>
      <c r="I107" s="51">
        <v>10656</v>
      </c>
      <c r="J107" s="53">
        <v>10347.6</v>
      </c>
      <c r="K107" s="51">
        <v>69.3</v>
      </c>
      <c r="L107" s="51">
        <v>6666</v>
      </c>
      <c r="M107" s="53">
        <v>10352.4</v>
      </c>
      <c r="N107" s="51">
        <v>79.2</v>
      </c>
      <c r="O107" s="51">
        <v>6669</v>
      </c>
      <c r="P107" s="55">
        <f>SUM(G107:O107)</f>
        <v>72096.800000000003</v>
      </c>
      <c r="Q107" s="57">
        <f>'first anal'!$P100/AH$4</f>
        <v>7.3476300000000005</v>
      </c>
      <c r="R107" s="55">
        <v>4999.5</v>
      </c>
      <c r="S107" s="51">
        <v>0</v>
      </c>
      <c r="T107" s="51">
        <v>4999.5</v>
      </c>
      <c r="U107" s="53">
        <v>0</v>
      </c>
      <c r="V107" s="51">
        <v>76963274.099999994</v>
      </c>
      <c r="W107" s="51">
        <v>10000</v>
      </c>
      <c r="X107" s="53">
        <v>0</v>
      </c>
      <c r="Y107" s="51">
        <v>75869581.5</v>
      </c>
      <c r="Z107" s="51">
        <v>10000</v>
      </c>
      <c r="AA107" s="55">
        <f>SUM(R107:Z107)</f>
        <v>152862854.59999999</v>
      </c>
      <c r="AB107" s="58">
        <f>IF(AA107=0,0,(P107-AA107)/AA107)</f>
        <v>-0.99952835631528225</v>
      </c>
      <c r="AC107" s="57">
        <f>'first anal'!$AA100/AH$4</f>
        <v>13.271129999999999</v>
      </c>
    </row>
    <row r="108" spans="1:39" hidden="1" x14ac:dyDescent="0.2">
      <c r="A108" s="68">
        <v>19</v>
      </c>
      <c r="B108" s="69">
        <v>50</v>
      </c>
      <c r="C108" s="69">
        <v>54</v>
      </c>
      <c r="D108" s="70" t="s">
        <v>141</v>
      </c>
      <c r="E108" s="45">
        <v>16.57236218452454</v>
      </c>
      <c r="F108" s="47">
        <v>0.35081291198730469</v>
      </c>
      <c r="G108" s="49">
        <v>27189.599999999999</v>
      </c>
      <c r="H108" s="51">
        <v>0</v>
      </c>
      <c r="I108" s="51">
        <v>10644</v>
      </c>
      <c r="J108" s="53">
        <v>10395.299999999999</v>
      </c>
      <c r="K108" s="51">
        <v>55.8</v>
      </c>
      <c r="L108" s="51">
        <v>6652</v>
      </c>
      <c r="M108" s="53">
        <v>10320.1</v>
      </c>
      <c r="N108" s="51">
        <v>63</v>
      </c>
      <c r="O108" s="51">
        <v>6676</v>
      </c>
      <c r="P108" s="55">
        <f>SUM(G108:O108)</f>
        <v>71995.799999999988</v>
      </c>
      <c r="Q108" s="57">
        <f>'first anal'!$P94/AH$4</f>
        <v>7.451789999999999</v>
      </c>
      <c r="R108" s="55">
        <v>5000</v>
      </c>
      <c r="S108" s="51">
        <v>0</v>
      </c>
      <c r="T108" s="51">
        <v>4999.5</v>
      </c>
      <c r="U108" s="53">
        <v>0</v>
      </c>
      <c r="V108" s="51">
        <v>76305943.799999997</v>
      </c>
      <c r="W108" s="51">
        <v>10000</v>
      </c>
      <c r="X108" s="53">
        <v>0</v>
      </c>
      <c r="Y108" s="51">
        <v>77919378.299999997</v>
      </c>
      <c r="Z108" s="51">
        <v>10000</v>
      </c>
      <c r="AA108" s="55">
        <f>SUM(R108:Z108)</f>
        <v>154255321.59999999</v>
      </c>
      <c r="AB108" s="58">
        <f>IF(AA108=0,0,(P108-AA108)/AA108)</f>
        <v>-0.99953326861431269</v>
      </c>
      <c r="AC108" s="57">
        <f>'first anal'!$AA94/AH$4</f>
        <v>9.4139300000000024</v>
      </c>
    </row>
    <row r="109" spans="1:39" hidden="1" x14ac:dyDescent="0.2">
      <c r="A109" s="42">
        <v>31</v>
      </c>
      <c r="B109" s="43">
        <v>50</v>
      </c>
      <c r="C109" s="43">
        <v>38</v>
      </c>
      <c r="D109" s="44" t="s">
        <v>284</v>
      </c>
      <c r="E109" s="46">
        <v>15.040946006774901</v>
      </c>
      <c r="F109" s="48">
        <v>0.37730026245117188</v>
      </c>
      <c r="G109" s="50">
        <v>26485.7</v>
      </c>
      <c r="H109" s="52">
        <v>0</v>
      </c>
      <c r="I109" s="52">
        <v>10668</v>
      </c>
      <c r="J109" s="54">
        <v>10063.1</v>
      </c>
      <c r="K109" s="52">
        <v>525.6</v>
      </c>
      <c r="L109" s="52">
        <v>6676</v>
      </c>
      <c r="M109" s="54">
        <v>10140.299999999999</v>
      </c>
      <c r="N109" s="52">
        <v>509.4</v>
      </c>
      <c r="O109" s="52">
        <v>6658</v>
      </c>
      <c r="P109" s="56">
        <f>SUM(G109:O109)</f>
        <v>71726.100000000006</v>
      </c>
      <c r="Q109" s="57">
        <f>'first anal'!$P237/AH$4</f>
        <v>5.7676600000000002</v>
      </c>
      <c r="R109" s="56">
        <v>6061.5</v>
      </c>
      <c r="S109" s="52">
        <v>0</v>
      </c>
      <c r="T109" s="52">
        <v>5044.5</v>
      </c>
      <c r="U109" s="54">
        <v>24535.5</v>
      </c>
      <c r="V109" s="52">
        <v>1833.3</v>
      </c>
      <c r="W109" s="52">
        <v>8942</v>
      </c>
      <c r="X109" s="54">
        <v>4196</v>
      </c>
      <c r="Y109" s="52">
        <v>72326.7</v>
      </c>
      <c r="Z109" s="52">
        <v>8991</v>
      </c>
      <c r="AA109" s="56">
        <f>SUM(R109:Z109)</f>
        <v>131930.5</v>
      </c>
      <c r="AB109" s="59">
        <f>IF(AA109=0,0,(P109-AA109)/AA109)</f>
        <v>-0.45633420626769394</v>
      </c>
      <c r="AC109" s="57">
        <f>'first anal'!$AA237/AH$4</f>
        <v>23.792769999999997</v>
      </c>
    </row>
    <row r="110" spans="1:39" hidden="1" x14ac:dyDescent="0.2">
      <c r="A110" s="42">
        <v>39</v>
      </c>
      <c r="B110" s="43">
        <v>30</v>
      </c>
      <c r="C110" s="43">
        <v>50</v>
      </c>
      <c r="D110" s="44" t="s">
        <v>350</v>
      </c>
      <c r="E110" s="46">
        <v>12.980978965759279</v>
      </c>
      <c r="F110" s="48">
        <v>0.33261013031005859</v>
      </c>
      <c r="G110" s="50">
        <v>25511.5</v>
      </c>
      <c r="H110" s="52">
        <v>0</v>
      </c>
      <c r="I110" s="52">
        <v>10669.5</v>
      </c>
      <c r="J110" s="54">
        <v>10159.6</v>
      </c>
      <c r="K110" s="52">
        <v>873</v>
      </c>
      <c r="L110" s="52">
        <v>6583</v>
      </c>
      <c r="M110" s="54">
        <v>10199.5</v>
      </c>
      <c r="N110" s="52">
        <v>850.5</v>
      </c>
      <c r="O110" s="52">
        <v>6644</v>
      </c>
      <c r="P110" s="56">
        <f>SUM(G110:O110)</f>
        <v>71490.600000000006</v>
      </c>
      <c r="Q110" s="57">
        <f>'first anal'!$P303/AH$4</f>
        <v>5.1833499999999999</v>
      </c>
      <c r="R110" s="56">
        <v>5033</v>
      </c>
      <c r="S110" s="52">
        <v>0</v>
      </c>
      <c r="T110" s="52">
        <v>5260.5</v>
      </c>
      <c r="U110" s="54">
        <v>4610.3999999999996</v>
      </c>
      <c r="V110" s="52">
        <v>62007.3</v>
      </c>
      <c r="W110" s="52">
        <v>8851</v>
      </c>
      <c r="X110" s="54">
        <v>22747.3</v>
      </c>
      <c r="Y110" s="52">
        <v>3395.7</v>
      </c>
      <c r="Z110" s="52">
        <v>8946</v>
      </c>
      <c r="AA110" s="56">
        <f>SUM(R110:Z110)</f>
        <v>120851.2</v>
      </c>
      <c r="AB110" s="59">
        <f>IF(AA110=0,0,(P110-AA110)/AA110)</f>
        <v>-0.40844112429169088</v>
      </c>
      <c r="AC110" s="57">
        <f>'first anal'!$AA303/AH$4</f>
        <v>17.555420000000002</v>
      </c>
    </row>
    <row r="111" spans="1:39" hidden="1" x14ac:dyDescent="0.2">
      <c r="A111" s="42">
        <v>31</v>
      </c>
      <c r="B111" s="43">
        <v>38</v>
      </c>
      <c r="C111" s="43">
        <v>50</v>
      </c>
      <c r="D111" s="44" t="s">
        <v>266</v>
      </c>
      <c r="E111" s="46">
        <v>15.54016780853271</v>
      </c>
      <c r="F111" s="48">
        <v>0.35639071464538569</v>
      </c>
      <c r="G111" s="50">
        <v>26192.5</v>
      </c>
      <c r="H111" s="52">
        <v>0</v>
      </c>
      <c r="I111" s="52">
        <v>10620</v>
      </c>
      <c r="J111" s="54">
        <v>10180.700000000001</v>
      </c>
      <c r="K111" s="52">
        <v>454.5</v>
      </c>
      <c r="L111" s="52">
        <v>6658</v>
      </c>
      <c r="M111" s="54">
        <v>10090.1</v>
      </c>
      <c r="N111" s="52">
        <v>418.5</v>
      </c>
      <c r="O111" s="52">
        <v>6693</v>
      </c>
      <c r="P111" s="56">
        <f>SUM(G111:O111)</f>
        <v>71307.299999999988</v>
      </c>
      <c r="Q111" s="57">
        <f>'first anal'!$P219/AH$4</f>
        <v>5.86843</v>
      </c>
      <c r="R111" s="56">
        <v>6021.5</v>
      </c>
      <c r="S111" s="52">
        <v>0</v>
      </c>
      <c r="T111" s="52">
        <v>5032.5</v>
      </c>
      <c r="U111" s="54">
        <v>3742.3</v>
      </c>
      <c r="V111" s="52">
        <v>76927.5</v>
      </c>
      <c r="W111" s="52">
        <v>9041</v>
      </c>
      <c r="X111" s="54">
        <v>25305.8</v>
      </c>
      <c r="Y111" s="52">
        <v>968.4</v>
      </c>
      <c r="Z111" s="52">
        <v>9007</v>
      </c>
      <c r="AA111" s="56">
        <f>SUM(R111:Z111)</f>
        <v>136046</v>
      </c>
      <c r="AB111" s="59">
        <f>IF(AA111=0,0,(P111-AA111)/AA111)</f>
        <v>-0.47585890066595132</v>
      </c>
      <c r="AC111" s="57">
        <f>'first anal'!$AA219/AH$4</f>
        <v>12.755419999999999</v>
      </c>
    </row>
    <row r="112" spans="1:39" hidden="1" x14ac:dyDescent="0.2">
      <c r="A112" s="42">
        <v>39</v>
      </c>
      <c r="B112" s="43">
        <v>42</v>
      </c>
      <c r="C112" s="43">
        <v>38</v>
      </c>
      <c r="D112" s="44" t="s">
        <v>368</v>
      </c>
      <c r="E112" s="46">
        <v>13.22222995758057</v>
      </c>
      <c r="F112" s="48">
        <v>0.3317558765411377</v>
      </c>
      <c r="G112" s="50">
        <v>25224.799999999999</v>
      </c>
      <c r="H112" s="52">
        <v>0</v>
      </c>
      <c r="I112" s="52">
        <v>10635</v>
      </c>
      <c r="J112" s="54">
        <v>10239</v>
      </c>
      <c r="K112" s="52">
        <v>813.6</v>
      </c>
      <c r="L112" s="52">
        <v>6669</v>
      </c>
      <c r="M112" s="54">
        <v>10206.799999999999</v>
      </c>
      <c r="N112" s="52">
        <v>735.3</v>
      </c>
      <c r="O112" s="52">
        <v>6677</v>
      </c>
      <c r="P112" s="56">
        <f>SUM(G112:O112)</f>
        <v>71200.5</v>
      </c>
      <c r="Q112" s="57">
        <f>'first anal'!$P321/AH$4</f>
        <v>5.0866499999999997</v>
      </c>
      <c r="R112" s="56">
        <v>4889.5</v>
      </c>
      <c r="S112" s="52">
        <v>0</v>
      </c>
      <c r="T112" s="52">
        <v>5277</v>
      </c>
      <c r="U112" s="54">
        <v>16612</v>
      </c>
      <c r="V112" s="52">
        <v>6427.8</v>
      </c>
      <c r="W112" s="52">
        <v>8930</v>
      </c>
      <c r="X112" s="54">
        <v>8060.5</v>
      </c>
      <c r="Y112" s="52">
        <v>37239.300000000003</v>
      </c>
      <c r="Z112" s="52">
        <v>8819</v>
      </c>
      <c r="AA112" s="56">
        <f>SUM(R112:Z112)</f>
        <v>96255.1</v>
      </c>
      <c r="AB112" s="59">
        <f>IF(AA112=0,0,(P112-AA112)/AA112)</f>
        <v>-0.2602937402797359</v>
      </c>
      <c r="AC112" s="57">
        <f>'first anal'!$AA321/AH$4</f>
        <v>34261.309889999997</v>
      </c>
    </row>
    <row r="113" spans="1:29" hidden="1" x14ac:dyDescent="0.2">
      <c r="A113" s="42">
        <v>39</v>
      </c>
      <c r="B113" s="43">
        <v>34</v>
      </c>
      <c r="C113" s="43">
        <v>46</v>
      </c>
      <c r="D113" s="44" t="s">
        <v>356</v>
      </c>
      <c r="E113" s="46">
        <v>13.26993203163147</v>
      </c>
      <c r="F113" s="48">
        <v>0.33481025695800781</v>
      </c>
      <c r="G113" s="50">
        <v>24950.6</v>
      </c>
      <c r="H113" s="52">
        <v>0</v>
      </c>
      <c r="I113" s="52">
        <v>10675.5</v>
      </c>
      <c r="J113" s="54">
        <v>10294.4</v>
      </c>
      <c r="K113" s="52">
        <v>812.7</v>
      </c>
      <c r="L113" s="52">
        <v>6644</v>
      </c>
      <c r="M113" s="54">
        <v>10264.9</v>
      </c>
      <c r="N113" s="52">
        <v>860.4</v>
      </c>
      <c r="O113" s="52">
        <v>6667</v>
      </c>
      <c r="P113" s="56">
        <f>SUM(G113:O113)</f>
        <v>71169.5</v>
      </c>
      <c r="Q113" s="57">
        <f>'first anal'!$P309/AH$4</f>
        <v>5.1320199999999998</v>
      </c>
      <c r="R113" s="56">
        <v>4869</v>
      </c>
      <c r="S113" s="52">
        <v>0</v>
      </c>
      <c r="T113" s="52">
        <v>5295</v>
      </c>
      <c r="U113" s="54">
        <v>9852.9</v>
      </c>
      <c r="V113" s="52">
        <v>19264.5</v>
      </c>
      <c r="W113" s="52">
        <v>8836</v>
      </c>
      <c r="X113" s="54">
        <v>14458</v>
      </c>
      <c r="Y113" s="52">
        <v>15151.5</v>
      </c>
      <c r="Z113" s="52">
        <v>8854</v>
      </c>
      <c r="AA113" s="56">
        <f>SUM(R113:Z113)</f>
        <v>86580.9</v>
      </c>
      <c r="AB113" s="59">
        <f>IF(AA113=0,0,(P113-AA113)/AA113)</f>
        <v>-0.17799999769002164</v>
      </c>
      <c r="AC113" s="57">
        <f>'first anal'!$AA309/AH$4</f>
        <v>16.477469999999997</v>
      </c>
    </row>
    <row r="114" spans="1:29" hidden="1" x14ac:dyDescent="0.2">
      <c r="A114" s="68">
        <v>15</v>
      </c>
      <c r="B114" s="69">
        <v>54</v>
      </c>
      <c r="C114" s="69">
        <v>54</v>
      </c>
      <c r="D114" s="70" t="s">
        <v>99</v>
      </c>
      <c r="E114" s="45">
        <v>16.800215244293209</v>
      </c>
      <c r="F114" s="47">
        <v>0.38925719261169428</v>
      </c>
      <c r="G114" s="49">
        <v>26103</v>
      </c>
      <c r="H114" s="51">
        <v>0</v>
      </c>
      <c r="I114" s="51">
        <v>10684.5</v>
      </c>
      <c r="J114" s="53">
        <v>10480.4</v>
      </c>
      <c r="K114" s="51">
        <v>44.1</v>
      </c>
      <c r="L114" s="51">
        <v>6659</v>
      </c>
      <c r="M114" s="53">
        <v>10446.9</v>
      </c>
      <c r="N114" s="51">
        <v>24.3</v>
      </c>
      <c r="O114" s="51">
        <v>6666</v>
      </c>
      <c r="P114" s="55">
        <f>SUM(G114:O114)</f>
        <v>71108.200000000012</v>
      </c>
      <c r="Q114" s="57">
        <f>'first anal'!$P52/AH$4</f>
        <v>8.0119000000000007</v>
      </c>
      <c r="R114" s="55">
        <v>4999</v>
      </c>
      <c r="S114" s="51">
        <v>0</v>
      </c>
      <c r="T114" s="51">
        <v>4999.5</v>
      </c>
      <c r="U114" s="53">
        <v>0</v>
      </c>
      <c r="V114" s="51">
        <v>170742718.80000001</v>
      </c>
      <c r="W114" s="51">
        <v>10000</v>
      </c>
      <c r="X114" s="53">
        <v>0</v>
      </c>
      <c r="Y114" s="51">
        <v>171390765.59999999</v>
      </c>
      <c r="Z114" s="51">
        <v>10000</v>
      </c>
      <c r="AA114" s="55">
        <f>SUM(R114:Z114)</f>
        <v>342163482.89999998</v>
      </c>
      <c r="AB114" s="58">
        <f>IF(AA114=0,0,(P114-AA114)/AA114)</f>
        <v>-0.99979218062840225</v>
      </c>
      <c r="AC114" s="57">
        <f>'first anal'!$AA52/AH$4</f>
        <v>8.8161299999999994</v>
      </c>
    </row>
    <row r="115" spans="1:29" hidden="1" x14ac:dyDescent="0.2">
      <c r="A115" s="42">
        <v>35</v>
      </c>
      <c r="B115" s="43">
        <v>46</v>
      </c>
      <c r="C115" s="43">
        <v>38</v>
      </c>
      <c r="D115" s="44" t="s">
        <v>326</v>
      </c>
      <c r="E115" s="46">
        <v>14.953351974487299</v>
      </c>
      <c r="F115" s="48">
        <v>0.34657096862792969</v>
      </c>
      <c r="G115" s="50">
        <v>25686.400000000001</v>
      </c>
      <c r="H115" s="52">
        <v>0</v>
      </c>
      <c r="I115" s="52">
        <v>10617</v>
      </c>
      <c r="J115" s="54">
        <v>10135.700000000001</v>
      </c>
      <c r="K115" s="52">
        <v>539.1</v>
      </c>
      <c r="L115" s="52">
        <v>6666</v>
      </c>
      <c r="M115" s="54">
        <v>10205.700000000001</v>
      </c>
      <c r="N115" s="52">
        <v>560.70000000000005</v>
      </c>
      <c r="O115" s="52">
        <v>6650</v>
      </c>
      <c r="P115" s="56">
        <f>SUM(G115:O115)</f>
        <v>71060.600000000006</v>
      </c>
      <c r="Q115" s="57">
        <f>'first anal'!$P279/AH$4</f>
        <v>5.4104199999999993</v>
      </c>
      <c r="R115" s="56">
        <v>6028</v>
      </c>
      <c r="S115" s="52">
        <v>0</v>
      </c>
      <c r="T115" s="52">
        <v>5040</v>
      </c>
      <c r="U115" s="54">
        <v>14735.7</v>
      </c>
      <c r="V115" s="52">
        <v>17450.099999999999</v>
      </c>
      <c r="W115" s="52">
        <v>8993</v>
      </c>
      <c r="X115" s="54">
        <v>8346.1</v>
      </c>
      <c r="Y115" s="52">
        <v>39580.199999999997</v>
      </c>
      <c r="Z115" s="52">
        <v>8940</v>
      </c>
      <c r="AA115" s="56">
        <f>SUM(R115:Z115)</f>
        <v>109113.1</v>
      </c>
      <c r="AB115" s="59">
        <f>IF(AA115=0,0,(P115-AA115)/AA115)</f>
        <v>-0.34874364306394007</v>
      </c>
      <c r="AC115" s="57">
        <f>'first anal'!$AA279/AH$4</f>
        <v>12.880790000000001</v>
      </c>
    </row>
    <row r="116" spans="1:29" hidden="1" x14ac:dyDescent="0.2">
      <c r="A116" s="42">
        <v>39</v>
      </c>
      <c r="B116" s="43">
        <v>50</v>
      </c>
      <c r="C116" s="43">
        <v>30</v>
      </c>
      <c r="D116" s="44" t="s">
        <v>380</v>
      </c>
      <c r="E116" s="46">
        <v>13.183940172195429</v>
      </c>
      <c r="F116" s="48">
        <v>0.33110499382019037</v>
      </c>
      <c r="G116" s="50">
        <v>24800.2</v>
      </c>
      <c r="H116" s="52">
        <v>0</v>
      </c>
      <c r="I116" s="52">
        <v>10707</v>
      </c>
      <c r="J116" s="54">
        <v>10208.5</v>
      </c>
      <c r="K116" s="52">
        <v>847.8</v>
      </c>
      <c r="L116" s="52">
        <v>6666</v>
      </c>
      <c r="M116" s="54">
        <v>10285.1</v>
      </c>
      <c r="N116" s="52">
        <v>814.5</v>
      </c>
      <c r="O116" s="52">
        <v>6578</v>
      </c>
      <c r="P116" s="56">
        <f>SUM(G116:O116)</f>
        <v>70907.100000000006</v>
      </c>
      <c r="Q116" s="57">
        <f>'first anal'!$P333/AH$4</f>
        <v>5.0418100000000008</v>
      </c>
      <c r="R116" s="56">
        <v>4838</v>
      </c>
      <c r="S116" s="52">
        <v>0</v>
      </c>
      <c r="T116" s="52">
        <v>5245.5</v>
      </c>
      <c r="U116" s="54">
        <v>19756.2</v>
      </c>
      <c r="V116" s="52">
        <v>7542.9</v>
      </c>
      <c r="W116" s="52">
        <v>8903</v>
      </c>
      <c r="X116" s="54">
        <v>6007.6</v>
      </c>
      <c r="Y116" s="52">
        <v>42561.9</v>
      </c>
      <c r="Z116" s="52">
        <v>8849</v>
      </c>
      <c r="AA116" s="56">
        <f>SUM(R116:Z116)</f>
        <v>103704.1</v>
      </c>
      <c r="AB116" s="59">
        <f>IF(AA116=0,0,(P116-AA116)/AA116)</f>
        <v>-0.31625557716618724</v>
      </c>
      <c r="AC116" s="57">
        <f>'first anal'!$AA333/AH$4</f>
        <v>34626.976279999995</v>
      </c>
    </row>
    <row r="117" spans="1:29" hidden="1" x14ac:dyDescent="0.2">
      <c r="A117" s="42">
        <v>27</v>
      </c>
      <c r="B117" s="43">
        <v>50</v>
      </c>
      <c r="C117" s="43">
        <v>42</v>
      </c>
      <c r="D117" s="44" t="s">
        <v>236</v>
      </c>
      <c r="E117" s="46">
        <v>15.801838874816889</v>
      </c>
      <c r="F117" s="48">
        <v>0.34430313110351562</v>
      </c>
      <c r="G117" s="50">
        <v>25732.7</v>
      </c>
      <c r="H117" s="52">
        <v>0</v>
      </c>
      <c r="I117" s="52">
        <v>10597.5</v>
      </c>
      <c r="J117" s="54">
        <v>10229.299999999999</v>
      </c>
      <c r="K117" s="52">
        <v>387.9</v>
      </c>
      <c r="L117" s="52">
        <v>6655</v>
      </c>
      <c r="M117" s="54">
        <v>10182.4</v>
      </c>
      <c r="N117" s="52">
        <v>332.1</v>
      </c>
      <c r="O117" s="52">
        <v>6669</v>
      </c>
      <c r="P117" s="56">
        <f>SUM(G117:O117)</f>
        <v>70785.899999999994</v>
      </c>
      <c r="Q117" s="57">
        <f>'first anal'!$P189/AH$4</f>
        <v>6.2075500000000003</v>
      </c>
      <c r="R117" s="56">
        <v>3692</v>
      </c>
      <c r="S117" s="52">
        <v>0</v>
      </c>
      <c r="T117" s="52">
        <v>5010</v>
      </c>
      <c r="U117" s="54">
        <v>18268.5</v>
      </c>
      <c r="V117" s="52">
        <v>11037.6</v>
      </c>
      <c r="W117" s="52">
        <v>9055</v>
      </c>
      <c r="X117" s="54">
        <v>8759.9</v>
      </c>
      <c r="Y117" s="52">
        <v>41574.6</v>
      </c>
      <c r="Z117" s="52">
        <v>9048</v>
      </c>
      <c r="AA117" s="56">
        <f>SUM(R117:Z117)</f>
        <v>106445.6</v>
      </c>
      <c r="AB117" s="59">
        <f>IF(AA117=0,0,(P117-AA117)/AA117)</f>
        <v>-0.33500398325529668</v>
      </c>
      <c r="AC117" s="57">
        <f>'first anal'!$AA189/AH$4</f>
        <v>15.9641</v>
      </c>
    </row>
    <row r="118" spans="1:29" hidden="1" x14ac:dyDescent="0.2">
      <c r="A118" s="42">
        <v>27</v>
      </c>
      <c r="B118" s="43">
        <v>46</v>
      </c>
      <c r="C118" s="43">
        <v>46</v>
      </c>
      <c r="D118" s="44" t="s">
        <v>230</v>
      </c>
      <c r="E118" s="46">
        <v>15.88569617271423</v>
      </c>
      <c r="F118" s="48">
        <v>0.34554004669189448</v>
      </c>
      <c r="G118" s="50">
        <v>25539.4</v>
      </c>
      <c r="H118" s="52">
        <v>0</v>
      </c>
      <c r="I118" s="52">
        <v>10677</v>
      </c>
      <c r="J118" s="54">
        <v>10233.799999999999</v>
      </c>
      <c r="K118" s="52">
        <v>366.3</v>
      </c>
      <c r="L118" s="52">
        <v>6663</v>
      </c>
      <c r="M118" s="54">
        <v>10204.799999999999</v>
      </c>
      <c r="N118" s="52">
        <v>346.5</v>
      </c>
      <c r="O118" s="52">
        <v>6682</v>
      </c>
      <c r="P118" s="56">
        <f>SUM(G118:O118)</f>
        <v>70712.800000000003</v>
      </c>
      <c r="Q118" s="57">
        <f>'first anal'!$P183/AH$4</f>
        <v>6.2652200000000002</v>
      </c>
      <c r="R118" s="56">
        <v>3824</v>
      </c>
      <c r="S118" s="52">
        <v>0</v>
      </c>
      <c r="T118" s="52">
        <v>5019</v>
      </c>
      <c r="U118" s="54">
        <v>13342.4</v>
      </c>
      <c r="V118" s="52">
        <v>23139</v>
      </c>
      <c r="W118" s="52">
        <v>9022</v>
      </c>
      <c r="X118" s="54">
        <v>12833.4</v>
      </c>
      <c r="Y118" s="52">
        <v>24204.6</v>
      </c>
      <c r="Z118" s="52">
        <v>9093</v>
      </c>
      <c r="AA118" s="56">
        <f>SUM(R118:Z118)</f>
        <v>100477.4</v>
      </c>
      <c r="AB118" s="59">
        <f>IF(AA118=0,0,(P118-AA118)/AA118)</f>
        <v>-0.29623178943722661</v>
      </c>
      <c r="AC118" s="57">
        <f>'first anal'!$AA183/AH$4</f>
        <v>18.147320000000001</v>
      </c>
    </row>
    <row r="119" spans="1:29" hidden="1" x14ac:dyDescent="0.2">
      <c r="A119" s="42">
        <v>39</v>
      </c>
      <c r="B119" s="43">
        <v>46</v>
      </c>
      <c r="C119" s="43">
        <v>34</v>
      </c>
      <c r="D119" s="44" t="s">
        <v>374</v>
      </c>
      <c r="E119" s="46">
        <v>13.447027921676639</v>
      </c>
      <c r="F119" s="48">
        <v>0.33780193328857422</v>
      </c>
      <c r="G119" s="50">
        <v>24313.7</v>
      </c>
      <c r="H119" s="52">
        <v>0</v>
      </c>
      <c r="I119" s="52">
        <v>10695</v>
      </c>
      <c r="J119" s="54">
        <v>10274.6</v>
      </c>
      <c r="K119" s="52">
        <v>783</v>
      </c>
      <c r="L119" s="52">
        <v>6672</v>
      </c>
      <c r="M119" s="54">
        <v>10269.799999999999</v>
      </c>
      <c r="N119" s="52">
        <v>800.1</v>
      </c>
      <c r="O119" s="52">
        <v>6682</v>
      </c>
      <c r="P119" s="56">
        <f>SUM(G119:O119)</f>
        <v>70490.199999999983</v>
      </c>
      <c r="Q119" s="57">
        <f>'first anal'!$P327/AH$4</f>
        <v>5.0571000000000002</v>
      </c>
      <c r="R119" s="56">
        <v>4929.5</v>
      </c>
      <c r="S119" s="52">
        <v>0</v>
      </c>
      <c r="T119" s="52">
        <v>5253</v>
      </c>
      <c r="U119" s="54">
        <v>20936</v>
      </c>
      <c r="V119" s="52">
        <v>2927.7</v>
      </c>
      <c r="W119" s="52">
        <v>8906</v>
      </c>
      <c r="X119" s="54">
        <v>5304.8</v>
      </c>
      <c r="Y119" s="52">
        <v>58381.2</v>
      </c>
      <c r="Z119" s="52">
        <v>8922</v>
      </c>
      <c r="AA119" s="56">
        <f>SUM(R119:Z119)</f>
        <v>115560.2</v>
      </c>
      <c r="AB119" s="59">
        <f>IF(AA119=0,0,(P119-AA119)/AA119)</f>
        <v>-0.39001317062448848</v>
      </c>
      <c r="AC119" s="57">
        <f>'first anal'!$AA327/AH$4</f>
        <v>15432.842560000003</v>
      </c>
    </row>
    <row r="120" spans="1:29" hidden="1" x14ac:dyDescent="0.2">
      <c r="A120" s="42">
        <v>27</v>
      </c>
      <c r="B120" s="43">
        <v>42</v>
      </c>
      <c r="C120" s="43">
        <v>50</v>
      </c>
      <c r="D120" s="44" t="s">
        <v>224</v>
      </c>
      <c r="E120" s="46">
        <v>15.934670925140381</v>
      </c>
      <c r="F120" s="48">
        <v>0.34083700180053711</v>
      </c>
      <c r="G120" s="50">
        <v>25297.1</v>
      </c>
      <c r="H120" s="52">
        <v>0</v>
      </c>
      <c r="I120" s="52">
        <v>10641</v>
      </c>
      <c r="J120" s="54">
        <v>10246.299999999999</v>
      </c>
      <c r="K120" s="52">
        <v>276.3</v>
      </c>
      <c r="L120" s="52">
        <v>6670</v>
      </c>
      <c r="M120" s="54">
        <v>10294.799999999999</v>
      </c>
      <c r="N120" s="52">
        <v>335.7</v>
      </c>
      <c r="O120" s="52">
        <v>6680</v>
      </c>
      <c r="P120" s="56">
        <f>SUM(G120:O120)</f>
        <v>70441.2</v>
      </c>
      <c r="Q120" s="57">
        <f>'first anal'!$P177/AH$4</f>
        <v>6.3025599999999997</v>
      </c>
      <c r="R120" s="56">
        <v>3737</v>
      </c>
      <c r="S120" s="52">
        <v>0</v>
      </c>
      <c r="T120" s="52">
        <v>5016</v>
      </c>
      <c r="U120" s="54">
        <v>11610.4</v>
      </c>
      <c r="V120" s="52">
        <v>26589.599999999999</v>
      </c>
      <c r="W120" s="52">
        <v>9084</v>
      </c>
      <c r="X120" s="54">
        <v>14199.9</v>
      </c>
      <c r="Y120" s="52">
        <v>20250.900000000001</v>
      </c>
      <c r="Z120" s="52">
        <v>9074</v>
      </c>
      <c r="AA120" s="56">
        <f>SUM(R120:Z120)</f>
        <v>99561.799999999988</v>
      </c>
      <c r="AB120" s="59">
        <f>IF(AA120=0,0,(P120-AA120)/AA120)</f>
        <v>-0.29248768101822181</v>
      </c>
      <c r="AC120" s="57">
        <f>'first anal'!$AA177/AH$4</f>
        <v>10.35389</v>
      </c>
    </row>
    <row r="121" spans="1:29" hidden="1" x14ac:dyDescent="0.2">
      <c r="A121" s="42">
        <v>35</v>
      </c>
      <c r="B121" s="43">
        <v>34</v>
      </c>
      <c r="C121" s="43">
        <v>50</v>
      </c>
      <c r="D121" s="44" t="s">
        <v>308</v>
      </c>
      <c r="E121" s="46">
        <v>15.19166374206543</v>
      </c>
      <c r="F121" s="48">
        <v>0.35130500793457031</v>
      </c>
      <c r="G121" s="50">
        <v>24985.7</v>
      </c>
      <c r="H121" s="52">
        <v>0</v>
      </c>
      <c r="I121" s="52">
        <v>10660.5</v>
      </c>
      <c r="J121" s="54">
        <v>10179.299999999999</v>
      </c>
      <c r="K121" s="52">
        <v>509.4</v>
      </c>
      <c r="L121" s="52">
        <v>6662</v>
      </c>
      <c r="M121" s="54">
        <v>10234.700000000001</v>
      </c>
      <c r="N121" s="52">
        <v>514.79999999999995</v>
      </c>
      <c r="O121" s="52">
        <v>6659</v>
      </c>
      <c r="P121" s="56">
        <f>SUM(G121:O121)</f>
        <v>70405.400000000009</v>
      </c>
      <c r="Q121" s="57">
        <f>'first anal'!$P261/AH$4</f>
        <v>5.5596799999999993</v>
      </c>
      <c r="R121" s="56">
        <v>6078</v>
      </c>
      <c r="S121" s="52">
        <v>0</v>
      </c>
      <c r="T121" s="52">
        <v>5040</v>
      </c>
      <c r="U121" s="54">
        <v>5571.7</v>
      </c>
      <c r="V121" s="52">
        <v>62340.3</v>
      </c>
      <c r="W121" s="52">
        <v>8987</v>
      </c>
      <c r="X121" s="54">
        <v>19153.3</v>
      </c>
      <c r="Y121" s="52">
        <v>9567.9</v>
      </c>
      <c r="Z121" s="52">
        <v>8974</v>
      </c>
      <c r="AA121" s="56">
        <f>SUM(R121:Z121)</f>
        <v>125712.2</v>
      </c>
      <c r="AB121" s="59">
        <f>IF(AA121=0,0,(P121-AA121)/AA121)</f>
        <v>-0.43994775367864047</v>
      </c>
      <c r="AC121" s="57">
        <f>'first anal'!$AA261/AH$4</f>
        <v>34081.317799999997</v>
      </c>
    </row>
    <row r="122" spans="1:29" hidden="1" x14ac:dyDescent="0.2">
      <c r="A122" s="42">
        <v>27</v>
      </c>
      <c r="B122" s="43">
        <v>54</v>
      </c>
      <c r="C122" s="43">
        <v>38</v>
      </c>
      <c r="D122" s="44" t="s">
        <v>242</v>
      </c>
      <c r="E122" s="46">
        <v>16.197174072265621</v>
      </c>
      <c r="F122" s="48">
        <v>0.34078288078308111</v>
      </c>
      <c r="G122" s="50">
        <v>25197.7</v>
      </c>
      <c r="H122" s="52">
        <v>0</v>
      </c>
      <c r="I122" s="52">
        <v>10675.5</v>
      </c>
      <c r="J122" s="54">
        <v>10241</v>
      </c>
      <c r="K122" s="52">
        <v>306.89999999999998</v>
      </c>
      <c r="L122" s="52">
        <v>6693</v>
      </c>
      <c r="M122" s="54">
        <v>10283.1</v>
      </c>
      <c r="N122" s="52">
        <v>281.7</v>
      </c>
      <c r="O122" s="52">
        <v>6678</v>
      </c>
      <c r="P122" s="56">
        <f>SUM(G122:O122)</f>
        <v>70356.899999999994</v>
      </c>
      <c r="Q122" s="57">
        <f>'first anal'!$P195/AH$4</f>
        <v>6.1645400000000006</v>
      </c>
      <c r="R122" s="56">
        <v>3687</v>
      </c>
      <c r="S122" s="52">
        <v>0</v>
      </c>
      <c r="T122" s="52">
        <v>5013</v>
      </c>
      <c r="U122" s="54">
        <v>19566.599999999999</v>
      </c>
      <c r="V122" s="52">
        <v>10140.299999999999</v>
      </c>
      <c r="W122" s="52">
        <v>9072</v>
      </c>
      <c r="X122" s="54">
        <v>7518.5</v>
      </c>
      <c r="Y122" s="52">
        <v>48918.6</v>
      </c>
      <c r="Z122" s="52">
        <v>9039</v>
      </c>
      <c r="AA122" s="56">
        <f>SUM(R122:Z122)</f>
        <v>112955</v>
      </c>
      <c r="AB122" s="59">
        <f>IF(AA122=0,0,(P122-AA122)/AA122)</f>
        <v>-0.37712451861360724</v>
      </c>
      <c r="AC122" s="57">
        <f>'first anal'!$AA195/AH$4</f>
        <v>9.8784600000000005</v>
      </c>
    </row>
    <row r="123" spans="1:29" hidden="1" x14ac:dyDescent="0.2">
      <c r="A123" s="42">
        <v>35</v>
      </c>
      <c r="B123" s="43">
        <v>50</v>
      </c>
      <c r="C123" s="43">
        <v>34</v>
      </c>
      <c r="D123" s="44" t="s">
        <v>332</v>
      </c>
      <c r="E123" s="46">
        <v>15.101828098297119</v>
      </c>
      <c r="F123" s="48">
        <v>0.3463890552520752</v>
      </c>
      <c r="G123" s="50">
        <v>25154.9</v>
      </c>
      <c r="H123" s="52">
        <v>0</v>
      </c>
      <c r="I123" s="52">
        <v>10651.5</v>
      </c>
      <c r="J123" s="54">
        <v>10169.4</v>
      </c>
      <c r="K123" s="52">
        <v>416.7</v>
      </c>
      <c r="L123" s="52">
        <v>6666</v>
      </c>
      <c r="M123" s="54">
        <v>10141.299999999999</v>
      </c>
      <c r="N123" s="52">
        <v>494.1</v>
      </c>
      <c r="O123" s="52">
        <v>6656</v>
      </c>
      <c r="P123" s="56">
        <f>SUM(G123:O123)</f>
        <v>70349.899999999994</v>
      </c>
      <c r="Q123" s="57">
        <f>'first anal'!$P285/AH$4</f>
        <v>5.3820399999999999</v>
      </c>
      <c r="R123" s="56">
        <v>6037</v>
      </c>
      <c r="S123" s="52">
        <v>0</v>
      </c>
      <c r="T123" s="52">
        <v>5035.5</v>
      </c>
      <c r="U123" s="54">
        <v>12328.3</v>
      </c>
      <c r="V123" s="52">
        <v>20841.3</v>
      </c>
      <c r="W123" s="52">
        <v>8945</v>
      </c>
      <c r="X123" s="54">
        <v>9354.6</v>
      </c>
      <c r="Y123" s="52">
        <v>22200.3</v>
      </c>
      <c r="Z123" s="52">
        <v>8971</v>
      </c>
      <c r="AA123" s="56">
        <f>SUM(R123:Z123)</f>
        <v>93713</v>
      </c>
      <c r="AB123" s="59">
        <f>IF(AA123=0,0,(P123-AA123)/AA123)</f>
        <v>-0.24930479229135771</v>
      </c>
      <c r="AC123" s="57">
        <f>'first anal'!$AA285/AH$4</f>
        <v>14927.52829</v>
      </c>
    </row>
    <row r="124" spans="1:29" hidden="1" x14ac:dyDescent="0.2">
      <c r="A124" s="42">
        <v>31</v>
      </c>
      <c r="B124" s="43">
        <v>34</v>
      </c>
      <c r="C124" s="43">
        <v>54</v>
      </c>
      <c r="D124" s="44" t="s">
        <v>260</v>
      </c>
      <c r="E124" s="46">
        <v>15.693778038024901</v>
      </c>
      <c r="F124" s="48">
        <v>0.35704612731933588</v>
      </c>
      <c r="G124" s="50">
        <v>25001.5</v>
      </c>
      <c r="H124" s="52">
        <v>0</v>
      </c>
      <c r="I124" s="52">
        <v>10681.5</v>
      </c>
      <c r="J124" s="54">
        <v>10208.700000000001</v>
      </c>
      <c r="K124" s="52">
        <v>405.9</v>
      </c>
      <c r="L124" s="52">
        <v>6649</v>
      </c>
      <c r="M124" s="54">
        <v>10263.200000000001</v>
      </c>
      <c r="N124" s="52">
        <v>340.2</v>
      </c>
      <c r="O124" s="52">
        <v>6664</v>
      </c>
      <c r="P124" s="56">
        <f>SUM(G124:O124)</f>
        <v>70214</v>
      </c>
      <c r="Q124" s="57">
        <f>'first anal'!$P213/AH$4</f>
        <v>5.9311999999999996</v>
      </c>
      <c r="R124" s="56">
        <v>6008</v>
      </c>
      <c r="S124" s="52">
        <v>0</v>
      </c>
      <c r="T124" s="52">
        <v>5035.5</v>
      </c>
      <c r="U124" s="54">
        <v>6489.9</v>
      </c>
      <c r="V124" s="52">
        <v>51260.4</v>
      </c>
      <c r="W124" s="52">
        <v>8935</v>
      </c>
      <c r="X124" s="54">
        <v>20951.400000000001</v>
      </c>
      <c r="Y124" s="52">
        <v>7101</v>
      </c>
      <c r="Z124" s="52">
        <v>8985</v>
      </c>
      <c r="AA124" s="56">
        <f>SUM(R124:Z124)</f>
        <v>114766.20000000001</v>
      </c>
      <c r="AB124" s="59">
        <f>IF(AA124=0,0,(P124-AA124)/AA124)</f>
        <v>-0.38819966157283248</v>
      </c>
      <c r="AC124" s="57">
        <f>'first anal'!$AA213/AH$4</f>
        <v>34460.793260000006</v>
      </c>
    </row>
    <row r="125" spans="1:29" hidden="1" x14ac:dyDescent="0.2">
      <c r="A125" s="42">
        <v>35</v>
      </c>
      <c r="B125" s="43">
        <v>54</v>
      </c>
      <c r="C125" s="43">
        <v>30</v>
      </c>
      <c r="D125" s="44" t="s">
        <v>338</v>
      </c>
      <c r="E125" s="46">
        <v>15.459326028823851</v>
      </c>
      <c r="F125" s="48">
        <v>0.34982204437255859</v>
      </c>
      <c r="G125" s="50">
        <v>24650.3</v>
      </c>
      <c r="H125" s="52">
        <v>0</v>
      </c>
      <c r="I125" s="52">
        <v>10693.5</v>
      </c>
      <c r="J125" s="54">
        <v>10089.799999999999</v>
      </c>
      <c r="K125" s="52">
        <v>546.29999999999995</v>
      </c>
      <c r="L125" s="52">
        <v>6696</v>
      </c>
      <c r="M125" s="54">
        <v>10205.299999999999</v>
      </c>
      <c r="N125" s="52">
        <v>490.5</v>
      </c>
      <c r="O125" s="52">
        <v>6603</v>
      </c>
      <c r="P125" s="56">
        <f>SUM(G125:O125)</f>
        <v>69974.700000000012</v>
      </c>
      <c r="Q125" s="57">
        <f>'first anal'!$P291/AH$4</f>
        <v>5.3600700000000003</v>
      </c>
      <c r="R125" s="56">
        <v>5965.5</v>
      </c>
      <c r="S125" s="52">
        <v>0</v>
      </c>
      <c r="T125" s="52">
        <v>5041.5</v>
      </c>
      <c r="U125" s="54">
        <v>23414.400000000001</v>
      </c>
      <c r="V125" s="52">
        <v>4593.6000000000004</v>
      </c>
      <c r="W125" s="52">
        <v>8987</v>
      </c>
      <c r="X125" s="54">
        <v>3477.9</v>
      </c>
      <c r="Y125" s="52">
        <v>87879.6</v>
      </c>
      <c r="Z125" s="52">
        <v>8951</v>
      </c>
      <c r="AA125" s="56">
        <f>SUM(R125:Z125)</f>
        <v>148310.5</v>
      </c>
      <c r="AB125" s="59">
        <f>IF(AA125=0,0,(P125-AA125)/AA125)</f>
        <v>-0.52818782217037896</v>
      </c>
      <c r="AC125" s="57">
        <f>'first anal'!$AA291/AH$4</f>
        <v>15717.836730000001</v>
      </c>
    </row>
    <row r="126" spans="1:29" hidden="1" x14ac:dyDescent="0.2">
      <c r="A126" s="42">
        <v>35</v>
      </c>
      <c r="B126" s="43">
        <v>30</v>
      </c>
      <c r="C126" s="43">
        <v>54</v>
      </c>
      <c r="D126" s="44" t="s">
        <v>302</v>
      </c>
      <c r="E126" s="46">
        <v>15.2920708656311</v>
      </c>
      <c r="F126" s="48">
        <v>0.34586691856384277</v>
      </c>
      <c r="G126" s="50">
        <v>24598</v>
      </c>
      <c r="H126" s="52">
        <v>0</v>
      </c>
      <c r="I126" s="52">
        <v>10714.5</v>
      </c>
      <c r="J126" s="54">
        <v>10230.6</v>
      </c>
      <c r="K126" s="52">
        <v>419.4</v>
      </c>
      <c r="L126" s="52">
        <v>6604</v>
      </c>
      <c r="M126" s="54">
        <v>10147.5</v>
      </c>
      <c r="N126" s="52">
        <v>479.7</v>
      </c>
      <c r="O126" s="52">
        <v>6698</v>
      </c>
      <c r="P126" s="56">
        <f>SUM(G126:O126)</f>
        <v>69891.7</v>
      </c>
      <c r="Q126" s="57">
        <f>'first anal'!$P255/AH$4</f>
        <v>5.6186300000000005</v>
      </c>
      <c r="R126" s="56">
        <v>5990.5</v>
      </c>
      <c r="S126" s="52">
        <v>0</v>
      </c>
      <c r="T126" s="52">
        <v>5035.5</v>
      </c>
      <c r="U126" s="54">
        <v>1193.8</v>
      </c>
      <c r="V126" s="52">
        <v>134422.20000000001</v>
      </c>
      <c r="W126" s="52">
        <v>8903</v>
      </c>
      <c r="X126" s="54">
        <v>30266.5</v>
      </c>
      <c r="Y126" s="52">
        <v>9</v>
      </c>
      <c r="Z126" s="52">
        <v>8962</v>
      </c>
      <c r="AA126" s="56">
        <f>SUM(R126:Z126)</f>
        <v>194782.5</v>
      </c>
      <c r="AB126" s="59">
        <f>IF(AA126=0,0,(P126-AA126)/AA126)</f>
        <v>-0.6411808042303595</v>
      </c>
      <c r="AC126" s="57">
        <f>'first anal'!$AA255/AH$4</f>
        <v>18.29918</v>
      </c>
    </row>
    <row r="127" spans="1:29" hidden="1" x14ac:dyDescent="0.2">
      <c r="A127" s="42">
        <v>39</v>
      </c>
      <c r="B127" s="43">
        <v>38</v>
      </c>
      <c r="C127" s="43">
        <v>42</v>
      </c>
      <c r="D127" s="44" t="s">
        <v>362</v>
      </c>
      <c r="E127" s="46">
        <v>13.87116479873657</v>
      </c>
      <c r="F127" s="48">
        <v>0.33226394653320312</v>
      </c>
      <c r="G127" s="50">
        <v>23572</v>
      </c>
      <c r="H127" s="52">
        <v>0</v>
      </c>
      <c r="I127" s="52">
        <v>10687.5</v>
      </c>
      <c r="J127" s="54">
        <v>10297.700000000001</v>
      </c>
      <c r="K127" s="52">
        <v>774.9</v>
      </c>
      <c r="L127" s="52">
        <v>6670</v>
      </c>
      <c r="M127" s="54">
        <v>10297.4</v>
      </c>
      <c r="N127" s="52">
        <v>828</v>
      </c>
      <c r="O127" s="52">
        <v>6684</v>
      </c>
      <c r="P127" s="56">
        <f>SUM(G127:O127)</f>
        <v>69811.5</v>
      </c>
      <c r="Q127" s="57">
        <f>'first anal'!$P315/AH$4</f>
        <v>5.09823</v>
      </c>
      <c r="R127" s="56">
        <v>4964</v>
      </c>
      <c r="S127" s="52">
        <v>0</v>
      </c>
      <c r="T127" s="52">
        <v>5223</v>
      </c>
      <c r="U127" s="54">
        <v>9657.1</v>
      </c>
      <c r="V127" s="52">
        <v>28277.1</v>
      </c>
      <c r="W127" s="52">
        <v>8918</v>
      </c>
      <c r="X127" s="54">
        <v>14446.6</v>
      </c>
      <c r="Y127" s="52">
        <v>14228.1</v>
      </c>
      <c r="Z127" s="52">
        <v>8869</v>
      </c>
      <c r="AA127" s="56">
        <f>SUM(R127:Z127)</f>
        <v>94582.900000000009</v>
      </c>
      <c r="AB127" s="59">
        <f>IF(AA127=0,0,(P127-AA127)/AA127)</f>
        <v>-0.26190146421816213</v>
      </c>
      <c r="AC127" s="57">
        <f>'first anal'!$AA315/AH$4</f>
        <v>22.571300000000001</v>
      </c>
    </row>
    <row r="128" spans="1:29" hidden="1" x14ac:dyDescent="0.2">
      <c r="A128" s="42">
        <v>31</v>
      </c>
      <c r="B128" s="43">
        <v>54</v>
      </c>
      <c r="C128" s="43">
        <v>34</v>
      </c>
      <c r="D128" s="44" t="s">
        <v>290</v>
      </c>
      <c r="E128" s="46">
        <v>15.579286098480219</v>
      </c>
      <c r="F128" s="48">
        <v>0.34741091728210449</v>
      </c>
      <c r="G128" s="50">
        <v>24450.5</v>
      </c>
      <c r="H128" s="52">
        <v>0</v>
      </c>
      <c r="I128" s="52">
        <v>10636.5</v>
      </c>
      <c r="J128" s="54">
        <v>10263.200000000001</v>
      </c>
      <c r="K128" s="52">
        <v>378.9</v>
      </c>
      <c r="L128" s="52">
        <v>6685</v>
      </c>
      <c r="M128" s="54">
        <v>10382.700000000001</v>
      </c>
      <c r="N128" s="52">
        <v>335.7</v>
      </c>
      <c r="O128" s="52">
        <v>6641</v>
      </c>
      <c r="P128" s="56">
        <f>SUM(G128:O128)</f>
        <v>69773.5</v>
      </c>
      <c r="Q128" s="57">
        <f>'first anal'!$P243/AH$4</f>
        <v>5.7556599999999998</v>
      </c>
      <c r="R128" s="56">
        <v>6132</v>
      </c>
      <c r="S128" s="52">
        <v>0</v>
      </c>
      <c r="T128" s="52">
        <v>5043</v>
      </c>
      <c r="U128" s="54">
        <v>16417.2</v>
      </c>
      <c r="V128" s="52">
        <v>12196.8</v>
      </c>
      <c r="W128" s="52">
        <v>8999</v>
      </c>
      <c r="X128" s="54">
        <v>8626.1</v>
      </c>
      <c r="Y128" s="52">
        <v>28638.9</v>
      </c>
      <c r="Z128" s="52">
        <v>8975</v>
      </c>
      <c r="AA128" s="56">
        <f>SUM(R128:Z128)</f>
        <v>95028</v>
      </c>
      <c r="AB128" s="59">
        <f>IF(AA128=0,0,(P128-AA128)/AA128)</f>
        <v>-0.26575851328029632</v>
      </c>
      <c r="AC128" s="57">
        <f>'first anal'!$AA243/AH$4</f>
        <v>15470.0733</v>
      </c>
    </row>
    <row r="129" spans="1:29" hidden="1" x14ac:dyDescent="0.2">
      <c r="A129" s="42">
        <v>23</v>
      </c>
      <c r="B129" s="43">
        <v>50</v>
      </c>
      <c r="C129" s="43">
        <v>46</v>
      </c>
      <c r="D129" s="44" t="s">
        <v>188</v>
      </c>
      <c r="E129" s="46">
        <v>16.647834300994869</v>
      </c>
      <c r="F129" s="48">
        <v>0.3308100700378418</v>
      </c>
      <c r="G129" s="50">
        <v>24188</v>
      </c>
      <c r="H129" s="52">
        <v>0</v>
      </c>
      <c r="I129" s="52">
        <v>10647</v>
      </c>
      <c r="J129" s="54">
        <v>10468.5</v>
      </c>
      <c r="K129" s="52">
        <v>224.1</v>
      </c>
      <c r="L129" s="52">
        <v>6657</v>
      </c>
      <c r="M129" s="54">
        <v>10553.2</v>
      </c>
      <c r="N129" s="52">
        <v>159.30000000000001</v>
      </c>
      <c r="O129" s="52">
        <v>6653</v>
      </c>
      <c r="P129" s="56">
        <f>SUM(G129:O129)</f>
        <v>69550.100000000006</v>
      </c>
      <c r="Q129" s="57">
        <f>'first anal'!$P141/AH$4</f>
        <v>6.7172499999999999</v>
      </c>
      <c r="R129" s="56">
        <v>2848</v>
      </c>
      <c r="S129" s="52">
        <v>0</v>
      </c>
      <c r="T129" s="52">
        <v>5002.5</v>
      </c>
      <c r="U129" s="54">
        <v>14346.1</v>
      </c>
      <c r="V129" s="52">
        <v>22482.9</v>
      </c>
      <c r="W129" s="52">
        <v>9352</v>
      </c>
      <c r="X129" s="54">
        <v>8609.2000000000007</v>
      </c>
      <c r="Y129" s="52">
        <v>51344.1</v>
      </c>
      <c r="Z129" s="52">
        <v>9348</v>
      </c>
      <c r="AA129" s="56">
        <f>SUM(R129:Z129)</f>
        <v>123332.79999999999</v>
      </c>
      <c r="AB129" s="59">
        <f>IF(AA129=0,0,(P129-AA129)/AA129)</f>
        <v>-0.43607783168792069</v>
      </c>
      <c r="AC129" s="57">
        <f>'first anal'!$AA141/AH$4</f>
        <v>34231.456319999998</v>
      </c>
    </row>
    <row r="130" spans="1:29" hidden="1" x14ac:dyDescent="0.2">
      <c r="A130" s="42">
        <v>23</v>
      </c>
      <c r="B130" s="43">
        <v>42</v>
      </c>
      <c r="C130" s="43">
        <v>54</v>
      </c>
      <c r="D130" s="44" t="s">
        <v>176</v>
      </c>
      <c r="E130" s="46">
        <v>16.678390026092529</v>
      </c>
      <c r="F130" s="48">
        <v>0.33457398414611822</v>
      </c>
      <c r="G130" s="50">
        <v>24033.4</v>
      </c>
      <c r="H130" s="52">
        <v>0</v>
      </c>
      <c r="I130" s="52">
        <v>10728</v>
      </c>
      <c r="J130" s="54">
        <v>10470.700000000001</v>
      </c>
      <c r="K130" s="52">
        <v>159.30000000000001</v>
      </c>
      <c r="L130" s="52">
        <v>6657</v>
      </c>
      <c r="M130" s="54">
        <v>10519</v>
      </c>
      <c r="N130" s="52">
        <v>129.6</v>
      </c>
      <c r="O130" s="52">
        <v>6661</v>
      </c>
      <c r="P130" s="56">
        <f>SUM(G130:O130)</f>
        <v>69358</v>
      </c>
      <c r="Q130" s="57">
        <f>'first anal'!$P129/AH$4</f>
        <v>6.9550100000000006</v>
      </c>
      <c r="R130" s="56">
        <v>2845.5</v>
      </c>
      <c r="S130" s="52">
        <v>0</v>
      </c>
      <c r="T130" s="52">
        <v>5004</v>
      </c>
      <c r="U130" s="54">
        <v>7899</v>
      </c>
      <c r="V130" s="52">
        <v>54351</v>
      </c>
      <c r="W130" s="52">
        <v>9290</v>
      </c>
      <c r="X130" s="54">
        <v>15362.6</v>
      </c>
      <c r="Y130" s="52">
        <v>21884.400000000001</v>
      </c>
      <c r="Z130" s="52">
        <v>9314</v>
      </c>
      <c r="AA130" s="56">
        <f>SUM(R130:Z130)</f>
        <v>125950.5</v>
      </c>
      <c r="AB130" s="59">
        <f>IF(AA130=0,0,(P130-AA130)/AA130)</f>
        <v>-0.44932334528247209</v>
      </c>
      <c r="AC130" s="57">
        <f>'first anal'!$AA129/AH$4</f>
        <v>12.333279999999998</v>
      </c>
    </row>
    <row r="131" spans="1:29" hidden="1" x14ac:dyDescent="0.2">
      <c r="A131" s="42">
        <v>23</v>
      </c>
      <c r="B131" s="43">
        <v>54</v>
      </c>
      <c r="C131" s="43">
        <v>42</v>
      </c>
      <c r="D131" s="44" t="s">
        <v>194</v>
      </c>
      <c r="E131" s="46">
        <v>16.568964004516602</v>
      </c>
      <c r="F131" s="48">
        <v>0.33166694641113281</v>
      </c>
      <c r="G131" s="50">
        <v>23895.5</v>
      </c>
      <c r="H131" s="52">
        <v>0</v>
      </c>
      <c r="I131" s="52">
        <v>10660.5</v>
      </c>
      <c r="J131" s="54">
        <v>10527.2</v>
      </c>
      <c r="K131" s="52">
        <v>143.1</v>
      </c>
      <c r="L131" s="52">
        <v>6658</v>
      </c>
      <c r="M131" s="54">
        <v>10422.799999999999</v>
      </c>
      <c r="N131" s="52">
        <v>203.4</v>
      </c>
      <c r="O131" s="52">
        <v>6690</v>
      </c>
      <c r="P131" s="56">
        <f>SUM(G131:O131)</f>
        <v>69200.5</v>
      </c>
      <c r="Q131" s="57">
        <f>'first anal'!$P147/AH$4</f>
        <v>6.6840000000000002</v>
      </c>
      <c r="R131" s="56">
        <v>2806</v>
      </c>
      <c r="S131" s="52">
        <v>0</v>
      </c>
      <c r="T131" s="52">
        <v>5002.5</v>
      </c>
      <c r="U131" s="54">
        <v>10773.9</v>
      </c>
      <c r="V131" s="52">
        <v>36815.4</v>
      </c>
      <c r="W131" s="52">
        <v>9321</v>
      </c>
      <c r="X131" s="54">
        <v>11060.6</v>
      </c>
      <c r="Y131" s="52">
        <v>28978.2</v>
      </c>
      <c r="Z131" s="52">
        <v>9313</v>
      </c>
      <c r="AA131" s="56">
        <f>SUM(R131:Z131)</f>
        <v>114070.6</v>
      </c>
      <c r="AB131" s="59">
        <f>IF(AA131=0,0,(P131-AA131)/AA131)</f>
        <v>-0.39335376512440545</v>
      </c>
      <c r="AC131" s="57">
        <f>'first anal'!$AA147/AH$4</f>
        <v>10.778270000000001</v>
      </c>
    </row>
    <row r="132" spans="1:29" hidden="1" x14ac:dyDescent="0.2">
      <c r="A132" s="42">
        <v>23</v>
      </c>
      <c r="B132" s="43">
        <v>46</v>
      </c>
      <c r="C132" s="43">
        <v>50</v>
      </c>
      <c r="D132" s="44" t="s">
        <v>182</v>
      </c>
      <c r="E132" s="46">
        <v>16.728472709655762</v>
      </c>
      <c r="F132" s="48">
        <v>0.33471488952636719</v>
      </c>
      <c r="G132" s="50">
        <v>23795.599999999999</v>
      </c>
      <c r="H132" s="52">
        <v>0</v>
      </c>
      <c r="I132" s="52">
        <v>10705.5</v>
      </c>
      <c r="J132" s="54">
        <v>10485.299999999999</v>
      </c>
      <c r="K132" s="52">
        <v>150.30000000000001</v>
      </c>
      <c r="L132" s="52">
        <v>6674</v>
      </c>
      <c r="M132" s="54">
        <v>10468.200000000001</v>
      </c>
      <c r="N132" s="52">
        <v>199.8</v>
      </c>
      <c r="O132" s="52">
        <v>6675</v>
      </c>
      <c r="P132" s="56">
        <f>SUM(G132:O132)</f>
        <v>69153.7</v>
      </c>
      <c r="Q132" s="57">
        <f>'first anal'!$P135/AH$4</f>
        <v>6.8150500000000003</v>
      </c>
      <c r="R132" s="56">
        <v>2834</v>
      </c>
      <c r="S132" s="52">
        <v>0</v>
      </c>
      <c r="T132" s="52">
        <v>5005.5</v>
      </c>
      <c r="U132" s="54">
        <v>11580.5</v>
      </c>
      <c r="V132" s="52">
        <v>34127.1</v>
      </c>
      <c r="W132" s="52">
        <v>9364</v>
      </c>
      <c r="X132" s="54">
        <v>10600.7</v>
      </c>
      <c r="Y132" s="52">
        <v>38747.699999999997</v>
      </c>
      <c r="Z132" s="52">
        <v>9311</v>
      </c>
      <c r="AA132" s="56">
        <f>SUM(R132:Z132)</f>
        <v>121570.5</v>
      </c>
      <c r="AB132" s="59">
        <f>IF(AA132=0,0,(P132-AA132)/AA132)</f>
        <v>-0.43116381029937362</v>
      </c>
      <c r="AC132" s="57">
        <f>'first anal'!$AA135/AH$4</f>
        <v>10.628030000000003</v>
      </c>
    </row>
    <row r="133" spans="1:29" hidden="1" x14ac:dyDescent="0.2">
      <c r="A133" s="42">
        <v>27</v>
      </c>
      <c r="B133" s="43">
        <v>38</v>
      </c>
      <c r="C133" s="43">
        <v>54</v>
      </c>
      <c r="D133" s="44" t="s">
        <v>218</v>
      </c>
      <c r="E133" s="46">
        <v>16.57637095451355</v>
      </c>
      <c r="F133" s="48">
        <v>0.37551784515380859</v>
      </c>
      <c r="G133" s="50">
        <v>23487.5</v>
      </c>
      <c r="H133" s="52">
        <v>0</v>
      </c>
      <c r="I133" s="52">
        <v>10659</v>
      </c>
      <c r="J133" s="54">
        <v>10540.3</v>
      </c>
      <c r="K133" s="52">
        <v>228.6</v>
      </c>
      <c r="L133" s="52">
        <v>6654</v>
      </c>
      <c r="M133" s="54">
        <v>10541.7</v>
      </c>
      <c r="N133" s="52">
        <v>234.9</v>
      </c>
      <c r="O133" s="52">
        <v>6661</v>
      </c>
      <c r="P133" s="56">
        <f>SUM(G133:O133)</f>
        <v>69007</v>
      </c>
      <c r="Q133" s="57">
        <f>'first anal'!$P171/AH$4</f>
        <v>6.4053599999999999</v>
      </c>
      <c r="R133" s="56">
        <v>3719.5</v>
      </c>
      <c r="S133" s="52">
        <v>0</v>
      </c>
      <c r="T133" s="52">
        <v>5013</v>
      </c>
      <c r="U133" s="54">
        <v>9100.6</v>
      </c>
      <c r="V133" s="52">
        <v>35385.300000000003</v>
      </c>
      <c r="W133" s="52">
        <v>9107</v>
      </c>
      <c r="X133" s="54">
        <v>17074.400000000001</v>
      </c>
      <c r="Y133" s="52">
        <v>12270.6</v>
      </c>
      <c r="Z133" s="52">
        <v>9043</v>
      </c>
      <c r="AA133" s="56">
        <f>SUM(R133:Z133)</f>
        <v>100713.40000000001</v>
      </c>
      <c r="AB133" s="59">
        <f>IF(AA133=0,0,(P133-AA133)/AA133)</f>
        <v>-0.31481808776190662</v>
      </c>
      <c r="AC133" s="57">
        <f>'first anal'!$AA171/AH$4</f>
        <v>15263.6286</v>
      </c>
    </row>
    <row r="134" spans="1:29" hidden="1" x14ac:dyDescent="0.2">
      <c r="A134" s="42">
        <v>35</v>
      </c>
      <c r="B134" s="43">
        <v>38</v>
      </c>
      <c r="C134" s="43">
        <v>46</v>
      </c>
      <c r="D134" s="44" t="s">
        <v>314</v>
      </c>
      <c r="E134" s="46">
        <v>15.35301399230957</v>
      </c>
      <c r="F134" s="48">
        <v>0.3465721607208252</v>
      </c>
      <c r="G134" s="50">
        <v>23345.200000000001</v>
      </c>
      <c r="H134" s="52">
        <v>0</v>
      </c>
      <c r="I134" s="52">
        <v>10648.5</v>
      </c>
      <c r="J134" s="54">
        <v>10303.799999999999</v>
      </c>
      <c r="K134" s="52">
        <v>460.8</v>
      </c>
      <c r="L134" s="52">
        <v>6667</v>
      </c>
      <c r="M134" s="54">
        <v>10356.9</v>
      </c>
      <c r="N134" s="52">
        <v>465.3</v>
      </c>
      <c r="O134" s="52">
        <v>6651</v>
      </c>
      <c r="P134" s="56">
        <f>SUM(G134:O134)</f>
        <v>68898.5</v>
      </c>
      <c r="Q134" s="57">
        <f>'first anal'!$P267/AH$4</f>
        <v>5.4744900000000003</v>
      </c>
      <c r="R134" s="56">
        <v>6063.5</v>
      </c>
      <c r="S134" s="52">
        <v>0</v>
      </c>
      <c r="T134" s="52">
        <v>5025</v>
      </c>
      <c r="U134" s="54">
        <v>9820.2999999999993</v>
      </c>
      <c r="V134" s="52">
        <v>30160.799999999999</v>
      </c>
      <c r="W134" s="52">
        <v>9006</v>
      </c>
      <c r="X134" s="54">
        <v>12686.4</v>
      </c>
      <c r="Y134" s="52">
        <v>22402.799999999999</v>
      </c>
      <c r="Z134" s="52">
        <v>8950</v>
      </c>
      <c r="AA134" s="56">
        <f>SUM(R134:Z134)</f>
        <v>104114.8</v>
      </c>
      <c r="AB134" s="59">
        <f>IF(AA134=0,0,(P134-AA134)/AA134)</f>
        <v>-0.33824489890006032</v>
      </c>
      <c r="AC134" s="57">
        <f>'first anal'!$AA267/AH$4</f>
        <v>14.72311</v>
      </c>
    </row>
    <row r="135" spans="1:29" hidden="1" x14ac:dyDescent="0.2">
      <c r="A135" s="42">
        <v>35</v>
      </c>
      <c r="B135" s="43">
        <v>42</v>
      </c>
      <c r="C135" s="43">
        <v>42</v>
      </c>
      <c r="D135" s="44" t="s">
        <v>320</v>
      </c>
      <c r="E135" s="46">
        <v>15.518778800964361</v>
      </c>
      <c r="F135" s="48">
        <v>0.34621191024780268</v>
      </c>
      <c r="G135" s="50">
        <v>22567.599999999999</v>
      </c>
      <c r="H135" s="52">
        <v>0</v>
      </c>
      <c r="I135" s="52">
        <v>10660.5</v>
      </c>
      <c r="J135" s="54">
        <v>10332.700000000001</v>
      </c>
      <c r="K135" s="52">
        <v>415.8</v>
      </c>
      <c r="L135" s="52">
        <v>6667</v>
      </c>
      <c r="M135" s="54">
        <v>10441.9</v>
      </c>
      <c r="N135" s="52">
        <v>441</v>
      </c>
      <c r="O135" s="52">
        <v>6624</v>
      </c>
      <c r="P135" s="56">
        <f>SUM(G135:O135)</f>
        <v>68150.5</v>
      </c>
      <c r="Q135" s="57">
        <f>'first anal'!$P273/AH$4</f>
        <v>5.4304100000000002</v>
      </c>
      <c r="R135" s="56">
        <v>6014</v>
      </c>
      <c r="S135" s="52">
        <v>0</v>
      </c>
      <c r="T135" s="52">
        <v>5046</v>
      </c>
      <c r="U135" s="54">
        <v>8039.3</v>
      </c>
      <c r="V135" s="52">
        <v>42342.3</v>
      </c>
      <c r="W135" s="52">
        <v>8986</v>
      </c>
      <c r="X135" s="54">
        <v>15014.1</v>
      </c>
      <c r="Y135" s="52">
        <v>11865.6</v>
      </c>
      <c r="Z135" s="52">
        <v>8973</v>
      </c>
      <c r="AA135" s="56">
        <f>SUM(R135:Z135)</f>
        <v>106280.30000000002</v>
      </c>
      <c r="AB135" s="59">
        <f>IF(AA135=0,0,(P135-AA135)/AA135)</f>
        <v>-0.35876639414830419</v>
      </c>
      <c r="AC135" s="57">
        <f>'first anal'!$AA273/AH$4</f>
        <v>12.504709999999999</v>
      </c>
    </row>
    <row r="136" spans="1:29" hidden="1" x14ac:dyDescent="0.2">
      <c r="A136" s="42">
        <v>19</v>
      </c>
      <c r="B136" s="43">
        <v>46</v>
      </c>
      <c r="C136" s="43">
        <v>54</v>
      </c>
      <c r="D136" s="44" t="s">
        <v>134</v>
      </c>
      <c r="E136" s="46">
        <v>17.390430927276611</v>
      </c>
      <c r="F136" s="48">
        <v>0.34990286827087402</v>
      </c>
      <c r="G136" s="50">
        <v>22700.9</v>
      </c>
      <c r="H136" s="52">
        <v>0</v>
      </c>
      <c r="I136" s="52">
        <v>10650</v>
      </c>
      <c r="J136" s="54">
        <v>10628.8</v>
      </c>
      <c r="K136" s="52">
        <v>66.599999999999994</v>
      </c>
      <c r="L136" s="52">
        <v>6667</v>
      </c>
      <c r="M136" s="54">
        <v>10656</v>
      </c>
      <c r="N136" s="52">
        <v>42.3</v>
      </c>
      <c r="O136" s="52">
        <v>6658</v>
      </c>
      <c r="P136" s="56">
        <f>SUM(G136:O136)</f>
        <v>68069.600000000006</v>
      </c>
      <c r="Q136" s="57">
        <f>'first anal'!$P87/AH$4</f>
        <v>7.5044000000000004</v>
      </c>
      <c r="R136" s="56">
        <v>4999.5</v>
      </c>
      <c r="S136" s="52">
        <v>0</v>
      </c>
      <c r="T136" s="52">
        <v>4999.5</v>
      </c>
      <c r="U136" s="54">
        <v>0</v>
      </c>
      <c r="V136" s="52">
        <v>76809709.799999997</v>
      </c>
      <c r="W136" s="52">
        <v>10000</v>
      </c>
      <c r="X136" s="54">
        <v>0</v>
      </c>
      <c r="Y136" s="52">
        <v>75872560.5</v>
      </c>
      <c r="Z136" s="52">
        <v>10000</v>
      </c>
      <c r="AA136" s="56">
        <f>SUM(R136:Z136)</f>
        <v>152712269.30000001</v>
      </c>
      <c r="AB136" s="59">
        <f>IF(AA136=0,0,(P136-AA136)/AA136)</f>
        <v>-0.99955426240267398</v>
      </c>
      <c r="AC136" s="57">
        <f>'first anal'!$AA87/AH$4</f>
        <v>8.6994000000000007</v>
      </c>
    </row>
    <row r="137" spans="1:29" hidden="1" x14ac:dyDescent="0.2">
      <c r="A137" s="42">
        <v>19</v>
      </c>
      <c r="B137" s="43">
        <v>54</v>
      </c>
      <c r="C137" s="43">
        <v>46</v>
      </c>
      <c r="D137" s="44" t="s">
        <v>146</v>
      </c>
      <c r="E137" s="46">
        <v>17.458043098449711</v>
      </c>
      <c r="F137" s="48">
        <v>0.35391783714294428</v>
      </c>
      <c r="G137" s="50">
        <v>22570.1</v>
      </c>
      <c r="H137" s="52">
        <v>0</v>
      </c>
      <c r="I137" s="52">
        <v>10692</v>
      </c>
      <c r="J137" s="54">
        <v>10609.1</v>
      </c>
      <c r="K137" s="52">
        <v>36</v>
      </c>
      <c r="L137" s="52">
        <v>6688</v>
      </c>
      <c r="M137" s="54">
        <v>10603.6</v>
      </c>
      <c r="N137" s="52">
        <v>47.7</v>
      </c>
      <c r="O137" s="52">
        <v>6671</v>
      </c>
      <c r="P137" s="56">
        <f>SUM(G137:O137)</f>
        <v>67917.5</v>
      </c>
      <c r="Q137" s="57">
        <f>'first anal'!$P99/AH$4</f>
        <v>7.3631100000000007</v>
      </c>
      <c r="R137" s="56">
        <v>4999.5</v>
      </c>
      <c r="S137" s="52">
        <v>0</v>
      </c>
      <c r="T137" s="52">
        <v>4999.5</v>
      </c>
      <c r="U137" s="54">
        <v>0</v>
      </c>
      <c r="V137" s="52">
        <v>78679358.099999994</v>
      </c>
      <c r="W137" s="52">
        <v>10000</v>
      </c>
      <c r="X137" s="54">
        <v>0</v>
      </c>
      <c r="Y137" s="52">
        <v>76362597.900000006</v>
      </c>
      <c r="Z137" s="52">
        <v>10000</v>
      </c>
      <c r="AA137" s="56">
        <f>SUM(R137:Z137)</f>
        <v>155071955</v>
      </c>
      <c r="AB137" s="59">
        <f>IF(AA137=0,0,(P137-AA137)/AA137)</f>
        <v>-0.99956202589952514</v>
      </c>
      <c r="AC137" s="57">
        <f>'first anal'!$AA99/AH$4</f>
        <v>11.64321</v>
      </c>
    </row>
    <row r="138" spans="1:29" hidden="1" x14ac:dyDescent="0.2">
      <c r="A138" s="68">
        <v>31</v>
      </c>
      <c r="B138" s="69">
        <v>42</v>
      </c>
      <c r="C138" s="69">
        <v>42</v>
      </c>
      <c r="D138" s="70" t="s">
        <v>271</v>
      </c>
      <c r="E138" s="45">
        <v>15.99460983276367</v>
      </c>
      <c r="F138" s="47">
        <v>0.38667893409728998</v>
      </c>
      <c r="G138" s="49">
        <v>22235.8</v>
      </c>
      <c r="H138" s="51">
        <v>0</v>
      </c>
      <c r="I138" s="51">
        <v>10648.5</v>
      </c>
      <c r="J138" s="53">
        <v>10319.4</v>
      </c>
      <c r="K138" s="51">
        <v>449.1</v>
      </c>
      <c r="L138" s="51">
        <v>6679</v>
      </c>
      <c r="M138" s="53">
        <v>10421.200000000001</v>
      </c>
      <c r="N138" s="51">
        <v>400.5</v>
      </c>
      <c r="O138" s="51">
        <v>6660</v>
      </c>
      <c r="P138" s="55">
        <f>SUM(G138:O138)</f>
        <v>67813.5</v>
      </c>
      <c r="Q138" s="57">
        <f>'first anal'!$P224/AH$4</f>
        <v>5.8331700000000009</v>
      </c>
      <c r="R138" s="55">
        <v>6073</v>
      </c>
      <c r="S138" s="51">
        <v>0</v>
      </c>
      <c r="T138" s="51">
        <v>5037</v>
      </c>
      <c r="U138" s="53">
        <v>11648.4</v>
      </c>
      <c r="V138" s="51">
        <v>25264.799999999999</v>
      </c>
      <c r="W138" s="51">
        <v>8996</v>
      </c>
      <c r="X138" s="53">
        <v>10836.9</v>
      </c>
      <c r="Y138" s="51">
        <v>29602.799999999999</v>
      </c>
      <c r="Z138" s="51">
        <v>9039</v>
      </c>
      <c r="AA138" s="55">
        <f>SUM(R138:Z138)</f>
        <v>106497.9</v>
      </c>
      <c r="AB138" s="58">
        <f>IF(AA138=0,0,(P138-AA138)/AA138)</f>
        <v>-0.36324096531480898</v>
      </c>
      <c r="AC138" s="57">
        <f>'first anal'!$AA224/AH$4</f>
        <v>13.68211</v>
      </c>
    </row>
    <row r="139" spans="1:29" hidden="1" x14ac:dyDescent="0.2">
      <c r="A139" s="42">
        <v>19</v>
      </c>
      <c r="B139" s="43">
        <v>50</v>
      </c>
      <c r="C139" s="43">
        <v>50</v>
      </c>
      <c r="D139" s="44" t="s">
        <v>140</v>
      </c>
      <c r="E139" s="46">
        <v>17.45245003700256</v>
      </c>
      <c r="F139" s="48">
        <v>0.35204911231994629</v>
      </c>
      <c r="G139" s="50">
        <v>22432.2</v>
      </c>
      <c r="H139" s="52">
        <v>0</v>
      </c>
      <c r="I139" s="52">
        <v>10651.5</v>
      </c>
      <c r="J139" s="54">
        <v>10648.9</v>
      </c>
      <c r="K139" s="52">
        <v>29.7</v>
      </c>
      <c r="L139" s="52">
        <v>6663</v>
      </c>
      <c r="M139" s="54">
        <v>10551.3</v>
      </c>
      <c r="N139" s="52">
        <v>40.5</v>
      </c>
      <c r="O139" s="52">
        <v>6699</v>
      </c>
      <c r="P139" s="56">
        <f>SUM(G139:O139)</f>
        <v>67716.099999999991</v>
      </c>
      <c r="Q139" s="57">
        <f>'first anal'!$P93/AH$4</f>
        <v>7.4564900000000005</v>
      </c>
      <c r="R139" s="56">
        <v>5000.5</v>
      </c>
      <c r="S139" s="52">
        <v>0</v>
      </c>
      <c r="T139" s="52">
        <v>4999.5</v>
      </c>
      <c r="U139" s="54">
        <v>0</v>
      </c>
      <c r="V139" s="52">
        <v>76848053.400000006</v>
      </c>
      <c r="W139" s="52">
        <v>10000</v>
      </c>
      <c r="X139" s="54">
        <v>0</v>
      </c>
      <c r="Y139" s="52">
        <v>78426158.400000006</v>
      </c>
      <c r="Z139" s="52">
        <v>10000</v>
      </c>
      <c r="AA139" s="56">
        <f>SUM(R139:Z139)</f>
        <v>155304211.80000001</v>
      </c>
      <c r="AB139" s="59">
        <f>IF(AA139=0,0,(P139-AA139)/AA139)</f>
        <v>-0.99956397769760941</v>
      </c>
      <c r="AC139" s="57">
        <f>'first anal'!$AA93/AH$4</f>
        <v>9.5386299999999995</v>
      </c>
    </row>
    <row r="140" spans="1:29" hidden="1" x14ac:dyDescent="0.2">
      <c r="A140" s="68">
        <v>35</v>
      </c>
      <c r="B140" s="69">
        <v>38</v>
      </c>
      <c r="C140" s="69">
        <v>42</v>
      </c>
      <c r="D140" s="70" t="s">
        <v>313</v>
      </c>
      <c r="E140" s="45">
        <v>15.660135269165041</v>
      </c>
      <c r="F140" s="47">
        <v>0.34608292579650879</v>
      </c>
      <c r="G140" s="49">
        <v>21669.4</v>
      </c>
      <c r="H140" s="51">
        <v>0</v>
      </c>
      <c r="I140" s="51">
        <v>10672.5</v>
      </c>
      <c r="J140" s="53">
        <v>10342.799999999999</v>
      </c>
      <c r="K140" s="51">
        <v>536.4</v>
      </c>
      <c r="L140" s="51">
        <v>6675</v>
      </c>
      <c r="M140" s="53">
        <v>10421.799999999999</v>
      </c>
      <c r="N140" s="51">
        <v>544.5</v>
      </c>
      <c r="O140" s="51">
        <v>6656</v>
      </c>
      <c r="P140" s="55">
        <f>SUM(G140:O140)</f>
        <v>67518.399999999994</v>
      </c>
      <c r="Q140" s="57">
        <f>'first anal'!$P266/AH$4</f>
        <v>5.47804</v>
      </c>
      <c r="R140" s="55">
        <v>6048</v>
      </c>
      <c r="S140" s="51">
        <v>0</v>
      </c>
      <c r="T140" s="51">
        <v>5035.5</v>
      </c>
      <c r="U140" s="53">
        <v>8722.6</v>
      </c>
      <c r="V140" s="51">
        <v>37235.699999999997</v>
      </c>
      <c r="W140" s="51">
        <v>8971</v>
      </c>
      <c r="X140" s="53">
        <v>11043</v>
      </c>
      <c r="Y140" s="51">
        <v>27852.3</v>
      </c>
      <c r="Z140" s="51">
        <v>8995</v>
      </c>
      <c r="AA140" s="55">
        <f>SUM(R140:Z140)</f>
        <v>113903.09999999999</v>
      </c>
      <c r="AB140" s="58">
        <f>IF(AA140=0,0,(P140-AA140)/AA140)</f>
        <v>-0.40722947838996482</v>
      </c>
      <c r="AC140" s="57">
        <f>'first anal'!$AA266/AH$4</f>
        <v>15.9855</v>
      </c>
    </row>
    <row r="141" spans="1:29" hidden="1" x14ac:dyDescent="0.2">
      <c r="A141" s="42">
        <v>15</v>
      </c>
      <c r="B141" s="43">
        <v>50</v>
      </c>
      <c r="C141" s="43">
        <v>54</v>
      </c>
      <c r="D141" s="44" t="s">
        <v>92</v>
      </c>
      <c r="E141" s="46">
        <v>17.672798871994019</v>
      </c>
      <c r="F141" s="48">
        <v>0.38848185539245611</v>
      </c>
      <c r="G141" s="50">
        <v>21657.9</v>
      </c>
      <c r="H141" s="52">
        <v>0</v>
      </c>
      <c r="I141" s="52">
        <v>10606.5</v>
      </c>
      <c r="J141" s="54">
        <v>10772.5</v>
      </c>
      <c r="K141" s="52">
        <v>43.2</v>
      </c>
      <c r="L141" s="52">
        <v>6645</v>
      </c>
      <c r="M141" s="54">
        <v>10750.6</v>
      </c>
      <c r="N141" s="52">
        <v>37.799999999999997</v>
      </c>
      <c r="O141" s="52">
        <v>6659</v>
      </c>
      <c r="P141" s="56">
        <f>SUM(G141:O141)</f>
        <v>67172.5</v>
      </c>
      <c r="Q141" s="57">
        <f>'first anal'!$P45/AH$4</f>
        <v>8.1372299999999989</v>
      </c>
      <c r="R141" s="56">
        <v>4999</v>
      </c>
      <c r="S141" s="52">
        <v>0</v>
      </c>
      <c r="T141" s="52">
        <v>4999.5</v>
      </c>
      <c r="U141" s="54">
        <v>0</v>
      </c>
      <c r="V141" s="52">
        <v>170741078.09999999</v>
      </c>
      <c r="W141" s="52">
        <v>10000</v>
      </c>
      <c r="X141" s="54">
        <v>0</v>
      </c>
      <c r="Y141" s="52">
        <v>171543486.59999999</v>
      </c>
      <c r="Z141" s="52">
        <v>10000</v>
      </c>
      <c r="AA141" s="56">
        <f>SUM(R141:Z141)</f>
        <v>342314563.19999999</v>
      </c>
      <c r="AB141" s="59">
        <f>IF(AA141=0,0,(P141-AA141)/AA141)</f>
        <v>-0.99980376966912521</v>
      </c>
      <c r="AC141" s="57">
        <f>'first anal'!$AA45/AH$4</f>
        <v>10.365499999999999</v>
      </c>
    </row>
    <row r="142" spans="1:29" hidden="1" x14ac:dyDescent="0.2">
      <c r="A142" s="68">
        <v>27</v>
      </c>
      <c r="B142" s="69">
        <v>38</v>
      </c>
      <c r="C142" s="69">
        <v>50</v>
      </c>
      <c r="D142" s="70" t="s">
        <v>217</v>
      </c>
      <c r="E142" s="45">
        <v>16.561728000640869</v>
      </c>
      <c r="F142" s="47">
        <v>0.34569883346557623</v>
      </c>
      <c r="G142" s="49">
        <v>21423.3</v>
      </c>
      <c r="H142" s="51">
        <v>0</v>
      </c>
      <c r="I142" s="51">
        <v>10687.5</v>
      </c>
      <c r="J142" s="53">
        <v>10516.1</v>
      </c>
      <c r="K142" s="51">
        <v>313.2</v>
      </c>
      <c r="L142" s="51">
        <v>6676</v>
      </c>
      <c r="M142" s="53">
        <v>10579.1</v>
      </c>
      <c r="N142" s="51">
        <v>304.2</v>
      </c>
      <c r="O142" s="51">
        <v>6643</v>
      </c>
      <c r="P142" s="55">
        <f>SUM(G142:O142)</f>
        <v>67142.399999999994</v>
      </c>
      <c r="Q142" s="57">
        <f>'first anal'!$P170/AH$4</f>
        <v>6.4250499999999997</v>
      </c>
      <c r="R142" s="55">
        <v>3657.5</v>
      </c>
      <c r="S142" s="51">
        <v>0</v>
      </c>
      <c r="T142" s="51">
        <v>5007</v>
      </c>
      <c r="U142" s="53">
        <v>12189.7</v>
      </c>
      <c r="V142" s="51">
        <v>15025.5</v>
      </c>
      <c r="W142" s="51">
        <v>9049</v>
      </c>
      <c r="X142" s="53">
        <v>9940.7999999999993</v>
      </c>
      <c r="Y142" s="51">
        <v>30782.7</v>
      </c>
      <c r="Z142" s="51">
        <v>9029</v>
      </c>
      <c r="AA142" s="55">
        <f>SUM(R142:Z142)</f>
        <v>94681.2</v>
      </c>
      <c r="AB142" s="58">
        <f>IF(AA142=0,0,(P142-AA142)/AA142)</f>
        <v>-0.29085816402833936</v>
      </c>
      <c r="AC142" s="57">
        <f>'first anal'!$AA170/AH$4</f>
        <v>15213.903190000001</v>
      </c>
    </row>
    <row r="143" spans="1:29" hidden="1" x14ac:dyDescent="0.2">
      <c r="A143" s="68">
        <v>39</v>
      </c>
      <c r="B143" s="69">
        <v>30</v>
      </c>
      <c r="C143" s="69">
        <v>46</v>
      </c>
      <c r="D143" s="70" t="s">
        <v>349</v>
      </c>
      <c r="E143" s="45">
        <v>13.83894991874695</v>
      </c>
      <c r="F143" s="47">
        <v>0.33512783050537109</v>
      </c>
      <c r="G143" s="49">
        <v>20630.7</v>
      </c>
      <c r="H143" s="51">
        <v>0</v>
      </c>
      <c r="I143" s="51">
        <v>10722</v>
      </c>
      <c r="J143" s="53">
        <v>10415.200000000001</v>
      </c>
      <c r="K143" s="51">
        <v>853.2</v>
      </c>
      <c r="L143" s="51">
        <v>6585</v>
      </c>
      <c r="M143" s="53">
        <v>10470.799999999999</v>
      </c>
      <c r="N143" s="51">
        <v>753.3</v>
      </c>
      <c r="O143" s="51">
        <v>6652</v>
      </c>
      <c r="P143" s="55">
        <f>SUM(G143:O143)</f>
        <v>67082.2</v>
      </c>
      <c r="Q143" s="57">
        <f>'first anal'!$P302/AH$4</f>
        <v>5.1878000000000011</v>
      </c>
      <c r="R143" s="55">
        <v>4949</v>
      </c>
      <c r="S143" s="51">
        <v>0</v>
      </c>
      <c r="T143" s="51">
        <v>5254.5</v>
      </c>
      <c r="U143" s="53">
        <v>3919.3</v>
      </c>
      <c r="V143" s="51">
        <v>74856.600000000006</v>
      </c>
      <c r="W143" s="51">
        <v>8863</v>
      </c>
      <c r="X143" s="53">
        <v>20814.900000000001</v>
      </c>
      <c r="Y143" s="51">
        <v>3245.4</v>
      </c>
      <c r="Z143" s="51">
        <v>8887</v>
      </c>
      <c r="AA143" s="55">
        <f>SUM(R143:Z143)</f>
        <v>130789.70000000001</v>
      </c>
      <c r="AB143" s="58">
        <f>IF(AA143=0,0,(P143-AA143)/AA143)</f>
        <v>-0.48709875471845265</v>
      </c>
      <c r="AC143" s="57">
        <f>'first anal'!$AA302/AH$4</f>
        <v>16.64226</v>
      </c>
    </row>
    <row r="144" spans="1:29" hidden="1" x14ac:dyDescent="0.2">
      <c r="A144" s="68">
        <v>39</v>
      </c>
      <c r="B144" s="69">
        <v>46</v>
      </c>
      <c r="C144" s="69">
        <v>30</v>
      </c>
      <c r="D144" s="70" t="s">
        <v>373</v>
      </c>
      <c r="E144" s="45">
        <v>14.03943872451782</v>
      </c>
      <c r="F144" s="47">
        <v>0.33352231979370123</v>
      </c>
      <c r="G144" s="49">
        <v>20461.2</v>
      </c>
      <c r="H144" s="51">
        <v>0</v>
      </c>
      <c r="I144" s="51">
        <v>10740</v>
      </c>
      <c r="J144" s="53">
        <v>10473.799999999999</v>
      </c>
      <c r="K144" s="51">
        <v>787.5</v>
      </c>
      <c r="L144" s="51">
        <v>6678</v>
      </c>
      <c r="M144" s="53">
        <v>10375.4</v>
      </c>
      <c r="N144" s="51">
        <v>885.6</v>
      </c>
      <c r="O144" s="51">
        <v>6594</v>
      </c>
      <c r="P144" s="55">
        <f>SUM(G144:O144)</f>
        <v>66995.5</v>
      </c>
      <c r="Q144" s="57">
        <f>'first anal'!$P326/AH$4</f>
        <v>5.0597900000000005</v>
      </c>
      <c r="R144" s="55">
        <v>4947</v>
      </c>
      <c r="S144" s="51">
        <v>0</v>
      </c>
      <c r="T144" s="51">
        <v>5259</v>
      </c>
      <c r="U144" s="53">
        <v>20405.900000000001</v>
      </c>
      <c r="V144" s="51">
        <v>4023</v>
      </c>
      <c r="W144" s="51">
        <v>8910</v>
      </c>
      <c r="X144" s="53">
        <v>3849.6</v>
      </c>
      <c r="Y144" s="51">
        <v>73969.2</v>
      </c>
      <c r="Z144" s="51">
        <v>8921</v>
      </c>
      <c r="AA144" s="55">
        <f>SUM(R144:Z144)</f>
        <v>130284.7</v>
      </c>
      <c r="AB144" s="58">
        <f>IF(AA144=0,0,(P144-AA144)/AA144)</f>
        <v>-0.48577615023099413</v>
      </c>
      <c r="AC144" s="57">
        <f>'first anal'!$AA326/AH$4</f>
        <v>15.71251</v>
      </c>
    </row>
    <row r="145" spans="1:29" hidden="1" x14ac:dyDescent="0.2">
      <c r="A145" s="68">
        <v>35</v>
      </c>
      <c r="B145" s="69">
        <v>42</v>
      </c>
      <c r="C145" s="69">
        <v>38</v>
      </c>
      <c r="D145" s="70" t="s">
        <v>319</v>
      </c>
      <c r="E145" s="45">
        <v>15.93122172355652</v>
      </c>
      <c r="F145" s="47">
        <v>0.36155796051025391</v>
      </c>
      <c r="G145" s="49">
        <v>21103.4</v>
      </c>
      <c r="H145" s="51">
        <v>0</v>
      </c>
      <c r="I145" s="51">
        <v>10666.5</v>
      </c>
      <c r="J145" s="53">
        <v>10356.4</v>
      </c>
      <c r="K145" s="51">
        <v>512.1</v>
      </c>
      <c r="L145" s="51">
        <v>6681</v>
      </c>
      <c r="M145" s="53">
        <v>10513.8</v>
      </c>
      <c r="N145" s="51">
        <v>397.8</v>
      </c>
      <c r="O145" s="51">
        <v>6643</v>
      </c>
      <c r="P145" s="55">
        <f>SUM(G145:O145)</f>
        <v>66874</v>
      </c>
      <c r="Q145" s="57">
        <f>'first anal'!$P272/AH$4</f>
        <v>5.4438700000000004</v>
      </c>
      <c r="R145" s="55">
        <v>6025.5</v>
      </c>
      <c r="S145" s="51">
        <v>0</v>
      </c>
      <c r="T145" s="51">
        <v>5031</v>
      </c>
      <c r="U145" s="53">
        <v>11536</v>
      </c>
      <c r="V145" s="51">
        <v>26052.3</v>
      </c>
      <c r="W145" s="51">
        <v>8963</v>
      </c>
      <c r="X145" s="53">
        <v>8486.5</v>
      </c>
      <c r="Y145" s="51">
        <v>38846.699999999997</v>
      </c>
      <c r="Z145" s="51">
        <v>8931</v>
      </c>
      <c r="AA145" s="55">
        <f>SUM(R145:Z145)</f>
        <v>113872</v>
      </c>
      <c r="AB145" s="58">
        <f>IF(AA145=0,0,(P145-AA145)/AA145)</f>
        <v>-0.41272657018406633</v>
      </c>
      <c r="AC145" s="57">
        <f>'first anal'!$AA272/AH$4</f>
        <v>16.482890000000001</v>
      </c>
    </row>
    <row r="146" spans="1:29" hidden="1" x14ac:dyDescent="0.2">
      <c r="A146" s="42">
        <v>15</v>
      </c>
      <c r="B146" s="43">
        <v>54</v>
      </c>
      <c r="C146" s="43">
        <v>50</v>
      </c>
      <c r="D146" s="44" t="s">
        <v>98</v>
      </c>
      <c r="E146" s="46">
        <v>17.626230001449581</v>
      </c>
      <c r="F146" s="48">
        <v>0.3518211841583252</v>
      </c>
      <c r="G146" s="50">
        <v>21420.2</v>
      </c>
      <c r="H146" s="52">
        <v>0</v>
      </c>
      <c r="I146" s="52">
        <v>10654.5</v>
      </c>
      <c r="J146" s="54">
        <v>10685.6</v>
      </c>
      <c r="K146" s="52">
        <v>14.4</v>
      </c>
      <c r="L146" s="52">
        <v>6674</v>
      </c>
      <c r="M146" s="54">
        <v>10735.2</v>
      </c>
      <c r="N146" s="52">
        <v>27</v>
      </c>
      <c r="O146" s="52">
        <v>6661</v>
      </c>
      <c r="P146" s="56">
        <f>SUM(G146:O146)</f>
        <v>66871.900000000009</v>
      </c>
      <c r="Q146" s="57">
        <f>'first anal'!$P51/AH$4</f>
        <v>8.0187100000000004</v>
      </c>
      <c r="R146" s="56">
        <v>5001</v>
      </c>
      <c r="S146" s="52">
        <v>0</v>
      </c>
      <c r="T146" s="52">
        <v>4999.5</v>
      </c>
      <c r="U146" s="54">
        <v>0</v>
      </c>
      <c r="V146" s="52">
        <v>172725437.69999999</v>
      </c>
      <c r="W146" s="52">
        <v>10000</v>
      </c>
      <c r="X146" s="54">
        <v>0</v>
      </c>
      <c r="Y146" s="52">
        <v>172737250.19999999</v>
      </c>
      <c r="Z146" s="52">
        <v>10000</v>
      </c>
      <c r="AA146" s="56">
        <f>SUM(R146:Z146)</f>
        <v>345492688.39999998</v>
      </c>
      <c r="AB146" s="59">
        <f>IF(AA146=0,0,(P146-AA146)/AA146)</f>
        <v>-0.99980644481852954</v>
      </c>
      <c r="AC146" s="57">
        <f>'first anal'!$AA51/AH$4</f>
        <v>12.207120000000002</v>
      </c>
    </row>
    <row r="147" spans="1:29" hidden="1" x14ac:dyDescent="0.2">
      <c r="A147" s="68">
        <v>39</v>
      </c>
      <c r="B147" s="69">
        <v>34</v>
      </c>
      <c r="C147" s="69">
        <v>42</v>
      </c>
      <c r="D147" s="70" t="s">
        <v>355</v>
      </c>
      <c r="E147" s="45">
        <v>14.16099977493286</v>
      </c>
      <c r="F147" s="47">
        <v>0.33241391181945801</v>
      </c>
      <c r="G147" s="49">
        <v>20177.2</v>
      </c>
      <c r="H147" s="51">
        <v>0</v>
      </c>
      <c r="I147" s="51">
        <v>10722</v>
      </c>
      <c r="J147" s="53">
        <v>10460.1</v>
      </c>
      <c r="K147" s="51">
        <v>810</v>
      </c>
      <c r="L147" s="51">
        <v>6647</v>
      </c>
      <c r="M147" s="53">
        <v>10535.3</v>
      </c>
      <c r="N147" s="51">
        <v>815.4</v>
      </c>
      <c r="O147" s="51">
        <v>6673</v>
      </c>
      <c r="P147" s="55">
        <f>SUM(G147:O147)</f>
        <v>66840</v>
      </c>
      <c r="Q147" s="57">
        <f>'first anal'!$P308/AH$4</f>
        <v>5.15097</v>
      </c>
      <c r="R147" s="55">
        <v>4981</v>
      </c>
      <c r="S147" s="51">
        <v>0</v>
      </c>
      <c r="T147" s="51">
        <v>5265</v>
      </c>
      <c r="U147" s="53">
        <v>6402.7</v>
      </c>
      <c r="V147" s="51">
        <v>47579.4</v>
      </c>
      <c r="W147" s="51">
        <v>8927</v>
      </c>
      <c r="X147" s="53">
        <v>15492.8</v>
      </c>
      <c r="Y147" s="51">
        <v>10234.799999999999</v>
      </c>
      <c r="Z147" s="51">
        <v>8900</v>
      </c>
      <c r="AA147" s="55">
        <f>SUM(R147:Z147)</f>
        <v>107782.70000000001</v>
      </c>
      <c r="AB147" s="58">
        <f>IF(AA147=0,0,(P147-AA147)/AA147)</f>
        <v>-0.37986337325006708</v>
      </c>
      <c r="AC147" s="57">
        <f>'first anal'!$AA308/AH$4</f>
        <v>20.217059999999996</v>
      </c>
    </row>
    <row r="148" spans="1:29" hidden="1" x14ac:dyDescent="0.2">
      <c r="A148" s="68">
        <v>39</v>
      </c>
      <c r="B148" s="69">
        <v>42</v>
      </c>
      <c r="C148" s="69">
        <v>34</v>
      </c>
      <c r="D148" s="70" t="s">
        <v>367</v>
      </c>
      <c r="E148" s="45">
        <v>14.184567928314211</v>
      </c>
      <c r="F148" s="47">
        <v>0.33094406127929688</v>
      </c>
      <c r="G148" s="49">
        <v>20065.5</v>
      </c>
      <c r="H148" s="51">
        <v>0</v>
      </c>
      <c r="I148" s="51">
        <v>10668</v>
      </c>
      <c r="J148" s="53">
        <v>10500.8</v>
      </c>
      <c r="K148" s="51">
        <v>853.2</v>
      </c>
      <c r="L148" s="51">
        <v>6684</v>
      </c>
      <c r="M148" s="53">
        <v>10474.1</v>
      </c>
      <c r="N148" s="51">
        <v>851.4</v>
      </c>
      <c r="O148" s="51">
        <v>6646</v>
      </c>
      <c r="P148" s="55">
        <f>SUM(G148:O148)</f>
        <v>66743</v>
      </c>
      <c r="Q148" s="57">
        <f>'first anal'!$P320/AH$4</f>
        <v>5.0882600000000009</v>
      </c>
      <c r="R148" s="55">
        <v>4935</v>
      </c>
      <c r="S148" s="51">
        <v>0</v>
      </c>
      <c r="T148" s="51">
        <v>5268</v>
      </c>
      <c r="U148" s="53">
        <v>17541.5</v>
      </c>
      <c r="V148" s="51">
        <v>4401.8999999999996</v>
      </c>
      <c r="W148" s="51">
        <v>8911</v>
      </c>
      <c r="X148" s="53">
        <v>5243.9</v>
      </c>
      <c r="Y148" s="51">
        <v>59658.3</v>
      </c>
      <c r="Z148" s="51">
        <v>8920</v>
      </c>
      <c r="AA148" s="55">
        <f>SUM(R148:Z148)</f>
        <v>114879.6</v>
      </c>
      <c r="AB148" s="58">
        <f>IF(AA148=0,0,(P148-AA148)/AA148)</f>
        <v>-0.4190178238782169</v>
      </c>
      <c r="AC148" s="57">
        <f>'first anal'!$AA320/AH$4</f>
        <v>22.023159999999997</v>
      </c>
    </row>
    <row r="149" spans="1:29" hidden="1" x14ac:dyDescent="0.2">
      <c r="A149" s="68">
        <v>27</v>
      </c>
      <c r="B149" s="69">
        <v>46</v>
      </c>
      <c r="C149" s="69">
        <v>42</v>
      </c>
      <c r="D149" s="70" t="s">
        <v>229</v>
      </c>
      <c r="E149" s="45">
        <v>16.70118880271912</v>
      </c>
      <c r="F149" s="47">
        <v>0.34366488456726069</v>
      </c>
      <c r="G149" s="49">
        <v>20990.7</v>
      </c>
      <c r="H149" s="51">
        <v>0</v>
      </c>
      <c r="I149" s="51">
        <v>10699.5</v>
      </c>
      <c r="J149" s="53">
        <v>10437.6</v>
      </c>
      <c r="K149" s="51">
        <v>297.89999999999998</v>
      </c>
      <c r="L149" s="51">
        <v>6681</v>
      </c>
      <c r="M149" s="53">
        <v>10527</v>
      </c>
      <c r="N149" s="51">
        <v>362.7</v>
      </c>
      <c r="O149" s="51">
        <v>6670</v>
      </c>
      <c r="P149" s="55">
        <f>SUM(G149:O149)</f>
        <v>66666.399999999994</v>
      </c>
      <c r="Q149" s="57">
        <f>'first anal'!$P182/AH$4</f>
        <v>6.266189999999999</v>
      </c>
      <c r="R149" s="55">
        <v>3644.5</v>
      </c>
      <c r="S149" s="51">
        <v>0</v>
      </c>
      <c r="T149" s="51">
        <v>5011.5</v>
      </c>
      <c r="U149" s="53">
        <v>10926.1</v>
      </c>
      <c r="V149" s="51">
        <v>31624.2</v>
      </c>
      <c r="W149" s="51">
        <v>9093</v>
      </c>
      <c r="X149" s="53">
        <v>12047.8</v>
      </c>
      <c r="Y149" s="51">
        <v>24100.2</v>
      </c>
      <c r="Z149" s="51">
        <v>9041</v>
      </c>
      <c r="AA149" s="55">
        <f>SUM(R149:Z149)</f>
        <v>105488.3</v>
      </c>
      <c r="AB149" s="58">
        <f>IF(AA149=0,0,(P149-AA149)/AA149)</f>
        <v>-0.36802090847989782</v>
      </c>
      <c r="AC149" s="57">
        <f>'first anal'!$AA182/AH$4</f>
        <v>12.080679999999999</v>
      </c>
    </row>
    <row r="150" spans="1:29" hidden="1" x14ac:dyDescent="0.2">
      <c r="A150" s="68">
        <v>39</v>
      </c>
      <c r="B150" s="69">
        <v>38</v>
      </c>
      <c r="C150" s="69">
        <v>38</v>
      </c>
      <c r="D150" s="70" t="s">
        <v>361</v>
      </c>
      <c r="E150" s="45">
        <v>14.488264083862299</v>
      </c>
      <c r="F150" s="47">
        <v>0.33286881446838379</v>
      </c>
      <c r="G150" s="49">
        <v>19957.3</v>
      </c>
      <c r="H150" s="51">
        <v>0</v>
      </c>
      <c r="I150" s="51">
        <v>10677</v>
      </c>
      <c r="J150" s="53">
        <v>10582.8</v>
      </c>
      <c r="K150" s="51">
        <v>712.8</v>
      </c>
      <c r="L150" s="51">
        <v>6656</v>
      </c>
      <c r="M150" s="53">
        <v>10562.9</v>
      </c>
      <c r="N150" s="51">
        <v>791.1</v>
      </c>
      <c r="O150" s="51">
        <v>6653</v>
      </c>
      <c r="P150" s="55">
        <f>SUM(G150:O150)</f>
        <v>66592.899999999994</v>
      </c>
      <c r="Q150" s="57">
        <f>'first anal'!$P314/AH$4</f>
        <v>5.1056599999999994</v>
      </c>
      <c r="R150" s="55">
        <v>4987.5</v>
      </c>
      <c r="S150" s="51">
        <v>0</v>
      </c>
      <c r="T150" s="51">
        <v>5241</v>
      </c>
      <c r="U150" s="53">
        <v>6887</v>
      </c>
      <c r="V150" s="51">
        <v>45488.7</v>
      </c>
      <c r="W150" s="51">
        <v>8872</v>
      </c>
      <c r="X150" s="53">
        <v>14662.6</v>
      </c>
      <c r="Y150" s="51">
        <v>4704.3</v>
      </c>
      <c r="Z150" s="51">
        <v>8911</v>
      </c>
      <c r="AA150" s="55">
        <f>SUM(R150:Z150)</f>
        <v>99754.1</v>
      </c>
      <c r="AB150" s="58">
        <f>IF(AA150=0,0,(P150-AA150)/AA150)</f>
        <v>-0.332429444002803</v>
      </c>
      <c r="AC150" s="57">
        <f>'first anal'!$AA314/AH$4</f>
        <v>34554.858379999998</v>
      </c>
    </row>
    <row r="151" spans="1:29" hidden="1" x14ac:dyDescent="0.2">
      <c r="A151" s="68">
        <v>27</v>
      </c>
      <c r="B151" s="69">
        <v>42</v>
      </c>
      <c r="C151" s="69">
        <v>46</v>
      </c>
      <c r="D151" s="70" t="s">
        <v>223</v>
      </c>
      <c r="E151" s="45">
        <v>16.79802393913269</v>
      </c>
      <c r="F151" s="47">
        <v>0.34096717834472662</v>
      </c>
      <c r="G151" s="49">
        <v>20798.3</v>
      </c>
      <c r="H151" s="51">
        <v>0</v>
      </c>
      <c r="I151" s="51">
        <v>10668</v>
      </c>
      <c r="J151" s="53">
        <v>10493</v>
      </c>
      <c r="K151" s="51">
        <v>403.2</v>
      </c>
      <c r="L151" s="51">
        <v>6692</v>
      </c>
      <c r="M151" s="53">
        <v>10526.4</v>
      </c>
      <c r="N151" s="51">
        <v>342.9</v>
      </c>
      <c r="O151" s="51">
        <v>6669</v>
      </c>
      <c r="P151" s="55">
        <f>SUM(G151:O151)</f>
        <v>66592.800000000003</v>
      </c>
      <c r="Q151" s="57">
        <f>'first anal'!$P176/AH$4</f>
        <v>6.3059599999999998</v>
      </c>
      <c r="R151" s="55">
        <v>3660</v>
      </c>
      <c r="S151" s="51">
        <v>0</v>
      </c>
      <c r="T151" s="51">
        <v>5011.5</v>
      </c>
      <c r="U151" s="53">
        <v>15023.2</v>
      </c>
      <c r="V151" s="51">
        <v>11016</v>
      </c>
      <c r="W151" s="51">
        <v>9080</v>
      </c>
      <c r="X151" s="53">
        <v>7593.2</v>
      </c>
      <c r="Y151" s="51">
        <v>45224.1</v>
      </c>
      <c r="Z151" s="51">
        <v>9109</v>
      </c>
      <c r="AA151" s="55">
        <f>SUM(R151:Z151)</f>
        <v>105717</v>
      </c>
      <c r="AB151" s="58">
        <f>IF(AA151=0,0,(P151-AA151)/AA151)</f>
        <v>-0.37008428161979623</v>
      </c>
      <c r="AC151" s="57">
        <f>'first anal'!$AA176/AH$4</f>
        <v>34487.413370000002</v>
      </c>
    </row>
    <row r="152" spans="1:29" hidden="1" x14ac:dyDescent="0.2">
      <c r="A152" s="68">
        <v>31</v>
      </c>
      <c r="B152" s="69">
        <v>38</v>
      </c>
      <c r="C152" s="69">
        <v>46</v>
      </c>
      <c r="D152" s="70" t="s">
        <v>265</v>
      </c>
      <c r="E152" s="45">
        <v>16.643932819366459</v>
      </c>
      <c r="F152" s="47">
        <v>0.35368204116821289</v>
      </c>
      <c r="G152" s="49">
        <v>20897.3</v>
      </c>
      <c r="H152" s="51">
        <v>0</v>
      </c>
      <c r="I152" s="51">
        <v>10702.5</v>
      </c>
      <c r="J152" s="53">
        <v>10516.8</v>
      </c>
      <c r="K152" s="51">
        <v>326.7</v>
      </c>
      <c r="L152" s="51">
        <v>6668</v>
      </c>
      <c r="M152" s="53">
        <v>10426.4</v>
      </c>
      <c r="N152" s="51">
        <v>347.4</v>
      </c>
      <c r="O152" s="51">
        <v>6678</v>
      </c>
      <c r="P152" s="55">
        <f>SUM(G152:O152)</f>
        <v>66563.100000000006</v>
      </c>
      <c r="Q152" s="57">
        <f>'first anal'!$P218/AH$4</f>
        <v>5.8892699999999998</v>
      </c>
      <c r="R152" s="55">
        <v>6065.5</v>
      </c>
      <c r="S152" s="51">
        <v>0</v>
      </c>
      <c r="T152" s="51">
        <v>5037</v>
      </c>
      <c r="U152" s="53">
        <v>10346.4</v>
      </c>
      <c r="V152" s="51">
        <v>26374.5</v>
      </c>
      <c r="W152" s="51">
        <v>8993</v>
      </c>
      <c r="X152" s="53">
        <v>11943.7</v>
      </c>
      <c r="Y152" s="51">
        <v>24969.599999999999</v>
      </c>
      <c r="Z152" s="51">
        <v>8961</v>
      </c>
      <c r="AA152" s="55">
        <f>SUM(R152:Z152)</f>
        <v>102690.70000000001</v>
      </c>
      <c r="AB152" s="58">
        <f>IF(AA152=0,0,(P152-AA152)/AA152)</f>
        <v>-0.35180985230405482</v>
      </c>
      <c r="AC152" s="57">
        <f>'first anal'!$AA218/AH$4</f>
        <v>34691.68131</v>
      </c>
    </row>
    <row r="153" spans="1:29" hidden="1" x14ac:dyDescent="0.2">
      <c r="A153" s="68">
        <v>35</v>
      </c>
      <c r="B153" s="69">
        <v>46</v>
      </c>
      <c r="C153" s="69">
        <v>34</v>
      </c>
      <c r="D153" s="70" t="s">
        <v>325</v>
      </c>
      <c r="E153" s="45">
        <v>16.021821022033691</v>
      </c>
      <c r="F153" s="47">
        <v>0.34668111801147461</v>
      </c>
      <c r="G153" s="49">
        <v>20499.400000000001</v>
      </c>
      <c r="H153" s="51">
        <v>0</v>
      </c>
      <c r="I153" s="51">
        <v>10680</v>
      </c>
      <c r="J153" s="53">
        <v>10523.8</v>
      </c>
      <c r="K153" s="51">
        <v>437.4</v>
      </c>
      <c r="L153" s="51">
        <v>6644</v>
      </c>
      <c r="M153" s="53">
        <v>10412</v>
      </c>
      <c r="N153" s="51">
        <v>457.2</v>
      </c>
      <c r="O153" s="51">
        <v>6666</v>
      </c>
      <c r="P153" s="55">
        <f>SUM(G153:O153)</f>
        <v>66319.799999999988</v>
      </c>
      <c r="Q153" s="57">
        <f>'first anal'!$P278/AH$4</f>
        <v>5.4217300000000002</v>
      </c>
      <c r="R153" s="55">
        <v>6046.5</v>
      </c>
      <c r="S153" s="51">
        <v>0</v>
      </c>
      <c r="T153" s="51">
        <v>5032.5</v>
      </c>
      <c r="U153" s="53">
        <v>9477.1</v>
      </c>
      <c r="V153" s="51">
        <v>32846.400000000001</v>
      </c>
      <c r="W153" s="51">
        <v>8996</v>
      </c>
      <c r="X153" s="53">
        <v>9397.1</v>
      </c>
      <c r="Y153" s="51">
        <v>21714.3</v>
      </c>
      <c r="Z153" s="51">
        <v>8960</v>
      </c>
      <c r="AA153" s="55">
        <f>SUM(R153:Z153)</f>
        <v>102469.90000000001</v>
      </c>
      <c r="AB153" s="58">
        <f>IF(AA153=0,0,(P153-AA153)/AA153)</f>
        <v>-0.3527875015004408</v>
      </c>
      <c r="AC153" s="57">
        <f>'first anal'!$AA278/AH$4</f>
        <v>15427.372440000001</v>
      </c>
    </row>
    <row r="154" spans="1:29" hidden="1" x14ac:dyDescent="0.2">
      <c r="A154" s="68">
        <v>35</v>
      </c>
      <c r="B154" s="69">
        <v>30</v>
      </c>
      <c r="C154" s="69">
        <v>50</v>
      </c>
      <c r="D154" s="70" t="s">
        <v>301</v>
      </c>
      <c r="E154" s="45">
        <v>15.939866065979</v>
      </c>
      <c r="F154" s="47">
        <v>0.3461461067199707</v>
      </c>
      <c r="G154" s="49">
        <v>20456.599999999999</v>
      </c>
      <c r="H154" s="51">
        <v>0</v>
      </c>
      <c r="I154" s="51">
        <v>10677</v>
      </c>
      <c r="J154" s="53">
        <v>10517.1</v>
      </c>
      <c r="K154" s="51">
        <v>477.9</v>
      </c>
      <c r="L154" s="51">
        <v>6567</v>
      </c>
      <c r="M154" s="53">
        <v>10394.299999999999</v>
      </c>
      <c r="N154" s="51">
        <v>522</v>
      </c>
      <c r="O154" s="51">
        <v>6673</v>
      </c>
      <c r="P154" s="55">
        <f>SUM(G154:O154)</f>
        <v>66284.899999999994</v>
      </c>
      <c r="Q154" s="57">
        <f>'first anal'!$P254/AH$4</f>
        <v>5.6197599999999994</v>
      </c>
      <c r="R154" s="55">
        <v>6040.5</v>
      </c>
      <c r="S154" s="51">
        <v>0</v>
      </c>
      <c r="T154" s="51">
        <v>5032.5</v>
      </c>
      <c r="U154" s="53">
        <v>1768.7</v>
      </c>
      <c r="V154" s="51">
        <v>121473.9</v>
      </c>
      <c r="W154" s="51">
        <v>8969</v>
      </c>
      <c r="X154" s="53">
        <v>24607</v>
      </c>
      <c r="Y154" s="51">
        <v>1646.1</v>
      </c>
      <c r="Z154" s="51">
        <v>8978</v>
      </c>
      <c r="AA154" s="55">
        <f>SUM(R154:Z154)</f>
        <v>178515.7</v>
      </c>
      <c r="AB154" s="58">
        <f>IF(AA154=0,0,(P154-AA154)/AA154)</f>
        <v>-0.62868868116361765</v>
      </c>
      <c r="AC154" s="57">
        <f>'first anal'!$AA254/AH$4</f>
        <v>15195.324730000002</v>
      </c>
    </row>
    <row r="155" spans="1:29" hidden="1" x14ac:dyDescent="0.2">
      <c r="A155" s="68">
        <v>31</v>
      </c>
      <c r="B155" s="69">
        <v>46</v>
      </c>
      <c r="C155" s="69">
        <v>38</v>
      </c>
      <c r="D155" s="70" t="s">
        <v>277</v>
      </c>
      <c r="E155" s="45">
        <v>16.436424016952511</v>
      </c>
      <c r="F155" s="47">
        <v>0.35074782371521002</v>
      </c>
      <c r="G155" s="49">
        <v>20406.5</v>
      </c>
      <c r="H155" s="51">
        <v>0</v>
      </c>
      <c r="I155" s="51">
        <v>10653</v>
      </c>
      <c r="J155" s="53">
        <v>10528.4</v>
      </c>
      <c r="K155" s="51">
        <v>360</v>
      </c>
      <c r="L155" s="51">
        <v>6674</v>
      </c>
      <c r="M155" s="53">
        <v>10567.3</v>
      </c>
      <c r="N155" s="51">
        <v>399.6</v>
      </c>
      <c r="O155" s="51">
        <v>6660</v>
      </c>
      <c r="P155" s="55">
        <f>SUM(G155:O155)</f>
        <v>66248.799999999988</v>
      </c>
      <c r="Q155" s="57">
        <f>'first anal'!$P230/AH$4</f>
        <v>5.7976599999999996</v>
      </c>
      <c r="R155" s="55">
        <v>6032</v>
      </c>
      <c r="S155" s="51">
        <v>0</v>
      </c>
      <c r="T155" s="51">
        <v>5034</v>
      </c>
      <c r="U155" s="53">
        <v>10187.700000000001</v>
      </c>
      <c r="V155" s="51">
        <v>30541.5</v>
      </c>
      <c r="W155" s="51">
        <v>9020</v>
      </c>
      <c r="X155" s="53">
        <v>11718.1</v>
      </c>
      <c r="Y155" s="51">
        <v>17866.8</v>
      </c>
      <c r="Z155" s="51">
        <v>9006</v>
      </c>
      <c r="AA155" s="55">
        <f>SUM(R155:Z155)</f>
        <v>99406.1</v>
      </c>
      <c r="AB155" s="58">
        <f>IF(AA155=0,0,(P155-AA155)/AA155)</f>
        <v>-0.33355397706981782</v>
      </c>
      <c r="AC155" s="57">
        <f>'first anal'!$AA230/AH$4</f>
        <v>14.901420000000002</v>
      </c>
    </row>
    <row r="156" spans="1:29" hidden="1" x14ac:dyDescent="0.2">
      <c r="A156" s="68">
        <v>35</v>
      </c>
      <c r="B156" s="69">
        <v>50</v>
      </c>
      <c r="C156" s="69">
        <v>30</v>
      </c>
      <c r="D156" s="70" t="s">
        <v>331</v>
      </c>
      <c r="E156" s="45">
        <v>15.80825901031494</v>
      </c>
      <c r="F156" s="47">
        <v>0.37672901153564448</v>
      </c>
      <c r="G156" s="49">
        <v>20435.3</v>
      </c>
      <c r="H156" s="51">
        <v>0</v>
      </c>
      <c r="I156" s="51">
        <v>10686</v>
      </c>
      <c r="J156" s="53">
        <v>10458.799999999999</v>
      </c>
      <c r="K156" s="51">
        <v>461.7</v>
      </c>
      <c r="L156" s="51">
        <v>6667</v>
      </c>
      <c r="M156" s="53">
        <v>10482.9</v>
      </c>
      <c r="N156" s="51">
        <v>451.8</v>
      </c>
      <c r="O156" s="51">
        <v>6577</v>
      </c>
      <c r="P156" s="55">
        <f>SUM(G156:O156)</f>
        <v>66220.5</v>
      </c>
      <c r="Q156" s="57">
        <f>'first anal'!$P284/AH$4</f>
        <v>5.3834399999999993</v>
      </c>
      <c r="R156" s="55">
        <v>6036</v>
      </c>
      <c r="S156" s="51">
        <v>0</v>
      </c>
      <c r="T156" s="51">
        <v>5049</v>
      </c>
      <c r="U156" s="53">
        <v>12825.2</v>
      </c>
      <c r="V156" s="51">
        <v>20311.2</v>
      </c>
      <c r="W156" s="51">
        <v>8990</v>
      </c>
      <c r="X156" s="53">
        <v>6396.7</v>
      </c>
      <c r="Y156" s="51">
        <v>38839.5</v>
      </c>
      <c r="Z156" s="51">
        <v>9011</v>
      </c>
      <c r="AA156" s="55">
        <f>SUM(R156:Z156)</f>
        <v>107458.6</v>
      </c>
      <c r="AB156" s="58">
        <f>IF(AA156=0,0,(P156-AA156)/AA156)</f>
        <v>-0.38375802402041348</v>
      </c>
      <c r="AC156" s="57">
        <f>'first anal'!$AA284/AH$4</f>
        <v>17.489599999999999</v>
      </c>
    </row>
    <row r="157" spans="1:29" hidden="1" x14ac:dyDescent="0.2">
      <c r="A157" s="68">
        <v>35</v>
      </c>
      <c r="B157" s="69">
        <v>34</v>
      </c>
      <c r="C157" s="69">
        <v>46</v>
      </c>
      <c r="D157" s="70" t="s">
        <v>307</v>
      </c>
      <c r="E157" s="45">
        <v>16.075124025344849</v>
      </c>
      <c r="F157" s="47">
        <v>0.34680032730102539</v>
      </c>
      <c r="G157" s="49">
        <v>20180.900000000001</v>
      </c>
      <c r="H157" s="51">
        <v>0</v>
      </c>
      <c r="I157" s="51">
        <v>10714.5</v>
      </c>
      <c r="J157" s="53">
        <v>10406.700000000001</v>
      </c>
      <c r="K157" s="51">
        <v>547.20000000000005</v>
      </c>
      <c r="L157" s="51">
        <v>6667</v>
      </c>
      <c r="M157" s="53">
        <v>10480.200000000001</v>
      </c>
      <c r="N157" s="51">
        <v>486.9</v>
      </c>
      <c r="O157" s="51">
        <v>6661</v>
      </c>
      <c r="P157" s="55">
        <f>SUM(G157:O157)</f>
        <v>66144.399999999994</v>
      </c>
      <c r="Q157" s="57">
        <f>'first anal'!$P260/AH$4</f>
        <v>5.5604199999999997</v>
      </c>
      <c r="R157" s="55">
        <v>5988</v>
      </c>
      <c r="S157" s="51">
        <v>0</v>
      </c>
      <c r="T157" s="51">
        <v>5034</v>
      </c>
      <c r="U157" s="53">
        <v>2730.1</v>
      </c>
      <c r="V157" s="51">
        <v>97770.6</v>
      </c>
      <c r="W157" s="51">
        <v>9049</v>
      </c>
      <c r="X157" s="53">
        <v>20808.400000000001</v>
      </c>
      <c r="Y157" s="51">
        <v>2757.6</v>
      </c>
      <c r="Z157" s="51">
        <v>9001</v>
      </c>
      <c r="AA157" s="55">
        <f>SUM(R157:Z157)</f>
        <v>153138.70000000001</v>
      </c>
      <c r="AB157" s="58">
        <f>IF(AA157=0,0,(P157-AA157)/AA157)</f>
        <v>-0.56807521547459927</v>
      </c>
      <c r="AC157" s="57">
        <f>'first anal'!$AA260/AH$4</f>
        <v>34198.207640000001</v>
      </c>
    </row>
    <row r="158" spans="1:29" hidden="1" x14ac:dyDescent="0.2">
      <c r="A158" s="68">
        <v>27</v>
      </c>
      <c r="B158" s="69">
        <v>34</v>
      </c>
      <c r="C158" s="69">
        <v>54</v>
      </c>
      <c r="D158" s="70" t="s">
        <v>211</v>
      </c>
      <c r="E158" s="45">
        <v>17.073724031448361</v>
      </c>
      <c r="F158" s="47">
        <v>0.3403630256652832</v>
      </c>
      <c r="G158" s="49">
        <v>20330.8</v>
      </c>
      <c r="H158" s="51">
        <v>0</v>
      </c>
      <c r="I158" s="51">
        <v>10659</v>
      </c>
      <c r="J158" s="53">
        <v>10530.4</v>
      </c>
      <c r="K158" s="51">
        <v>285.3</v>
      </c>
      <c r="L158" s="51">
        <v>6660</v>
      </c>
      <c r="M158" s="53">
        <v>10664.2</v>
      </c>
      <c r="N158" s="51">
        <v>360.9</v>
      </c>
      <c r="O158" s="51">
        <v>6640</v>
      </c>
      <c r="P158" s="55">
        <f>SUM(G158:O158)</f>
        <v>66130.600000000006</v>
      </c>
      <c r="Q158" s="57">
        <f>'first anal'!$P164/AH$4</f>
        <v>6.5753899999999996</v>
      </c>
      <c r="R158" s="55">
        <v>3782.5</v>
      </c>
      <c r="S158" s="51">
        <v>0</v>
      </c>
      <c r="T158" s="51">
        <v>5023.5</v>
      </c>
      <c r="U158" s="53">
        <v>1754.6</v>
      </c>
      <c r="V158" s="51">
        <v>123673.5</v>
      </c>
      <c r="W158" s="51">
        <v>9054</v>
      </c>
      <c r="X158" s="53">
        <v>29150.3</v>
      </c>
      <c r="Y158" s="51">
        <v>275.39999999999998</v>
      </c>
      <c r="Z158" s="51">
        <v>9067</v>
      </c>
      <c r="AA158" s="55">
        <f>SUM(R158:Z158)</f>
        <v>181780.8</v>
      </c>
      <c r="AB158" s="58">
        <f>IF(AA158=0,0,(P158-AA158)/AA158)</f>
        <v>-0.63620690413949099</v>
      </c>
      <c r="AC158" s="57">
        <f>'first anal'!$AA164/AH$4</f>
        <v>11.736269999999999</v>
      </c>
    </row>
    <row r="159" spans="1:29" hidden="1" x14ac:dyDescent="0.2">
      <c r="A159" s="68">
        <v>31</v>
      </c>
      <c r="B159" s="69">
        <v>30</v>
      </c>
      <c r="C159" s="69">
        <v>54</v>
      </c>
      <c r="D159" s="70" t="s">
        <v>253</v>
      </c>
      <c r="E159" s="45">
        <v>16.684169054031369</v>
      </c>
      <c r="F159" s="47">
        <v>0.35801005363464361</v>
      </c>
      <c r="G159" s="49">
        <v>20152.3</v>
      </c>
      <c r="H159" s="51">
        <v>0</v>
      </c>
      <c r="I159" s="51">
        <v>10714.5</v>
      </c>
      <c r="J159" s="53">
        <v>10593.3</v>
      </c>
      <c r="K159" s="51">
        <v>379.8</v>
      </c>
      <c r="L159" s="51">
        <v>6570</v>
      </c>
      <c r="M159" s="53">
        <v>10574.5</v>
      </c>
      <c r="N159" s="51">
        <v>372.6</v>
      </c>
      <c r="O159" s="51">
        <v>6653</v>
      </c>
      <c r="P159" s="55">
        <f>SUM(G159:O159)</f>
        <v>66010</v>
      </c>
      <c r="Q159" s="57">
        <f>'first anal'!$P206/AH$4</f>
        <v>6.0533900000000012</v>
      </c>
      <c r="R159" s="55">
        <v>5977.5</v>
      </c>
      <c r="S159" s="51">
        <v>0</v>
      </c>
      <c r="T159" s="51">
        <v>5049</v>
      </c>
      <c r="U159" s="53">
        <v>2467.5</v>
      </c>
      <c r="V159" s="51">
        <v>106632</v>
      </c>
      <c r="W159" s="51">
        <v>8980</v>
      </c>
      <c r="X159" s="53">
        <v>26307.1</v>
      </c>
      <c r="Y159" s="51">
        <v>2476.8000000000002</v>
      </c>
      <c r="Z159" s="51">
        <v>8983</v>
      </c>
      <c r="AA159" s="55">
        <f>SUM(R159:Z159)</f>
        <v>166872.9</v>
      </c>
      <c r="AB159" s="58">
        <f>IF(AA159=0,0,(P159-AA159)/AA159)</f>
        <v>-0.60442947896273147</v>
      </c>
      <c r="AC159" s="57">
        <f>'first anal'!$AA206/AH$4</f>
        <v>15404.577819999999</v>
      </c>
    </row>
    <row r="160" spans="1:29" hidden="1" x14ac:dyDescent="0.2">
      <c r="A160" s="68">
        <v>31</v>
      </c>
      <c r="B160" s="69">
        <v>54</v>
      </c>
      <c r="C160" s="69">
        <v>30</v>
      </c>
      <c r="D160" s="70" t="s">
        <v>289</v>
      </c>
      <c r="E160" s="45">
        <v>16.353172063827511</v>
      </c>
      <c r="F160" s="47">
        <v>0.34660601615905762</v>
      </c>
      <c r="G160" s="49">
        <v>20221</v>
      </c>
      <c r="H160" s="51">
        <v>0</v>
      </c>
      <c r="I160" s="51">
        <v>10734</v>
      </c>
      <c r="J160" s="53">
        <v>10445.200000000001</v>
      </c>
      <c r="K160" s="51">
        <v>384.3</v>
      </c>
      <c r="L160" s="51">
        <v>6680</v>
      </c>
      <c r="M160" s="53">
        <v>10498.5</v>
      </c>
      <c r="N160" s="51">
        <v>427.5</v>
      </c>
      <c r="O160" s="51">
        <v>6593</v>
      </c>
      <c r="P160" s="55">
        <f>SUM(G160:O160)</f>
        <v>65983.5</v>
      </c>
      <c r="Q160" s="57">
        <f>'first anal'!$P242/AH$4</f>
        <v>5.7557099999999997</v>
      </c>
      <c r="R160" s="55">
        <v>6049.5</v>
      </c>
      <c r="S160" s="51">
        <v>0</v>
      </c>
      <c r="T160" s="51">
        <v>5028</v>
      </c>
      <c r="U160" s="53">
        <v>27263.4</v>
      </c>
      <c r="V160" s="51">
        <v>1624.5</v>
      </c>
      <c r="W160" s="51">
        <v>9015</v>
      </c>
      <c r="X160" s="53">
        <v>2116</v>
      </c>
      <c r="Y160" s="51">
        <v>114057</v>
      </c>
      <c r="Z160" s="51">
        <v>8943</v>
      </c>
      <c r="AA160" s="55">
        <f>SUM(R160:Z160)</f>
        <v>174096.4</v>
      </c>
      <c r="AB160" s="58">
        <f>IF(AA160=0,0,(P160-AA160)/AA160)</f>
        <v>-0.62099446054025242</v>
      </c>
      <c r="AC160" s="57">
        <f>'first anal'!$AA242/AH$4</f>
        <v>34543.678399999997</v>
      </c>
    </row>
    <row r="161" spans="1:29" hidden="1" x14ac:dyDescent="0.2">
      <c r="A161" s="68">
        <v>31</v>
      </c>
      <c r="B161" s="69">
        <v>50</v>
      </c>
      <c r="C161" s="69">
        <v>34</v>
      </c>
      <c r="D161" s="70" t="s">
        <v>283</v>
      </c>
      <c r="E161" s="45">
        <v>16.334876775741581</v>
      </c>
      <c r="F161" s="47">
        <v>0.34722495079040527</v>
      </c>
      <c r="G161" s="49">
        <v>20078.2</v>
      </c>
      <c r="H161" s="51">
        <v>0</v>
      </c>
      <c r="I161" s="51">
        <v>10680</v>
      </c>
      <c r="J161" s="53">
        <v>10596.3</v>
      </c>
      <c r="K161" s="51">
        <v>350.1</v>
      </c>
      <c r="L161" s="51">
        <v>6639</v>
      </c>
      <c r="M161" s="53">
        <v>10571.6</v>
      </c>
      <c r="N161" s="51">
        <v>411.3</v>
      </c>
      <c r="O161" s="51">
        <v>6636</v>
      </c>
      <c r="P161" s="55">
        <f>SUM(G161:O161)</f>
        <v>65962.5</v>
      </c>
      <c r="Q161" s="57">
        <f>'first anal'!$P236/AH$4</f>
        <v>5.7720000000000002</v>
      </c>
      <c r="R161" s="55">
        <v>6103</v>
      </c>
      <c r="S161" s="51">
        <v>0</v>
      </c>
      <c r="T161" s="51">
        <v>5038.5</v>
      </c>
      <c r="U161" s="53">
        <v>18350.900000000001</v>
      </c>
      <c r="V161" s="51">
        <v>10831.5</v>
      </c>
      <c r="W161" s="51">
        <v>8950</v>
      </c>
      <c r="X161" s="53">
        <v>6125.1</v>
      </c>
      <c r="Y161" s="51">
        <v>54036.9</v>
      </c>
      <c r="Z161" s="51">
        <v>8937</v>
      </c>
      <c r="AA161" s="55">
        <f>SUM(R161:Z161)</f>
        <v>118372.9</v>
      </c>
      <c r="AB161" s="58">
        <f>IF(AA161=0,0,(P161-AA161)/AA161)</f>
        <v>-0.44275674584300967</v>
      </c>
      <c r="AC161" s="57">
        <f>'first anal'!$AA236/AH$4</f>
        <v>15.743619999999998</v>
      </c>
    </row>
    <row r="162" spans="1:29" hidden="1" x14ac:dyDescent="0.2">
      <c r="A162" s="68">
        <v>27</v>
      </c>
      <c r="B162" s="69">
        <v>50</v>
      </c>
      <c r="C162" s="69">
        <v>38</v>
      </c>
      <c r="D162" s="70" t="s">
        <v>235</v>
      </c>
      <c r="E162" s="45">
        <v>17.14476490020752</v>
      </c>
      <c r="F162" s="47">
        <v>0.34385204315185552</v>
      </c>
      <c r="G162" s="49">
        <v>20081.900000000001</v>
      </c>
      <c r="H162" s="51">
        <v>0</v>
      </c>
      <c r="I162" s="51">
        <v>10677</v>
      </c>
      <c r="J162" s="53">
        <v>10657.9</v>
      </c>
      <c r="K162" s="51">
        <v>262.8</v>
      </c>
      <c r="L162" s="51">
        <v>6657</v>
      </c>
      <c r="M162" s="53">
        <v>10639.3</v>
      </c>
      <c r="N162" s="51">
        <v>272.7</v>
      </c>
      <c r="O162" s="51">
        <v>6657</v>
      </c>
      <c r="P162" s="55">
        <f>SUM(G162:O162)</f>
        <v>65905.600000000006</v>
      </c>
      <c r="Q162" s="57">
        <f>'first anal'!$P188/AH$4</f>
        <v>6.2078899999999999</v>
      </c>
      <c r="R162" s="55">
        <v>3722.5</v>
      </c>
      <c r="S162" s="51">
        <v>0</v>
      </c>
      <c r="T162" s="51">
        <v>5014.5</v>
      </c>
      <c r="U162" s="53">
        <v>13194.5</v>
      </c>
      <c r="V162" s="51">
        <v>21737.7</v>
      </c>
      <c r="W162" s="51">
        <v>8965</v>
      </c>
      <c r="X162" s="53">
        <v>9976.2999999999993</v>
      </c>
      <c r="Y162" s="51">
        <v>30279.599999999999</v>
      </c>
      <c r="Z162" s="51">
        <v>9041</v>
      </c>
      <c r="AA162" s="55">
        <f>SUM(R162:Z162)</f>
        <v>101931.1</v>
      </c>
      <c r="AB162" s="58">
        <f>IF(AA162=0,0,(P162-AA162)/AA162)</f>
        <v>-0.35342991491311287</v>
      </c>
      <c r="AC162" s="57">
        <f>'first anal'!$AA188/AH$4</f>
        <v>13.10604</v>
      </c>
    </row>
    <row r="163" spans="1:29" hidden="1" x14ac:dyDescent="0.2">
      <c r="A163" s="68">
        <v>27</v>
      </c>
      <c r="B163" s="69">
        <v>54</v>
      </c>
      <c r="C163" s="69">
        <v>34</v>
      </c>
      <c r="D163" s="70" t="s">
        <v>241</v>
      </c>
      <c r="E163" s="45">
        <v>17.231129169464111</v>
      </c>
      <c r="F163" s="47">
        <v>0.34363293647766108</v>
      </c>
      <c r="G163" s="49">
        <v>19996.2</v>
      </c>
      <c r="H163" s="51">
        <v>0</v>
      </c>
      <c r="I163" s="51">
        <v>10614</v>
      </c>
      <c r="J163" s="53">
        <v>10606.8</v>
      </c>
      <c r="K163" s="51">
        <v>353.7</v>
      </c>
      <c r="L163" s="51">
        <v>6670</v>
      </c>
      <c r="M163" s="53">
        <v>10694</v>
      </c>
      <c r="N163" s="51">
        <v>266.39999999999998</v>
      </c>
      <c r="O163" s="51">
        <v>6625</v>
      </c>
      <c r="P163" s="55">
        <f>SUM(G163:O163)</f>
        <v>65826.100000000006</v>
      </c>
      <c r="Q163" s="57">
        <f>'first anal'!$P194/AH$4</f>
        <v>6.185509999999999</v>
      </c>
      <c r="R163" s="55">
        <v>3694.5</v>
      </c>
      <c r="S163" s="51">
        <v>0</v>
      </c>
      <c r="T163" s="51">
        <v>5011.5</v>
      </c>
      <c r="U163" s="53">
        <v>19914.599999999999</v>
      </c>
      <c r="V163" s="51">
        <v>8856</v>
      </c>
      <c r="W163" s="51">
        <v>9051</v>
      </c>
      <c r="X163" s="53">
        <v>5420.3</v>
      </c>
      <c r="Y163" s="51">
        <v>66119.399999999994</v>
      </c>
      <c r="Z163" s="51">
        <v>9097</v>
      </c>
      <c r="AA163" s="55">
        <f>SUM(R163:Z163)</f>
        <v>127164.29999999999</v>
      </c>
      <c r="AB163" s="58">
        <f>IF(AA163=0,0,(P163-AA163)/AA163)</f>
        <v>-0.482353931095441</v>
      </c>
      <c r="AC163" s="57">
        <f>'first anal'!$AA194/AH$4</f>
        <v>12.862179999999999</v>
      </c>
    </row>
    <row r="164" spans="1:29" hidden="1" x14ac:dyDescent="0.2">
      <c r="A164" s="68">
        <v>31</v>
      </c>
      <c r="B164" s="69">
        <v>34</v>
      </c>
      <c r="C164" s="69">
        <v>50</v>
      </c>
      <c r="D164" s="70" t="s">
        <v>259</v>
      </c>
      <c r="E164" s="45">
        <v>16.741603851318359</v>
      </c>
      <c r="F164" s="47">
        <v>0.35859465599060059</v>
      </c>
      <c r="G164" s="49">
        <v>19870.3</v>
      </c>
      <c r="H164" s="51">
        <v>0</v>
      </c>
      <c r="I164" s="51">
        <v>10627.5</v>
      </c>
      <c r="J164" s="53">
        <v>10557.7</v>
      </c>
      <c r="K164" s="51">
        <v>449.1</v>
      </c>
      <c r="L164" s="51">
        <v>6646</v>
      </c>
      <c r="M164" s="53">
        <v>10590.9</v>
      </c>
      <c r="N164" s="51">
        <v>356.4</v>
      </c>
      <c r="O164" s="51">
        <v>6656</v>
      </c>
      <c r="P164" s="55">
        <f>SUM(G164:O164)</f>
        <v>65753.899999999994</v>
      </c>
      <c r="Q164" s="57">
        <f>'first anal'!$P212/AH$4</f>
        <v>5.9356899999999992</v>
      </c>
      <c r="R164" s="55">
        <v>6030</v>
      </c>
      <c r="S164" s="51">
        <v>0</v>
      </c>
      <c r="T164" s="51">
        <v>5034</v>
      </c>
      <c r="U164" s="53">
        <v>6339.8</v>
      </c>
      <c r="V164" s="51">
        <v>52240.5</v>
      </c>
      <c r="W164" s="51">
        <v>8928</v>
      </c>
      <c r="X164" s="53">
        <v>17427.099999999999</v>
      </c>
      <c r="Y164" s="51">
        <v>12318.3</v>
      </c>
      <c r="Z164" s="51">
        <v>9045</v>
      </c>
      <c r="AA164" s="55">
        <f>SUM(R164:Z164)</f>
        <v>117362.7</v>
      </c>
      <c r="AB164" s="58">
        <f>IF(AA164=0,0,(P164-AA164)/AA164)</f>
        <v>-0.43973766793027091</v>
      </c>
      <c r="AC164" s="57">
        <f>'first anal'!$AA212/AH$4</f>
        <v>10.74574</v>
      </c>
    </row>
    <row r="165" spans="1:29" hidden="1" x14ac:dyDescent="0.2">
      <c r="A165" s="68">
        <v>23</v>
      </c>
      <c r="B165" s="69">
        <v>38</v>
      </c>
      <c r="C165" s="69">
        <v>54</v>
      </c>
      <c r="D165" s="70" t="s">
        <v>169</v>
      </c>
      <c r="E165" s="45">
        <v>17.599535226821899</v>
      </c>
      <c r="F165" s="47">
        <v>0.33194875717163091</v>
      </c>
      <c r="G165" s="49">
        <v>19505.8</v>
      </c>
      <c r="H165" s="51">
        <v>0</v>
      </c>
      <c r="I165" s="51">
        <v>10659</v>
      </c>
      <c r="J165" s="53">
        <v>10828.9</v>
      </c>
      <c r="K165" s="51">
        <v>150.30000000000001</v>
      </c>
      <c r="L165" s="51">
        <v>6653</v>
      </c>
      <c r="M165" s="53">
        <v>10877.3</v>
      </c>
      <c r="N165" s="51">
        <v>101.7</v>
      </c>
      <c r="O165" s="51">
        <v>6642</v>
      </c>
      <c r="P165" s="55">
        <f>SUM(G165:O165)</f>
        <v>65418</v>
      </c>
      <c r="Q165" s="57">
        <f>'first anal'!$P122/AH$4</f>
        <v>7.0356899999999998</v>
      </c>
      <c r="R165" s="55">
        <v>2837</v>
      </c>
      <c r="S165" s="51">
        <v>0</v>
      </c>
      <c r="T165" s="51">
        <v>5010</v>
      </c>
      <c r="U165" s="53">
        <v>3946</v>
      </c>
      <c r="V165" s="51">
        <v>103017.60000000001</v>
      </c>
      <c r="W165" s="51">
        <v>9324</v>
      </c>
      <c r="X165" s="53">
        <v>19682</v>
      </c>
      <c r="Y165" s="51">
        <v>9516.6</v>
      </c>
      <c r="Z165" s="51">
        <v>9253</v>
      </c>
      <c r="AA165" s="55">
        <f>SUM(R165:Z165)</f>
        <v>162586.20000000001</v>
      </c>
      <c r="AB165" s="58">
        <f>IF(AA165=0,0,(P165-AA165)/AA165)</f>
        <v>-0.59764112821383364</v>
      </c>
      <c r="AC165" s="57">
        <f>'first anal'!$AA122/AH$4</f>
        <v>11.295500000000001</v>
      </c>
    </row>
    <row r="166" spans="1:29" hidden="1" x14ac:dyDescent="0.2">
      <c r="A166" s="68">
        <v>23</v>
      </c>
      <c r="B166" s="69">
        <v>46</v>
      </c>
      <c r="C166" s="69">
        <v>46</v>
      </c>
      <c r="D166" s="70" t="s">
        <v>181</v>
      </c>
      <c r="E166" s="45">
        <v>17.488013029098511</v>
      </c>
      <c r="F166" s="47">
        <v>0.33598423004150391</v>
      </c>
      <c r="G166" s="49">
        <v>19463.7</v>
      </c>
      <c r="H166" s="51">
        <v>0</v>
      </c>
      <c r="I166" s="51">
        <v>10632</v>
      </c>
      <c r="J166" s="53">
        <v>10754.1</v>
      </c>
      <c r="K166" s="51">
        <v>195.3</v>
      </c>
      <c r="L166" s="51">
        <v>6663</v>
      </c>
      <c r="M166" s="53">
        <v>10677</v>
      </c>
      <c r="N166" s="51">
        <v>151.19999999999999</v>
      </c>
      <c r="O166" s="51">
        <v>6677</v>
      </c>
      <c r="P166" s="55">
        <f>SUM(G166:O166)</f>
        <v>65213.3</v>
      </c>
      <c r="Q166" s="57">
        <f>'first anal'!$P134/AH$4</f>
        <v>6.88985</v>
      </c>
      <c r="R166" s="55">
        <v>2832.5</v>
      </c>
      <c r="S166" s="51">
        <v>0</v>
      </c>
      <c r="T166" s="51">
        <v>5005.5</v>
      </c>
      <c r="U166" s="53">
        <v>17969.7</v>
      </c>
      <c r="V166" s="51">
        <v>5548.5</v>
      </c>
      <c r="W166" s="51">
        <v>9373</v>
      </c>
      <c r="X166" s="53">
        <v>3493.7</v>
      </c>
      <c r="Y166" s="51">
        <v>91240.2</v>
      </c>
      <c r="Z166" s="51">
        <v>9325</v>
      </c>
      <c r="AA166" s="55">
        <f>SUM(R166:Z166)</f>
        <v>144788.09999999998</v>
      </c>
      <c r="AB166" s="58">
        <f>IF(AA166=0,0,(P166-AA166)/AA166)</f>
        <v>-0.54959489074033008</v>
      </c>
      <c r="AC166" s="57">
        <f>'first anal'!$AA134/AH$4</f>
        <v>10.411480000000001</v>
      </c>
    </row>
    <row r="167" spans="1:29" hidden="1" x14ac:dyDescent="0.2">
      <c r="A167" s="68">
        <v>23</v>
      </c>
      <c r="B167" s="69">
        <v>50</v>
      </c>
      <c r="C167" s="69">
        <v>42</v>
      </c>
      <c r="D167" s="70" t="s">
        <v>187</v>
      </c>
      <c r="E167" s="45">
        <v>17.499975919723511</v>
      </c>
      <c r="F167" s="47">
        <v>0.33710479736328119</v>
      </c>
      <c r="G167" s="49">
        <v>19435.900000000001</v>
      </c>
      <c r="H167" s="51">
        <v>0</v>
      </c>
      <c r="I167" s="51">
        <v>10614</v>
      </c>
      <c r="J167" s="53">
        <v>10725.1</v>
      </c>
      <c r="K167" s="51">
        <v>189.9</v>
      </c>
      <c r="L167" s="51">
        <v>6680</v>
      </c>
      <c r="M167" s="53">
        <v>10690.5</v>
      </c>
      <c r="N167" s="51">
        <v>197.1</v>
      </c>
      <c r="O167" s="51">
        <v>6671</v>
      </c>
      <c r="P167" s="55">
        <f>SUM(G167:O167)</f>
        <v>65203.5</v>
      </c>
      <c r="Q167" s="57">
        <f>'first anal'!$P140/AH$4</f>
        <v>6.7518399999999996</v>
      </c>
      <c r="R167" s="55">
        <v>2810.5</v>
      </c>
      <c r="S167" s="51">
        <v>0</v>
      </c>
      <c r="T167" s="51">
        <v>5010</v>
      </c>
      <c r="U167" s="53">
        <v>16556.099999999999</v>
      </c>
      <c r="V167" s="51">
        <v>15579</v>
      </c>
      <c r="W167" s="51">
        <v>9322</v>
      </c>
      <c r="X167" s="53">
        <v>5215</v>
      </c>
      <c r="Y167" s="51">
        <v>83019.600000000006</v>
      </c>
      <c r="Z167" s="51">
        <v>9319</v>
      </c>
      <c r="AA167" s="55">
        <f>SUM(R167:Z167)</f>
        <v>146831.20000000001</v>
      </c>
      <c r="AB167" s="58">
        <f>IF(AA167=0,0,(P167-AA167)/AA167)</f>
        <v>-0.55592884890949612</v>
      </c>
      <c r="AC167" s="57">
        <f>'first anal'!$AA140/AH$4</f>
        <v>11.390309999999999</v>
      </c>
    </row>
    <row r="168" spans="1:29" hidden="1" x14ac:dyDescent="0.2">
      <c r="A168" s="68">
        <v>23</v>
      </c>
      <c r="B168" s="69">
        <v>42</v>
      </c>
      <c r="C168" s="69">
        <v>50</v>
      </c>
      <c r="D168" s="70" t="s">
        <v>175</v>
      </c>
      <c r="E168" s="45">
        <v>17.50423884391785</v>
      </c>
      <c r="F168" s="47">
        <v>0.33154010772705078</v>
      </c>
      <c r="G168" s="49">
        <v>19256.3</v>
      </c>
      <c r="H168" s="51">
        <v>0</v>
      </c>
      <c r="I168" s="51">
        <v>10695</v>
      </c>
      <c r="J168" s="53">
        <v>10774.3</v>
      </c>
      <c r="K168" s="51">
        <v>144</v>
      </c>
      <c r="L168" s="51">
        <v>6670</v>
      </c>
      <c r="M168" s="53">
        <v>10775.5</v>
      </c>
      <c r="N168" s="51">
        <v>163.80000000000001</v>
      </c>
      <c r="O168" s="51">
        <v>6683</v>
      </c>
      <c r="P168" s="55">
        <f>SUM(G168:O168)</f>
        <v>65161.9</v>
      </c>
      <c r="Q168" s="57">
        <f>'first anal'!$P128/AH$4</f>
        <v>6.9773500000000004</v>
      </c>
      <c r="R168" s="55">
        <v>2842.5</v>
      </c>
      <c r="S168" s="51">
        <v>0</v>
      </c>
      <c r="T168" s="51">
        <v>5008.5</v>
      </c>
      <c r="U168" s="53">
        <v>5030.6000000000004</v>
      </c>
      <c r="V168" s="51">
        <v>85041</v>
      </c>
      <c r="W168" s="51">
        <v>9277</v>
      </c>
      <c r="X168" s="53">
        <v>16758.400000000001</v>
      </c>
      <c r="Y168" s="51">
        <v>14577.3</v>
      </c>
      <c r="Z168" s="51">
        <v>9341</v>
      </c>
      <c r="AA168" s="55">
        <f>SUM(R168:Z168)</f>
        <v>147876.29999999999</v>
      </c>
      <c r="AB168" s="58">
        <f>IF(AA168=0,0,(P168-AA168)/AA168)</f>
        <v>-0.55934859068018339</v>
      </c>
      <c r="AC168" s="57">
        <f>'first anal'!$AA128/AH$4</f>
        <v>9.5028000000000006</v>
      </c>
    </row>
    <row r="169" spans="1:29" hidden="1" x14ac:dyDescent="0.2">
      <c r="A169" s="68">
        <v>23</v>
      </c>
      <c r="B169" s="69">
        <v>54</v>
      </c>
      <c r="C169" s="69">
        <v>38</v>
      </c>
      <c r="D169" s="70" t="s">
        <v>193</v>
      </c>
      <c r="E169" s="45">
        <v>17.983327865600589</v>
      </c>
      <c r="F169" s="47">
        <v>0.33748197555541992</v>
      </c>
      <c r="G169" s="49">
        <v>18951</v>
      </c>
      <c r="H169" s="51">
        <v>0</v>
      </c>
      <c r="I169" s="51">
        <v>10660.5</v>
      </c>
      <c r="J169" s="53">
        <v>10842.3</v>
      </c>
      <c r="K169" s="51">
        <v>141.30000000000001</v>
      </c>
      <c r="L169" s="51">
        <v>6651</v>
      </c>
      <c r="M169" s="53">
        <v>10749</v>
      </c>
      <c r="N169" s="51">
        <v>134.1</v>
      </c>
      <c r="O169" s="51">
        <v>6679</v>
      </c>
      <c r="P169" s="55">
        <f>SUM(G169:O169)</f>
        <v>64808.200000000004</v>
      </c>
      <c r="Q169" s="57">
        <f>'first anal'!$P146/AH$4</f>
        <v>6.6871900000000011</v>
      </c>
      <c r="R169" s="55">
        <v>2847</v>
      </c>
      <c r="S169" s="51">
        <v>0</v>
      </c>
      <c r="T169" s="51">
        <v>5013</v>
      </c>
      <c r="U169" s="53">
        <v>7526.3</v>
      </c>
      <c r="V169" s="51">
        <v>47691</v>
      </c>
      <c r="W169" s="51">
        <v>9299</v>
      </c>
      <c r="X169" s="53">
        <v>10837</v>
      </c>
      <c r="Y169" s="51">
        <v>20014.2</v>
      </c>
      <c r="Z169" s="51">
        <v>9311</v>
      </c>
      <c r="AA169" s="55">
        <f>SUM(R169:Z169)</f>
        <v>112538.5</v>
      </c>
      <c r="AB169" s="58">
        <f>IF(AA169=0,0,(P169-AA169)/AA169)</f>
        <v>-0.42412418861100865</v>
      </c>
      <c r="AC169" s="57">
        <f>'first anal'!$AA146/AH$4</f>
        <v>34549.268839999997</v>
      </c>
    </row>
    <row r="170" spans="1:29" hidden="1" x14ac:dyDescent="0.2">
      <c r="A170" s="68">
        <v>19</v>
      </c>
      <c r="B170" s="69">
        <v>42</v>
      </c>
      <c r="C170" s="69">
        <v>54</v>
      </c>
      <c r="D170" s="70" t="s">
        <v>127</v>
      </c>
      <c r="E170" s="45">
        <v>18.325761079788212</v>
      </c>
      <c r="F170" s="47">
        <v>0.35292506217956537</v>
      </c>
      <c r="G170" s="49">
        <v>18290.099999999999</v>
      </c>
      <c r="H170" s="51">
        <v>0</v>
      </c>
      <c r="I170" s="51">
        <v>10620</v>
      </c>
      <c r="J170" s="53">
        <v>10884.1</v>
      </c>
      <c r="K170" s="51">
        <v>55.8</v>
      </c>
      <c r="L170" s="51">
        <v>6675</v>
      </c>
      <c r="M170" s="53">
        <v>11046.2</v>
      </c>
      <c r="N170" s="51">
        <v>51.3</v>
      </c>
      <c r="O170" s="51">
        <v>6628</v>
      </c>
      <c r="P170" s="55">
        <f>SUM(G170:O170)</f>
        <v>64250.5</v>
      </c>
      <c r="Q170" s="57">
        <f>'first anal'!$P80/AH$4</f>
        <v>7.6112100000000007</v>
      </c>
      <c r="R170" s="55">
        <v>5000</v>
      </c>
      <c r="S170" s="51">
        <v>0</v>
      </c>
      <c r="T170" s="51">
        <v>4999.5</v>
      </c>
      <c r="U170" s="53">
        <v>0</v>
      </c>
      <c r="V170" s="51">
        <v>78092465.400000006</v>
      </c>
      <c r="W170" s="51">
        <v>10000</v>
      </c>
      <c r="X170" s="53">
        <v>0</v>
      </c>
      <c r="Y170" s="51">
        <v>74016567</v>
      </c>
      <c r="Z170" s="51">
        <v>10000</v>
      </c>
      <c r="AA170" s="55">
        <f>SUM(R170:Z170)</f>
        <v>152139031.90000001</v>
      </c>
      <c r="AB170" s="58">
        <f>IF(AA170=0,0,(P170-AA170)/AA170)</f>
        <v>-0.99957768562611704</v>
      </c>
      <c r="AC170" s="57">
        <f>'first anal'!$AA80/AH$4</f>
        <v>10.552049999999998</v>
      </c>
    </row>
    <row r="171" spans="1:29" hidden="1" x14ac:dyDescent="0.2">
      <c r="A171" s="68">
        <v>19</v>
      </c>
      <c r="B171" s="69">
        <v>46</v>
      </c>
      <c r="C171" s="69">
        <v>50</v>
      </c>
      <c r="D171" s="70" t="s">
        <v>133</v>
      </c>
      <c r="E171" s="45">
        <v>18.376517772674561</v>
      </c>
      <c r="F171" s="47">
        <v>0.35099196434021002</v>
      </c>
      <c r="G171" s="49">
        <v>18196.3</v>
      </c>
      <c r="H171" s="51">
        <v>0</v>
      </c>
      <c r="I171" s="51">
        <v>10677</v>
      </c>
      <c r="J171" s="53">
        <v>10873.2</v>
      </c>
      <c r="K171" s="51">
        <v>40.5</v>
      </c>
      <c r="L171" s="51">
        <v>6663</v>
      </c>
      <c r="M171" s="53">
        <v>10880.1</v>
      </c>
      <c r="N171" s="51">
        <v>58.5</v>
      </c>
      <c r="O171" s="51">
        <v>6665</v>
      </c>
      <c r="P171" s="55">
        <f>SUM(G171:O171)</f>
        <v>64053.599999999999</v>
      </c>
      <c r="Q171" s="57">
        <f>'first anal'!$P86/AH$4</f>
        <v>7.5047499999999996</v>
      </c>
      <c r="R171" s="55">
        <v>5000.5</v>
      </c>
      <c r="S171" s="51">
        <v>0</v>
      </c>
      <c r="T171" s="51">
        <v>4999.5</v>
      </c>
      <c r="U171" s="53">
        <v>0</v>
      </c>
      <c r="V171" s="51">
        <v>75636794.700000003</v>
      </c>
      <c r="W171" s="51">
        <v>10000</v>
      </c>
      <c r="X171" s="53">
        <v>0</v>
      </c>
      <c r="Y171" s="51">
        <v>76969491.299999997</v>
      </c>
      <c r="Z171" s="51">
        <v>10000</v>
      </c>
      <c r="AA171" s="55">
        <f>SUM(R171:Z171)</f>
        <v>152636286</v>
      </c>
      <c r="AB171" s="58">
        <f>IF(AA171=0,0,(P171-AA171)/AA171)</f>
        <v>-0.99958035142443136</v>
      </c>
      <c r="AC171" s="57">
        <f>'first anal'!$AA86/AH$4</f>
        <v>15.817120000000001</v>
      </c>
    </row>
    <row r="172" spans="1:29" hidden="1" x14ac:dyDescent="0.2">
      <c r="A172" s="68">
        <v>19</v>
      </c>
      <c r="B172" s="69">
        <v>50</v>
      </c>
      <c r="C172" s="69">
        <v>46</v>
      </c>
      <c r="D172" s="70" t="s">
        <v>139</v>
      </c>
      <c r="E172" s="45">
        <v>18.369569778442379</v>
      </c>
      <c r="F172" s="47">
        <v>0.3531341552734375</v>
      </c>
      <c r="G172" s="49">
        <v>18079.099999999999</v>
      </c>
      <c r="H172" s="51">
        <v>0</v>
      </c>
      <c r="I172" s="51">
        <v>10672.5</v>
      </c>
      <c r="J172" s="53">
        <v>10887.9</v>
      </c>
      <c r="K172" s="51">
        <v>42.3</v>
      </c>
      <c r="L172" s="51">
        <v>6668</v>
      </c>
      <c r="M172" s="53">
        <v>10874.3</v>
      </c>
      <c r="N172" s="51">
        <v>33.299999999999997</v>
      </c>
      <c r="O172" s="51">
        <v>6681</v>
      </c>
      <c r="P172" s="55">
        <f>SUM(G172:O172)</f>
        <v>63938.400000000009</v>
      </c>
      <c r="Q172" s="57">
        <f>'first anal'!$P92/AH$4</f>
        <v>7.4643599999999992</v>
      </c>
      <c r="R172" s="55">
        <v>5000.5</v>
      </c>
      <c r="S172" s="51">
        <v>0</v>
      </c>
      <c r="T172" s="51">
        <v>4999.5</v>
      </c>
      <c r="U172" s="53">
        <v>0</v>
      </c>
      <c r="V172" s="51">
        <v>76835258.099999994</v>
      </c>
      <c r="W172" s="51">
        <v>10000</v>
      </c>
      <c r="X172" s="53">
        <v>0</v>
      </c>
      <c r="Y172" s="51">
        <v>78167069.099999994</v>
      </c>
      <c r="Z172" s="51">
        <v>10000</v>
      </c>
      <c r="AA172" s="55">
        <f>SUM(R172:Z172)</f>
        <v>155032327.19999999</v>
      </c>
      <c r="AB172" s="58">
        <f>IF(AA172=0,0,(P172-AA172)/AA172)</f>
        <v>-0.99958758020888427</v>
      </c>
      <c r="AC172" s="57">
        <f>'first anal'!$AA92/AH$4</f>
        <v>11.3482</v>
      </c>
    </row>
    <row r="173" spans="1:29" hidden="1" x14ac:dyDescent="0.2">
      <c r="A173" s="68">
        <v>19</v>
      </c>
      <c r="B173" s="69">
        <v>54</v>
      </c>
      <c r="C173" s="69">
        <v>42</v>
      </c>
      <c r="D173" s="70" t="s">
        <v>145</v>
      </c>
      <c r="E173" s="45">
        <v>18.40283298492432</v>
      </c>
      <c r="F173" s="47">
        <v>0.3841397762298584</v>
      </c>
      <c r="G173" s="49">
        <v>18002.900000000001</v>
      </c>
      <c r="H173" s="51">
        <v>0</v>
      </c>
      <c r="I173" s="51">
        <v>10704</v>
      </c>
      <c r="J173" s="53">
        <v>10865.3</v>
      </c>
      <c r="K173" s="51">
        <v>28.8</v>
      </c>
      <c r="L173" s="51">
        <v>6682</v>
      </c>
      <c r="M173" s="53">
        <v>10909.3</v>
      </c>
      <c r="N173" s="51">
        <v>54</v>
      </c>
      <c r="O173" s="51">
        <v>6672</v>
      </c>
      <c r="P173" s="55">
        <f>SUM(G173:O173)</f>
        <v>63918.3</v>
      </c>
      <c r="Q173" s="57">
        <f>'first anal'!$P98/AH$4</f>
        <v>7.3637599999999992</v>
      </c>
      <c r="R173" s="55">
        <v>4999.5</v>
      </c>
      <c r="S173" s="51">
        <v>0</v>
      </c>
      <c r="T173" s="51">
        <v>4999.5</v>
      </c>
      <c r="U173" s="53">
        <v>0</v>
      </c>
      <c r="V173" s="51">
        <v>79085440.799999997</v>
      </c>
      <c r="W173" s="51">
        <v>10000</v>
      </c>
      <c r="X173" s="53">
        <v>0</v>
      </c>
      <c r="Y173" s="51">
        <v>76526336.700000003</v>
      </c>
      <c r="Z173" s="51">
        <v>10000</v>
      </c>
      <c r="AA173" s="55">
        <f>SUM(R173:Z173)</f>
        <v>155641776.5</v>
      </c>
      <c r="AB173" s="58">
        <f>IF(AA173=0,0,(P173-AA173)/AA173)</f>
        <v>-0.99958932427117331</v>
      </c>
      <c r="AC173" s="57">
        <f>'first anal'!$AA98/AH$4</f>
        <v>10.588620000000001</v>
      </c>
    </row>
    <row r="174" spans="1:29" hidden="1" x14ac:dyDescent="0.2">
      <c r="A174" s="42">
        <v>39</v>
      </c>
      <c r="B174" s="43">
        <v>30</v>
      </c>
      <c r="C174" s="43">
        <v>42</v>
      </c>
      <c r="D174" s="44" t="s">
        <v>348</v>
      </c>
      <c r="E174" s="46">
        <v>14.83672618865967</v>
      </c>
      <c r="F174" s="48">
        <v>0.33195304870605469</v>
      </c>
      <c r="G174" s="50">
        <v>16360</v>
      </c>
      <c r="H174" s="52">
        <v>0</v>
      </c>
      <c r="I174" s="52">
        <v>10645.5</v>
      </c>
      <c r="J174" s="54">
        <v>10470.700000000001</v>
      </c>
      <c r="K174" s="52">
        <v>902.7</v>
      </c>
      <c r="L174" s="52">
        <v>6573</v>
      </c>
      <c r="M174" s="54">
        <v>10537.5</v>
      </c>
      <c r="N174" s="52">
        <v>963.9</v>
      </c>
      <c r="O174" s="52">
        <v>6683</v>
      </c>
      <c r="P174" s="56">
        <f>SUM(G174:O174)</f>
        <v>63136.299999999996</v>
      </c>
      <c r="Q174" s="57">
        <f>'first anal'!$P301/AH$4</f>
        <v>5.1879900000000001</v>
      </c>
      <c r="R174" s="56">
        <v>4955.5</v>
      </c>
      <c r="S174" s="52">
        <v>0</v>
      </c>
      <c r="T174" s="52">
        <v>5269.5</v>
      </c>
      <c r="U174" s="54">
        <v>3765.7</v>
      </c>
      <c r="V174" s="52">
        <v>76155.3</v>
      </c>
      <c r="W174" s="52">
        <v>8862</v>
      </c>
      <c r="X174" s="54">
        <v>17235.2</v>
      </c>
      <c r="Y174" s="52">
        <v>4927.5</v>
      </c>
      <c r="Z174" s="52">
        <v>8905</v>
      </c>
      <c r="AA174" s="56">
        <f>SUM(R174:Z174)</f>
        <v>130075.7</v>
      </c>
      <c r="AB174" s="59">
        <f>IF(AA174=0,0,(P174-AA174)/AA174)</f>
        <v>-0.51461879505549457</v>
      </c>
      <c r="AC174" s="57">
        <f>'first anal'!$AA301/AH$4</f>
        <v>16.530080000000002</v>
      </c>
    </row>
    <row r="175" spans="1:29" hidden="1" x14ac:dyDescent="0.2">
      <c r="A175" s="42">
        <v>39</v>
      </c>
      <c r="B175" s="43">
        <v>42</v>
      </c>
      <c r="C175" s="43">
        <v>30</v>
      </c>
      <c r="D175" s="44" t="s">
        <v>366</v>
      </c>
      <c r="E175" s="46">
        <v>14.864830255508419</v>
      </c>
      <c r="F175" s="48">
        <v>0.33184003829956049</v>
      </c>
      <c r="G175" s="50">
        <v>16293.8</v>
      </c>
      <c r="H175" s="52">
        <v>0</v>
      </c>
      <c r="I175" s="52">
        <v>10657.5</v>
      </c>
      <c r="J175" s="54">
        <v>10645.2</v>
      </c>
      <c r="K175" s="52">
        <v>799.2</v>
      </c>
      <c r="L175" s="52">
        <v>6660</v>
      </c>
      <c r="M175" s="54">
        <v>10482</v>
      </c>
      <c r="N175" s="52">
        <v>954.9</v>
      </c>
      <c r="O175" s="52">
        <v>6582</v>
      </c>
      <c r="P175" s="56">
        <f>SUM(G175:O175)</f>
        <v>63074.6</v>
      </c>
      <c r="Q175" s="57">
        <f>'first anal'!$P319/AH$4</f>
        <v>5.0883400000000005</v>
      </c>
      <c r="R175" s="56">
        <v>4838.5</v>
      </c>
      <c r="S175" s="52">
        <v>0</v>
      </c>
      <c r="T175" s="52">
        <v>5263.5</v>
      </c>
      <c r="U175" s="54">
        <v>10105</v>
      </c>
      <c r="V175" s="52">
        <v>28374.3</v>
      </c>
      <c r="W175" s="52">
        <v>8878</v>
      </c>
      <c r="X175" s="54">
        <v>7451.1</v>
      </c>
      <c r="Y175" s="52">
        <v>23978.7</v>
      </c>
      <c r="Z175" s="52">
        <v>8928</v>
      </c>
      <c r="AA175" s="56">
        <f>SUM(R175:Z175)</f>
        <v>97817.1</v>
      </c>
      <c r="AB175" s="59">
        <f>IF(AA175=0,0,(P175-AA175)/AA175)</f>
        <v>-0.35517818459144673</v>
      </c>
      <c r="AC175" s="57">
        <f>'first anal'!$AA319/AH$4</f>
        <v>20.37387</v>
      </c>
    </row>
    <row r="176" spans="1:29" hidden="1" x14ac:dyDescent="0.2">
      <c r="A176" s="68">
        <v>15</v>
      </c>
      <c r="B176" s="69">
        <v>50</v>
      </c>
      <c r="C176" s="69">
        <v>50</v>
      </c>
      <c r="D176" s="70" t="s">
        <v>91</v>
      </c>
      <c r="E176" s="45">
        <v>18.628859043121341</v>
      </c>
      <c r="F176" s="47">
        <v>0.35127878189086909</v>
      </c>
      <c r="G176" s="49">
        <v>17049</v>
      </c>
      <c r="H176" s="51">
        <v>0</v>
      </c>
      <c r="I176" s="51">
        <v>10710</v>
      </c>
      <c r="J176" s="53">
        <v>10885.2</v>
      </c>
      <c r="K176" s="51">
        <v>81</v>
      </c>
      <c r="L176" s="51">
        <v>6680</v>
      </c>
      <c r="M176" s="53">
        <v>10932.5</v>
      </c>
      <c r="N176" s="51">
        <v>54.9</v>
      </c>
      <c r="O176" s="51">
        <v>6667</v>
      </c>
      <c r="P176" s="55">
        <f>SUM(G176:O176)</f>
        <v>63059.6</v>
      </c>
      <c r="Q176" s="57">
        <f>'first anal'!$P44/AH$4</f>
        <v>8.1880100000000002</v>
      </c>
      <c r="R176" s="55">
        <v>5001</v>
      </c>
      <c r="S176" s="51">
        <v>0</v>
      </c>
      <c r="T176" s="51">
        <v>4999.5</v>
      </c>
      <c r="U176" s="53">
        <v>0</v>
      </c>
      <c r="V176" s="51">
        <v>173161773</v>
      </c>
      <c r="W176" s="51">
        <v>10000</v>
      </c>
      <c r="X176" s="53">
        <v>0</v>
      </c>
      <c r="Y176" s="51">
        <v>171682360.19999999</v>
      </c>
      <c r="Z176" s="51">
        <v>10000</v>
      </c>
      <c r="AA176" s="55">
        <f>SUM(R176:Z176)</f>
        <v>344874133.69999999</v>
      </c>
      <c r="AB176" s="58">
        <f>IF(AA176=0,0,(P176-AA176)/AA176)</f>
        <v>-0.99981715184225772</v>
      </c>
      <c r="AC176" s="57">
        <f>'first anal'!$AA44/AH$4</f>
        <v>8.4645900000000012</v>
      </c>
    </row>
    <row r="177" spans="1:29" hidden="1" x14ac:dyDescent="0.2">
      <c r="A177" s="42">
        <v>39</v>
      </c>
      <c r="B177" s="43">
        <v>34</v>
      </c>
      <c r="C177" s="43">
        <v>38</v>
      </c>
      <c r="D177" s="44" t="s">
        <v>354</v>
      </c>
      <c r="E177" s="46">
        <v>14.899172782897949</v>
      </c>
      <c r="F177" s="48">
        <v>0.3321077823638916</v>
      </c>
      <c r="G177" s="50">
        <v>16060.3</v>
      </c>
      <c r="H177" s="52">
        <v>0</v>
      </c>
      <c r="I177" s="52">
        <v>10624.5</v>
      </c>
      <c r="J177" s="54">
        <v>10666.3</v>
      </c>
      <c r="K177" s="52">
        <v>873.9</v>
      </c>
      <c r="L177" s="52">
        <v>6631</v>
      </c>
      <c r="M177" s="54">
        <v>10635.5</v>
      </c>
      <c r="N177" s="52">
        <v>845.1</v>
      </c>
      <c r="O177" s="52">
        <v>6689</v>
      </c>
      <c r="P177" s="56">
        <f>SUM(G177:O177)</f>
        <v>63025.599999999999</v>
      </c>
      <c r="Q177" s="57">
        <f>'first anal'!$P307/AH$4</f>
        <v>5.1595699999999995</v>
      </c>
      <c r="R177" s="56">
        <v>4946.5</v>
      </c>
      <c r="S177" s="52">
        <v>0</v>
      </c>
      <c r="T177" s="52">
        <v>5253</v>
      </c>
      <c r="U177" s="54">
        <v>11367.7</v>
      </c>
      <c r="V177" s="52">
        <v>9324</v>
      </c>
      <c r="W177" s="52">
        <v>8841</v>
      </c>
      <c r="X177" s="54">
        <v>6667.9</v>
      </c>
      <c r="Y177" s="52">
        <v>48196.800000000003</v>
      </c>
      <c r="Z177" s="52">
        <v>8942</v>
      </c>
      <c r="AA177" s="56">
        <f>SUM(R177:Z177)</f>
        <v>103538.9</v>
      </c>
      <c r="AB177" s="59">
        <f>IF(AA177=0,0,(P177-AA177)/AA177)</f>
        <v>-0.39128578727415492</v>
      </c>
      <c r="AC177" s="57">
        <f>'first anal'!$AA307/AH$4</f>
        <v>15.78471</v>
      </c>
    </row>
    <row r="178" spans="1:29" hidden="1" x14ac:dyDescent="0.2">
      <c r="A178" s="42">
        <v>39</v>
      </c>
      <c r="B178" s="43">
        <v>38</v>
      </c>
      <c r="C178" s="43">
        <v>34</v>
      </c>
      <c r="D178" s="44" t="s">
        <v>360</v>
      </c>
      <c r="E178" s="46">
        <v>14.934417963027951</v>
      </c>
      <c r="F178" s="48">
        <v>0.3320009708404541</v>
      </c>
      <c r="G178" s="50">
        <v>16072.6</v>
      </c>
      <c r="H178" s="52">
        <v>0</v>
      </c>
      <c r="I178" s="52">
        <v>10645.5</v>
      </c>
      <c r="J178" s="54">
        <v>10535.9</v>
      </c>
      <c r="K178" s="52">
        <v>988.2</v>
      </c>
      <c r="L178" s="52">
        <v>6678</v>
      </c>
      <c r="M178" s="54">
        <v>10642.1</v>
      </c>
      <c r="N178" s="52">
        <v>828</v>
      </c>
      <c r="O178" s="52">
        <v>6635</v>
      </c>
      <c r="P178" s="56">
        <f>SUM(G178:O178)</f>
        <v>63025.299999999996</v>
      </c>
      <c r="Q178" s="57">
        <f>'first anal'!$P313/AH$4</f>
        <v>5.10656</v>
      </c>
      <c r="R178" s="56">
        <v>4960.5</v>
      </c>
      <c r="S178" s="52">
        <v>0</v>
      </c>
      <c r="T178" s="52">
        <v>5256</v>
      </c>
      <c r="U178" s="54">
        <v>9381.4</v>
      </c>
      <c r="V178" s="52">
        <v>30717</v>
      </c>
      <c r="W178" s="52">
        <v>8933</v>
      </c>
      <c r="X178" s="54">
        <v>8767.6</v>
      </c>
      <c r="Y178" s="52">
        <v>26699.4</v>
      </c>
      <c r="Z178" s="52">
        <v>8924</v>
      </c>
      <c r="AA178" s="56">
        <f>SUM(R178:Z178)</f>
        <v>103638.9</v>
      </c>
      <c r="AB178" s="59">
        <f>IF(AA178=0,0,(P178-AA178)/AA178)</f>
        <v>-0.39187602338504174</v>
      </c>
      <c r="AC178" s="57">
        <f>'first anal'!$AA313/AH$4</f>
        <v>16.95636</v>
      </c>
    </row>
    <row r="179" spans="1:29" hidden="1" x14ac:dyDescent="0.2">
      <c r="A179" s="68">
        <v>15</v>
      </c>
      <c r="B179" s="69">
        <v>46</v>
      </c>
      <c r="C179" s="69">
        <v>54</v>
      </c>
      <c r="D179" s="70" t="s">
        <v>85</v>
      </c>
      <c r="E179" s="45">
        <v>18.735224962234501</v>
      </c>
      <c r="F179" s="47">
        <v>0.35457515716552729</v>
      </c>
      <c r="G179" s="49">
        <v>17075.8</v>
      </c>
      <c r="H179" s="51">
        <v>0</v>
      </c>
      <c r="I179" s="51">
        <v>10630.5</v>
      </c>
      <c r="J179" s="53">
        <v>10950.4</v>
      </c>
      <c r="K179" s="51">
        <v>51.3</v>
      </c>
      <c r="L179" s="51">
        <v>6658</v>
      </c>
      <c r="M179" s="53">
        <v>10963.9</v>
      </c>
      <c r="N179" s="51">
        <v>37.799999999999997</v>
      </c>
      <c r="O179" s="51">
        <v>6656</v>
      </c>
      <c r="P179" s="55">
        <f>SUM(G179:O179)</f>
        <v>63023.700000000004</v>
      </c>
      <c r="Q179" s="57">
        <f>'first anal'!$P38/AH$4</f>
        <v>8.3199500000000022</v>
      </c>
      <c r="R179" s="55">
        <v>5001</v>
      </c>
      <c r="S179" s="51">
        <v>0</v>
      </c>
      <c r="T179" s="51">
        <v>4999.5</v>
      </c>
      <c r="U179" s="53">
        <v>0</v>
      </c>
      <c r="V179" s="51">
        <v>172322967.59999999</v>
      </c>
      <c r="W179" s="51">
        <v>10000</v>
      </c>
      <c r="X179" s="53">
        <v>0</v>
      </c>
      <c r="Y179" s="51">
        <v>171951940.80000001</v>
      </c>
      <c r="Z179" s="51">
        <v>10000</v>
      </c>
      <c r="AA179" s="55">
        <f>SUM(R179:Z179)</f>
        <v>344304908.89999998</v>
      </c>
      <c r="AB179" s="58">
        <f>IF(AA179=0,0,(P179-AA179)/AA179)</f>
        <v>-0.9998169538151479</v>
      </c>
      <c r="AC179" s="57">
        <f>'first anal'!$AA38/AH$4</f>
        <v>8.4253900000000002</v>
      </c>
    </row>
    <row r="180" spans="1:29" hidden="1" x14ac:dyDescent="0.2">
      <c r="A180" s="68">
        <v>15</v>
      </c>
      <c r="B180" s="69">
        <v>54</v>
      </c>
      <c r="C180" s="69">
        <v>46</v>
      </c>
      <c r="D180" s="70" t="s">
        <v>97</v>
      </c>
      <c r="E180" s="45">
        <v>18.618902921676639</v>
      </c>
      <c r="F180" s="47">
        <v>0.35487103462219238</v>
      </c>
      <c r="G180" s="49">
        <v>16922.7</v>
      </c>
      <c r="H180" s="51">
        <v>0</v>
      </c>
      <c r="I180" s="51">
        <v>10669.5</v>
      </c>
      <c r="J180" s="53">
        <v>10851.9</v>
      </c>
      <c r="K180" s="51">
        <v>57.6</v>
      </c>
      <c r="L180" s="51">
        <v>6693</v>
      </c>
      <c r="M180" s="53">
        <v>10993.3</v>
      </c>
      <c r="N180" s="51">
        <v>55.8</v>
      </c>
      <c r="O180" s="51">
        <v>6659</v>
      </c>
      <c r="P180" s="55">
        <f>SUM(G180:O180)</f>
        <v>62902.8</v>
      </c>
      <c r="Q180" s="57">
        <f>'first anal'!$P50/AH$4</f>
        <v>8.0358300000000007</v>
      </c>
      <c r="R180" s="55">
        <v>5001</v>
      </c>
      <c r="S180" s="51">
        <v>0</v>
      </c>
      <c r="T180" s="51">
        <v>4999.5</v>
      </c>
      <c r="U180" s="53">
        <v>0</v>
      </c>
      <c r="V180" s="51">
        <v>174098520.90000001</v>
      </c>
      <c r="W180" s="51">
        <v>10000</v>
      </c>
      <c r="X180" s="53">
        <v>0</v>
      </c>
      <c r="Y180" s="51">
        <v>171673299</v>
      </c>
      <c r="Z180" s="51">
        <v>10000</v>
      </c>
      <c r="AA180" s="55">
        <f>SUM(R180:Z180)</f>
        <v>345801820.39999998</v>
      </c>
      <c r="AB180" s="58">
        <f>IF(AA180=0,0,(P180-AA180)/AA180)</f>
        <v>-0.99981809581011671</v>
      </c>
      <c r="AC180" s="57">
        <f>'first anal'!$AA50/AH$4</f>
        <v>8.7669199999999989</v>
      </c>
    </row>
    <row r="181" spans="1:29" hidden="1" x14ac:dyDescent="0.2">
      <c r="A181" s="42">
        <v>31</v>
      </c>
      <c r="B181" s="43">
        <v>42</v>
      </c>
      <c r="C181" s="43">
        <v>38</v>
      </c>
      <c r="D181" s="44" t="s">
        <v>270</v>
      </c>
      <c r="E181" s="46">
        <v>17.39691686630249</v>
      </c>
      <c r="F181" s="48">
        <v>0.35425901412963873</v>
      </c>
      <c r="G181" s="50">
        <v>16541.5</v>
      </c>
      <c r="H181" s="52">
        <v>0</v>
      </c>
      <c r="I181" s="52">
        <v>10746</v>
      </c>
      <c r="J181" s="54">
        <v>10626.3</v>
      </c>
      <c r="K181" s="52">
        <v>383.4</v>
      </c>
      <c r="L181" s="52">
        <v>6691</v>
      </c>
      <c r="M181" s="54">
        <v>10680.8</v>
      </c>
      <c r="N181" s="52">
        <v>433.8</v>
      </c>
      <c r="O181" s="52">
        <v>6678</v>
      </c>
      <c r="P181" s="56">
        <f>SUM(G181:O181)</f>
        <v>62780.800000000003</v>
      </c>
      <c r="Q181" s="57">
        <f>'first anal'!$P223/AH$4</f>
        <v>5.83446</v>
      </c>
      <c r="R181" s="56">
        <v>6072</v>
      </c>
      <c r="S181" s="52">
        <v>0</v>
      </c>
      <c r="T181" s="52">
        <v>5040</v>
      </c>
      <c r="U181" s="54">
        <v>9809.2999999999993</v>
      </c>
      <c r="V181" s="52">
        <v>34128</v>
      </c>
      <c r="W181" s="52">
        <v>9018</v>
      </c>
      <c r="X181" s="54">
        <v>9649.6</v>
      </c>
      <c r="Y181" s="52">
        <v>30190.5</v>
      </c>
      <c r="Z181" s="52">
        <v>8963</v>
      </c>
      <c r="AA181" s="56">
        <f>SUM(R181:Z181)</f>
        <v>112870.40000000001</v>
      </c>
      <c r="AB181" s="59">
        <f>IF(AA181=0,0,(P181-AA181)/AA181)</f>
        <v>-0.44377976865502383</v>
      </c>
      <c r="AC181" s="57">
        <f>'first anal'!$AA223/AH$4</f>
        <v>12.23908</v>
      </c>
    </row>
    <row r="182" spans="1:29" hidden="1" x14ac:dyDescent="0.2">
      <c r="A182" s="42">
        <v>27</v>
      </c>
      <c r="B182" s="43">
        <v>42</v>
      </c>
      <c r="C182" s="43">
        <v>42</v>
      </c>
      <c r="D182" s="44" t="s">
        <v>222</v>
      </c>
      <c r="E182" s="46">
        <v>17.581371068954471</v>
      </c>
      <c r="F182" s="48">
        <v>0.34294509887695312</v>
      </c>
      <c r="G182" s="50">
        <v>16468.5</v>
      </c>
      <c r="H182" s="52">
        <v>0</v>
      </c>
      <c r="I182" s="52">
        <v>10666.5</v>
      </c>
      <c r="J182" s="54">
        <v>10633</v>
      </c>
      <c r="K182" s="52">
        <v>404.1</v>
      </c>
      <c r="L182" s="52">
        <v>6690</v>
      </c>
      <c r="M182" s="54">
        <v>10727.3</v>
      </c>
      <c r="N182" s="52">
        <v>409.5</v>
      </c>
      <c r="O182" s="52">
        <v>6663</v>
      </c>
      <c r="P182" s="56">
        <f>SUM(G182:O182)</f>
        <v>62661.899999999994</v>
      </c>
      <c r="Q182" s="57">
        <f>'first anal'!$P175/AH$4</f>
        <v>6.3074599999999998</v>
      </c>
      <c r="R182" s="56">
        <v>3652.5</v>
      </c>
      <c r="S182" s="52">
        <v>0</v>
      </c>
      <c r="T182" s="52">
        <v>5016</v>
      </c>
      <c r="U182" s="54">
        <v>5498.5</v>
      </c>
      <c r="V182" s="52">
        <v>62993.7</v>
      </c>
      <c r="W182" s="52">
        <v>9106</v>
      </c>
      <c r="X182" s="54">
        <v>15361.4</v>
      </c>
      <c r="Y182" s="52">
        <v>10136.700000000001</v>
      </c>
      <c r="Z182" s="52">
        <v>9042</v>
      </c>
      <c r="AA182" s="56">
        <f>SUM(R182:Z182)</f>
        <v>120806.79999999999</v>
      </c>
      <c r="AB182" s="59">
        <f>IF(AA182=0,0,(P182-AA182)/AA182)</f>
        <v>-0.48130486032243219</v>
      </c>
      <c r="AC182" s="57">
        <f>'first anal'!$AA175/AH$4</f>
        <v>9.7817100000000003</v>
      </c>
    </row>
    <row r="183" spans="1:29" hidden="1" x14ac:dyDescent="0.2">
      <c r="A183" s="42">
        <v>35</v>
      </c>
      <c r="B183" s="43">
        <v>30</v>
      </c>
      <c r="C183" s="43">
        <v>46</v>
      </c>
      <c r="D183" s="44" t="s">
        <v>300</v>
      </c>
      <c r="E183" s="46">
        <v>16.693817138671879</v>
      </c>
      <c r="F183" s="48">
        <v>0.34723114967346191</v>
      </c>
      <c r="G183" s="50">
        <v>16616.7</v>
      </c>
      <c r="H183" s="52">
        <v>0</v>
      </c>
      <c r="I183" s="52">
        <v>10621.5</v>
      </c>
      <c r="J183" s="54">
        <v>10556.1</v>
      </c>
      <c r="K183" s="52">
        <v>521.1</v>
      </c>
      <c r="L183" s="52">
        <v>6566</v>
      </c>
      <c r="M183" s="54">
        <v>10595.7</v>
      </c>
      <c r="N183" s="52">
        <v>521.1</v>
      </c>
      <c r="O183" s="52">
        <v>6654</v>
      </c>
      <c r="P183" s="56">
        <f>SUM(G183:O183)</f>
        <v>62652.200000000004</v>
      </c>
      <c r="Q183" s="57">
        <f>'first anal'!$P253/AH$4</f>
        <v>5.6204899999999993</v>
      </c>
      <c r="R183" s="56">
        <v>6128</v>
      </c>
      <c r="S183" s="52">
        <v>0</v>
      </c>
      <c r="T183" s="52">
        <v>5043</v>
      </c>
      <c r="U183" s="54">
        <v>1493.7</v>
      </c>
      <c r="V183" s="52">
        <v>127665.9</v>
      </c>
      <c r="W183" s="52">
        <v>8959</v>
      </c>
      <c r="X183" s="54">
        <v>21973.1</v>
      </c>
      <c r="Y183" s="52">
        <v>1264.5</v>
      </c>
      <c r="Z183" s="52">
        <v>8946</v>
      </c>
      <c r="AA183" s="56">
        <f>SUM(R183:Z183)</f>
        <v>181473.2</v>
      </c>
      <c r="AB183" s="59">
        <f>IF(AA183=0,0,(P183-AA183)/AA183)</f>
        <v>-0.6547578375209121</v>
      </c>
      <c r="AC183" s="57">
        <f>'first anal'!$AA253/AH$4</f>
        <v>15522.019769999999</v>
      </c>
    </row>
    <row r="184" spans="1:29" hidden="1" x14ac:dyDescent="0.2">
      <c r="A184" s="42">
        <v>35</v>
      </c>
      <c r="B184" s="43">
        <v>42</v>
      </c>
      <c r="C184" s="43">
        <v>34</v>
      </c>
      <c r="D184" s="44" t="s">
        <v>318</v>
      </c>
      <c r="E184" s="46">
        <v>16.812968969345089</v>
      </c>
      <c r="F184" s="48">
        <v>0.34605693817138672</v>
      </c>
      <c r="G184" s="50">
        <v>16418</v>
      </c>
      <c r="H184" s="52">
        <v>0</v>
      </c>
      <c r="I184" s="52">
        <v>10710</v>
      </c>
      <c r="J184" s="54">
        <v>10614.2</v>
      </c>
      <c r="K184" s="52">
        <v>443.7</v>
      </c>
      <c r="L184" s="52">
        <v>6633</v>
      </c>
      <c r="M184" s="54">
        <v>10530.6</v>
      </c>
      <c r="N184" s="52">
        <v>477</v>
      </c>
      <c r="O184" s="52">
        <v>6670</v>
      </c>
      <c r="P184" s="56">
        <f>SUM(G184:O184)</f>
        <v>62496.499999999993</v>
      </c>
      <c r="Q184" s="57">
        <f>'first anal'!$P271/AH$4</f>
        <v>5.4466299999999999</v>
      </c>
      <c r="R184" s="56">
        <v>6033.5</v>
      </c>
      <c r="S184" s="52">
        <v>0</v>
      </c>
      <c r="T184" s="52">
        <v>5032.5</v>
      </c>
      <c r="U184" s="54">
        <v>6399.2</v>
      </c>
      <c r="V184" s="52">
        <v>48843.9</v>
      </c>
      <c r="W184" s="52">
        <v>8885</v>
      </c>
      <c r="X184" s="54">
        <v>10083.9</v>
      </c>
      <c r="Y184" s="52">
        <v>16159.5</v>
      </c>
      <c r="Z184" s="52">
        <v>8928</v>
      </c>
      <c r="AA184" s="56">
        <f>SUM(R184:Z184)</f>
        <v>110365.5</v>
      </c>
      <c r="AB184" s="59">
        <f>IF(AA184=0,0,(P184-AA184)/AA184)</f>
        <v>-0.43373155560387988</v>
      </c>
      <c r="AC184" s="57">
        <f>'first anal'!$AA271/AH$4</f>
        <v>16.811389999999999</v>
      </c>
    </row>
    <row r="185" spans="1:29" hidden="1" x14ac:dyDescent="0.2">
      <c r="A185" s="42">
        <v>31</v>
      </c>
      <c r="B185" s="43">
        <v>46</v>
      </c>
      <c r="C185" s="43">
        <v>34</v>
      </c>
      <c r="D185" s="44" t="s">
        <v>276</v>
      </c>
      <c r="E185" s="46">
        <v>17.32781195640564</v>
      </c>
      <c r="F185" s="48">
        <v>0.35208916664123541</v>
      </c>
      <c r="G185" s="50">
        <v>16123.2</v>
      </c>
      <c r="H185" s="52">
        <v>0</v>
      </c>
      <c r="I185" s="52">
        <v>10642.5</v>
      </c>
      <c r="J185" s="54">
        <v>10688.8</v>
      </c>
      <c r="K185" s="52">
        <v>390.6</v>
      </c>
      <c r="L185" s="52">
        <v>6659</v>
      </c>
      <c r="M185" s="54">
        <v>10698.8</v>
      </c>
      <c r="N185" s="52">
        <v>402.3</v>
      </c>
      <c r="O185" s="52">
        <v>6654</v>
      </c>
      <c r="P185" s="56">
        <f>SUM(G185:O185)</f>
        <v>62259.199999999997</v>
      </c>
      <c r="Q185" s="57">
        <f>'first anal'!$P229/AH$4</f>
        <v>5.8010400000000013</v>
      </c>
      <c r="R185" s="56">
        <v>6059</v>
      </c>
      <c r="S185" s="52">
        <v>0</v>
      </c>
      <c r="T185" s="52">
        <v>5019</v>
      </c>
      <c r="U185" s="54">
        <v>14863.2</v>
      </c>
      <c r="V185" s="52">
        <v>17766</v>
      </c>
      <c r="W185" s="52">
        <v>8981</v>
      </c>
      <c r="X185" s="54">
        <v>6055.7</v>
      </c>
      <c r="Y185" s="52">
        <v>56583</v>
      </c>
      <c r="Z185" s="52">
        <v>8955</v>
      </c>
      <c r="AA185" s="56">
        <f>SUM(R185:Z185)</f>
        <v>124281.9</v>
      </c>
      <c r="AB185" s="59">
        <f>IF(AA185=0,0,(P185-AA185)/AA185)</f>
        <v>-0.49904853401822791</v>
      </c>
      <c r="AC185" s="57">
        <f>'first anal'!$AA229/AH$4</f>
        <v>11.777169999999998</v>
      </c>
    </row>
    <row r="186" spans="1:29" hidden="1" x14ac:dyDescent="0.2">
      <c r="A186" s="42">
        <v>31</v>
      </c>
      <c r="B186" s="43">
        <v>50</v>
      </c>
      <c r="C186" s="43">
        <v>30</v>
      </c>
      <c r="D186" s="44" t="s">
        <v>282</v>
      </c>
      <c r="E186" s="46">
        <v>17.271538019180301</v>
      </c>
      <c r="F186" s="48">
        <v>0.34589695930480963</v>
      </c>
      <c r="G186" s="50">
        <v>16083.8</v>
      </c>
      <c r="H186" s="52">
        <v>0</v>
      </c>
      <c r="I186" s="52">
        <v>10674</v>
      </c>
      <c r="J186" s="54">
        <v>10760.2</v>
      </c>
      <c r="K186" s="52">
        <v>463.5</v>
      </c>
      <c r="L186" s="52">
        <v>6655</v>
      </c>
      <c r="M186" s="54">
        <v>10587.6</v>
      </c>
      <c r="N186" s="52">
        <v>449.1</v>
      </c>
      <c r="O186" s="52">
        <v>6584</v>
      </c>
      <c r="P186" s="56">
        <f>SUM(G186:O186)</f>
        <v>62257.2</v>
      </c>
      <c r="Q186" s="57">
        <f>'first anal'!$P235/AH$4</f>
        <v>5.7745700000000006</v>
      </c>
      <c r="R186" s="56">
        <v>6034</v>
      </c>
      <c r="S186" s="52">
        <v>0</v>
      </c>
      <c r="T186" s="52">
        <v>5041.5</v>
      </c>
      <c r="U186" s="54">
        <v>11473.2</v>
      </c>
      <c r="V186" s="52">
        <v>23482.799999999999</v>
      </c>
      <c r="W186" s="52">
        <v>8964</v>
      </c>
      <c r="X186" s="54">
        <v>7036</v>
      </c>
      <c r="Y186" s="52">
        <v>29628</v>
      </c>
      <c r="Z186" s="52">
        <v>8974</v>
      </c>
      <c r="AA186" s="56">
        <f>SUM(R186:Z186)</f>
        <v>100633.5</v>
      </c>
      <c r="AB186" s="59">
        <f>IF(AA186=0,0,(P186-AA186)/AA186)</f>
        <v>-0.38134716570525723</v>
      </c>
      <c r="AC186" s="57">
        <f>'first anal'!$AA235/AH$4</f>
        <v>15.645540000000002</v>
      </c>
    </row>
    <row r="187" spans="1:29" hidden="1" x14ac:dyDescent="0.2">
      <c r="A187" s="42">
        <v>35</v>
      </c>
      <c r="B187" s="43">
        <v>34</v>
      </c>
      <c r="C187" s="43">
        <v>42</v>
      </c>
      <c r="D187" s="44" t="s">
        <v>306</v>
      </c>
      <c r="E187" s="46">
        <v>16.833569049835209</v>
      </c>
      <c r="F187" s="48">
        <v>0.34733891487121582</v>
      </c>
      <c r="G187" s="50">
        <v>16007.6</v>
      </c>
      <c r="H187" s="52">
        <v>0</v>
      </c>
      <c r="I187" s="52">
        <v>10618.5</v>
      </c>
      <c r="J187" s="54">
        <v>10573.5</v>
      </c>
      <c r="K187" s="52">
        <v>499.5</v>
      </c>
      <c r="L187" s="52">
        <v>6663</v>
      </c>
      <c r="M187" s="54">
        <v>10618.6</v>
      </c>
      <c r="N187" s="52">
        <v>519.29999999999995</v>
      </c>
      <c r="O187" s="52">
        <v>6660</v>
      </c>
      <c r="P187" s="56">
        <f>SUM(G187:O187)</f>
        <v>62160</v>
      </c>
      <c r="Q187" s="57">
        <f>'first anal'!$P259/AH$4</f>
        <v>5.5645899999999999</v>
      </c>
      <c r="R187" s="56">
        <v>6042</v>
      </c>
      <c r="S187" s="52">
        <v>0</v>
      </c>
      <c r="T187" s="52">
        <v>5038.5</v>
      </c>
      <c r="U187" s="54">
        <v>6500.7</v>
      </c>
      <c r="V187" s="52">
        <v>51336</v>
      </c>
      <c r="W187" s="52">
        <v>8969</v>
      </c>
      <c r="X187" s="54">
        <v>10885.7</v>
      </c>
      <c r="Y187" s="52">
        <v>28150.2</v>
      </c>
      <c r="Z187" s="52">
        <v>8979</v>
      </c>
      <c r="AA187" s="56">
        <f>SUM(R187:Z187)</f>
        <v>125901.09999999999</v>
      </c>
      <c r="AB187" s="59">
        <f>IF(AA187=0,0,(P187-AA187)/AA187)</f>
        <v>-0.50627913497181509</v>
      </c>
      <c r="AC187" s="57">
        <f>'first anal'!$AA259/AH$4</f>
        <v>15133.34244</v>
      </c>
    </row>
    <row r="188" spans="1:29" hidden="1" x14ac:dyDescent="0.2">
      <c r="A188" s="42">
        <v>31</v>
      </c>
      <c r="B188" s="43">
        <v>30</v>
      </c>
      <c r="C188" s="43">
        <v>50</v>
      </c>
      <c r="D188" s="44" t="s">
        <v>252</v>
      </c>
      <c r="E188" s="46">
        <v>17.530533790588379</v>
      </c>
      <c r="F188" s="48">
        <v>0.37311506271362299</v>
      </c>
      <c r="G188" s="50">
        <v>16117.6</v>
      </c>
      <c r="H188" s="52">
        <v>0</v>
      </c>
      <c r="I188" s="52">
        <v>10621.5</v>
      </c>
      <c r="J188" s="54">
        <v>10601.1</v>
      </c>
      <c r="K188" s="52">
        <v>423</v>
      </c>
      <c r="L188" s="52">
        <v>6563</v>
      </c>
      <c r="M188" s="54">
        <v>10741.3</v>
      </c>
      <c r="N188" s="52">
        <v>365.4</v>
      </c>
      <c r="O188" s="52">
        <v>6646</v>
      </c>
      <c r="P188" s="56">
        <f>SUM(G188:O188)</f>
        <v>62078.9</v>
      </c>
      <c r="Q188" s="57">
        <f>'first anal'!$P205/AH$4</f>
        <v>6.08338</v>
      </c>
      <c r="R188" s="56">
        <v>6034.5</v>
      </c>
      <c r="S188" s="52">
        <v>0</v>
      </c>
      <c r="T188" s="52">
        <v>5034</v>
      </c>
      <c r="U188" s="54">
        <v>4515.1000000000004</v>
      </c>
      <c r="V188" s="52">
        <v>67687.199999999997</v>
      </c>
      <c r="W188" s="52">
        <v>9038</v>
      </c>
      <c r="X188" s="54">
        <v>17015.5</v>
      </c>
      <c r="Y188" s="52">
        <v>12725.1</v>
      </c>
      <c r="Z188" s="52">
        <v>9011</v>
      </c>
      <c r="AA188" s="56">
        <f>SUM(R188:Z188)</f>
        <v>131060.40000000001</v>
      </c>
      <c r="AB188" s="59">
        <f>IF(AA188=0,0,(P188-AA188)/AA188)</f>
        <v>-0.52633365990032077</v>
      </c>
      <c r="AC188" s="57">
        <f>'first anal'!$AA205/AH$4</f>
        <v>11.383089999999999</v>
      </c>
    </row>
    <row r="189" spans="1:29" hidden="1" x14ac:dyDescent="0.2">
      <c r="A189" s="42">
        <v>27</v>
      </c>
      <c r="B189" s="43">
        <v>30</v>
      </c>
      <c r="C189" s="43">
        <v>54</v>
      </c>
      <c r="D189" s="44" t="s">
        <v>204</v>
      </c>
      <c r="E189" s="46">
        <v>17.871326923370361</v>
      </c>
      <c r="F189" s="48">
        <v>0.3785862922668457</v>
      </c>
      <c r="G189" s="50">
        <v>16057</v>
      </c>
      <c r="H189" s="52">
        <v>0</v>
      </c>
      <c r="I189" s="52">
        <v>10627.5</v>
      </c>
      <c r="J189" s="54">
        <v>10770.6</v>
      </c>
      <c r="K189" s="52">
        <v>300.60000000000002</v>
      </c>
      <c r="L189" s="52">
        <v>6547</v>
      </c>
      <c r="M189" s="54">
        <v>10806.9</v>
      </c>
      <c r="N189" s="52">
        <v>306.89999999999998</v>
      </c>
      <c r="O189" s="52">
        <v>6659</v>
      </c>
      <c r="P189" s="56">
        <f>SUM(G189:O189)</f>
        <v>62075.5</v>
      </c>
      <c r="Q189" s="57">
        <f>'first anal'!$P157/AH$4</f>
        <v>6.6144399999999992</v>
      </c>
      <c r="R189" s="56">
        <v>3727.5</v>
      </c>
      <c r="S189" s="52">
        <v>0</v>
      </c>
      <c r="T189" s="52">
        <v>5014.5</v>
      </c>
      <c r="U189" s="54">
        <v>3118.8</v>
      </c>
      <c r="V189" s="52">
        <v>101475</v>
      </c>
      <c r="W189" s="52">
        <v>9053</v>
      </c>
      <c r="X189" s="54">
        <v>21827.200000000001</v>
      </c>
      <c r="Y189" s="52">
        <v>6345</v>
      </c>
      <c r="Z189" s="52">
        <v>9080</v>
      </c>
      <c r="AA189" s="56">
        <f>SUM(R189:Z189)</f>
        <v>159641</v>
      </c>
      <c r="AB189" s="59">
        <f>IF(AA189=0,0,(P189-AA189)/AA189)</f>
        <v>-0.61115565550203266</v>
      </c>
      <c r="AC189" s="57">
        <f>'first anal'!$AA157/AH$4</f>
        <v>15.313870000000001</v>
      </c>
    </row>
    <row r="190" spans="1:29" hidden="1" x14ac:dyDescent="0.2">
      <c r="A190" s="42">
        <v>35</v>
      </c>
      <c r="B190" s="43">
        <v>46</v>
      </c>
      <c r="C190" s="43">
        <v>30</v>
      </c>
      <c r="D190" s="44" t="s">
        <v>324</v>
      </c>
      <c r="E190" s="46">
        <v>16.946491241455082</v>
      </c>
      <c r="F190" s="48">
        <v>0.37863612174987787</v>
      </c>
      <c r="G190" s="50">
        <v>16064.1</v>
      </c>
      <c r="H190" s="52">
        <v>0</v>
      </c>
      <c r="I190" s="52">
        <v>10690.5</v>
      </c>
      <c r="J190" s="54">
        <v>10561.5</v>
      </c>
      <c r="K190" s="52">
        <v>493.2</v>
      </c>
      <c r="L190" s="52">
        <v>6690</v>
      </c>
      <c r="M190" s="54">
        <v>10520.3</v>
      </c>
      <c r="N190" s="52">
        <v>429.3</v>
      </c>
      <c r="O190" s="52">
        <v>6582</v>
      </c>
      <c r="P190" s="56">
        <f>SUM(G190:O190)</f>
        <v>62030.899999999994</v>
      </c>
      <c r="Q190" s="57">
        <f>'first anal'!$P277/AH$4</f>
        <v>5.4217700000000004</v>
      </c>
      <c r="R190" s="56">
        <v>5988</v>
      </c>
      <c r="S190" s="52">
        <v>0</v>
      </c>
      <c r="T190" s="52">
        <v>5044.5</v>
      </c>
      <c r="U190" s="54">
        <v>11036</v>
      </c>
      <c r="V190" s="52">
        <v>28783.8</v>
      </c>
      <c r="W190" s="52">
        <v>8975</v>
      </c>
      <c r="X190" s="54">
        <v>5798.5</v>
      </c>
      <c r="Y190" s="52">
        <v>47181.599999999999</v>
      </c>
      <c r="Z190" s="52">
        <v>8935</v>
      </c>
      <c r="AA190" s="56">
        <f>SUM(R190:Z190)</f>
        <v>121742.39999999999</v>
      </c>
      <c r="AB190" s="59">
        <f>IF(AA190=0,0,(P190-AA190)/AA190)</f>
        <v>-0.49047414869429223</v>
      </c>
      <c r="AC190" s="57">
        <f>'first anal'!$AA277/AH$4</f>
        <v>13.508379999999999</v>
      </c>
    </row>
    <row r="191" spans="1:29" hidden="1" x14ac:dyDescent="0.2">
      <c r="A191" s="42">
        <v>31</v>
      </c>
      <c r="B191" s="43">
        <v>34</v>
      </c>
      <c r="C191" s="43">
        <v>46</v>
      </c>
      <c r="D191" s="44" t="s">
        <v>258</v>
      </c>
      <c r="E191" s="46">
        <v>17.594844102859501</v>
      </c>
      <c r="F191" s="48">
        <v>0.3577578067779541</v>
      </c>
      <c r="G191" s="50">
        <v>15862.1</v>
      </c>
      <c r="H191" s="52">
        <v>0</v>
      </c>
      <c r="I191" s="52">
        <v>10705.5</v>
      </c>
      <c r="J191" s="54">
        <v>10614.1</v>
      </c>
      <c r="K191" s="52">
        <v>391.5</v>
      </c>
      <c r="L191" s="52">
        <v>6674</v>
      </c>
      <c r="M191" s="54">
        <v>10644.4</v>
      </c>
      <c r="N191" s="52">
        <v>413.1</v>
      </c>
      <c r="O191" s="52">
        <v>6678</v>
      </c>
      <c r="P191" s="56">
        <f>SUM(G191:O191)</f>
        <v>61982.7</v>
      </c>
      <c r="Q191" s="57">
        <f>'first anal'!$P211/AH$4</f>
        <v>5.9473100000000008</v>
      </c>
      <c r="R191" s="56">
        <v>5996</v>
      </c>
      <c r="S191" s="52">
        <v>0</v>
      </c>
      <c r="T191" s="52">
        <v>5034</v>
      </c>
      <c r="U191" s="54">
        <v>7682.5</v>
      </c>
      <c r="V191" s="52">
        <v>38124.9</v>
      </c>
      <c r="W191" s="52">
        <v>9016</v>
      </c>
      <c r="X191" s="54">
        <v>11749.9</v>
      </c>
      <c r="Y191" s="52">
        <v>25586.1</v>
      </c>
      <c r="Z191" s="52">
        <v>8989</v>
      </c>
      <c r="AA191" s="56">
        <f>SUM(R191:Z191)</f>
        <v>112178.4</v>
      </c>
      <c r="AB191" s="59">
        <f>IF(AA191=0,0,(P191-AA191)/AA191)</f>
        <v>-0.44746314798570846</v>
      </c>
      <c r="AC191" s="57">
        <f>'first anal'!$AA211/AH$4</f>
        <v>13.04449</v>
      </c>
    </row>
    <row r="192" spans="1:29" hidden="1" x14ac:dyDescent="0.2">
      <c r="A192" s="42">
        <v>27</v>
      </c>
      <c r="B192" s="43">
        <v>54</v>
      </c>
      <c r="C192" s="43">
        <v>30</v>
      </c>
      <c r="D192" s="44" t="s">
        <v>240</v>
      </c>
      <c r="E192" s="46">
        <v>18.049175977706909</v>
      </c>
      <c r="F192" s="48">
        <v>0.34768795967102051</v>
      </c>
      <c r="G192" s="50">
        <v>15952.5</v>
      </c>
      <c r="H192" s="52">
        <v>0</v>
      </c>
      <c r="I192" s="52">
        <v>10636.5</v>
      </c>
      <c r="J192" s="54">
        <v>10784.4</v>
      </c>
      <c r="K192" s="52">
        <v>285.3</v>
      </c>
      <c r="L192" s="52">
        <v>6656</v>
      </c>
      <c r="M192" s="54">
        <v>10801.4</v>
      </c>
      <c r="N192" s="52">
        <v>278.10000000000002</v>
      </c>
      <c r="O192" s="52">
        <v>6539</v>
      </c>
      <c r="P192" s="56">
        <f>SUM(G192:O192)</f>
        <v>61933.200000000004</v>
      </c>
      <c r="Q192" s="57">
        <f>'first anal'!$P193/AH$4</f>
        <v>6.1921800000000005</v>
      </c>
      <c r="R192" s="56">
        <v>3734</v>
      </c>
      <c r="S192" s="52">
        <v>0</v>
      </c>
      <c r="T192" s="52">
        <v>5010</v>
      </c>
      <c r="U192" s="54">
        <v>29934.5</v>
      </c>
      <c r="V192" s="52">
        <v>22.5</v>
      </c>
      <c r="W192" s="52">
        <v>9058</v>
      </c>
      <c r="X192" s="54">
        <v>852.9</v>
      </c>
      <c r="Y192" s="52">
        <v>158220.9</v>
      </c>
      <c r="Z192" s="52">
        <v>9042</v>
      </c>
      <c r="AA192" s="56">
        <f>SUM(R192:Z192)</f>
        <v>215874.8</v>
      </c>
      <c r="AB192" s="59">
        <f>IF(AA192=0,0,(P192-AA192)/AA192)</f>
        <v>-0.71310592991863797</v>
      </c>
      <c r="AC192" s="57">
        <f>'first anal'!$AA193/AH$4</f>
        <v>11.8843</v>
      </c>
    </row>
    <row r="193" spans="1:29" hidden="1" x14ac:dyDescent="0.2">
      <c r="A193" s="42">
        <v>27</v>
      </c>
      <c r="B193" s="43">
        <v>50</v>
      </c>
      <c r="C193" s="43">
        <v>34</v>
      </c>
      <c r="D193" s="44" t="s">
        <v>234</v>
      </c>
      <c r="E193" s="46">
        <v>18.031774997711182</v>
      </c>
      <c r="F193" s="48">
        <v>0.35320520401000982</v>
      </c>
      <c r="G193" s="50">
        <v>15899.2</v>
      </c>
      <c r="H193" s="52">
        <v>0</v>
      </c>
      <c r="I193" s="52">
        <v>10624.5</v>
      </c>
      <c r="J193" s="54">
        <v>10727.8</v>
      </c>
      <c r="K193" s="52">
        <v>275.39999999999998</v>
      </c>
      <c r="L193" s="52">
        <v>6674</v>
      </c>
      <c r="M193" s="54">
        <v>10808.2</v>
      </c>
      <c r="N193" s="52">
        <v>272.7</v>
      </c>
      <c r="O193" s="52">
        <v>6640</v>
      </c>
      <c r="P193" s="56">
        <f>SUM(G193:O193)</f>
        <v>61921.8</v>
      </c>
      <c r="Q193" s="57">
        <f>'first anal'!$P187/AH$4</f>
        <v>6.2160000000000002</v>
      </c>
      <c r="R193" s="56">
        <v>3733.5</v>
      </c>
      <c r="S193" s="52">
        <v>0</v>
      </c>
      <c r="T193" s="52">
        <v>5014.5</v>
      </c>
      <c r="U193" s="54">
        <v>14364.6</v>
      </c>
      <c r="V193" s="52">
        <v>19503.900000000001</v>
      </c>
      <c r="W193" s="52">
        <v>9072</v>
      </c>
      <c r="X193" s="54">
        <v>6482</v>
      </c>
      <c r="Y193" s="52">
        <v>51619.5</v>
      </c>
      <c r="Z193" s="52">
        <v>9053</v>
      </c>
      <c r="AA193" s="56">
        <f>SUM(R193:Z193)</f>
        <v>118843</v>
      </c>
      <c r="AB193" s="59">
        <f>IF(AA193=0,0,(P193-AA193)/AA193)</f>
        <v>-0.47896131871460662</v>
      </c>
      <c r="AC193" s="57">
        <f>'first anal'!$AA187/AH$4</f>
        <v>12.590109999999999</v>
      </c>
    </row>
    <row r="194" spans="1:29" hidden="1" x14ac:dyDescent="0.2">
      <c r="A194" s="42">
        <v>27</v>
      </c>
      <c r="B194" s="43">
        <v>46</v>
      </c>
      <c r="C194" s="43">
        <v>38</v>
      </c>
      <c r="D194" s="44" t="s">
        <v>228</v>
      </c>
      <c r="E194" s="46">
        <v>18.082076787948608</v>
      </c>
      <c r="F194" s="48">
        <v>0.34563088417053223</v>
      </c>
      <c r="G194" s="50">
        <v>15674</v>
      </c>
      <c r="H194" s="52">
        <v>0</v>
      </c>
      <c r="I194" s="52">
        <v>10671</v>
      </c>
      <c r="J194" s="54">
        <v>10772.7</v>
      </c>
      <c r="K194" s="52">
        <v>304.2</v>
      </c>
      <c r="L194" s="52">
        <v>6682</v>
      </c>
      <c r="M194" s="54">
        <v>10839</v>
      </c>
      <c r="N194" s="52">
        <v>250.2</v>
      </c>
      <c r="O194" s="52">
        <v>6662</v>
      </c>
      <c r="P194" s="56">
        <f>SUM(G194:O194)</f>
        <v>61855.099999999991</v>
      </c>
      <c r="Q194" s="57">
        <f>'first anal'!$P181/AH$4</f>
        <v>6.2780800000000001</v>
      </c>
      <c r="R194" s="56">
        <v>3719.5</v>
      </c>
      <c r="S194" s="52">
        <v>0</v>
      </c>
      <c r="T194" s="52">
        <v>5011.5</v>
      </c>
      <c r="U194" s="54">
        <v>16404.3</v>
      </c>
      <c r="V194" s="52">
        <v>12818.7</v>
      </c>
      <c r="W194" s="52">
        <v>9023</v>
      </c>
      <c r="X194" s="54">
        <v>5469.1</v>
      </c>
      <c r="Y194" s="52">
        <v>67106.7</v>
      </c>
      <c r="Z194" s="52">
        <v>9069</v>
      </c>
      <c r="AA194" s="56">
        <f>SUM(R194:Z194)</f>
        <v>128621.79999999999</v>
      </c>
      <c r="AB194" s="59">
        <f>IF(AA194=0,0,(P194-AA194)/AA194)</f>
        <v>-0.51909318638053581</v>
      </c>
      <c r="AC194" s="57">
        <f>'first anal'!$AA181/AH$4</f>
        <v>11.287040000000001</v>
      </c>
    </row>
    <row r="195" spans="1:29" hidden="1" x14ac:dyDescent="0.2">
      <c r="A195" s="42">
        <v>27</v>
      </c>
      <c r="B195" s="43">
        <v>34</v>
      </c>
      <c r="C195" s="43">
        <v>50</v>
      </c>
      <c r="D195" s="44" t="s">
        <v>210</v>
      </c>
      <c r="E195" s="46">
        <v>18.164666891098019</v>
      </c>
      <c r="F195" s="48">
        <v>0.3445279598236084</v>
      </c>
      <c r="G195" s="50">
        <v>15512.6</v>
      </c>
      <c r="H195" s="52">
        <v>0</v>
      </c>
      <c r="I195" s="52">
        <v>10599</v>
      </c>
      <c r="J195" s="54">
        <v>10866.4</v>
      </c>
      <c r="K195" s="52">
        <v>271.8</v>
      </c>
      <c r="L195" s="52">
        <v>6634</v>
      </c>
      <c r="M195" s="54">
        <v>10843.9</v>
      </c>
      <c r="N195" s="52">
        <v>254.7</v>
      </c>
      <c r="O195" s="52">
        <v>6663</v>
      </c>
      <c r="P195" s="56">
        <f>SUM(G195:O195)</f>
        <v>61645.4</v>
      </c>
      <c r="Q195" s="57">
        <f>'first anal'!$P163/AH$4</f>
        <v>6.5826100000000007</v>
      </c>
      <c r="R195" s="56">
        <v>3707</v>
      </c>
      <c r="S195" s="52">
        <v>0</v>
      </c>
      <c r="T195" s="52">
        <v>5014.5</v>
      </c>
      <c r="U195" s="54">
        <v>8978.2999999999993</v>
      </c>
      <c r="V195" s="52">
        <v>23777.1</v>
      </c>
      <c r="W195" s="52">
        <v>9120</v>
      </c>
      <c r="X195" s="54">
        <v>10069.799999999999</v>
      </c>
      <c r="Y195" s="52">
        <v>29043.9</v>
      </c>
      <c r="Z195" s="52">
        <v>9074</v>
      </c>
      <c r="AA195" s="56">
        <f>SUM(R195:Z195)</f>
        <v>98784.6</v>
      </c>
      <c r="AB195" s="59">
        <f>IF(AA195=0,0,(P195-AA195)/AA195)</f>
        <v>-0.3759614352844472</v>
      </c>
      <c r="AC195" s="57">
        <f>'first anal'!$AA163/AH$4</f>
        <v>12.716429999999999</v>
      </c>
    </row>
    <row r="196" spans="1:29" hidden="1" x14ac:dyDescent="0.2">
      <c r="A196" s="42">
        <v>23</v>
      </c>
      <c r="B196" s="43">
        <v>50</v>
      </c>
      <c r="C196" s="43">
        <v>38</v>
      </c>
      <c r="D196" s="44" t="s">
        <v>186</v>
      </c>
      <c r="E196" s="46">
        <v>18.758898973464969</v>
      </c>
      <c r="F196" s="48">
        <v>0.33182692527771002</v>
      </c>
      <c r="G196" s="50">
        <v>15213.2</v>
      </c>
      <c r="H196" s="52">
        <v>0</v>
      </c>
      <c r="I196" s="52">
        <v>10677</v>
      </c>
      <c r="J196" s="54">
        <v>10944.7</v>
      </c>
      <c r="K196" s="52">
        <v>174.6</v>
      </c>
      <c r="L196" s="52">
        <v>6669</v>
      </c>
      <c r="M196" s="54">
        <v>11008.5</v>
      </c>
      <c r="N196" s="52">
        <v>155.69999999999999</v>
      </c>
      <c r="O196" s="52">
        <v>6659</v>
      </c>
      <c r="P196" s="56">
        <f>SUM(G196:O196)</f>
        <v>61501.7</v>
      </c>
      <c r="Q196" s="57">
        <f>'first anal'!$P139/AH$4</f>
        <v>6.771609999999999</v>
      </c>
      <c r="R196" s="56">
        <v>2813.5</v>
      </c>
      <c r="S196" s="52">
        <v>0</v>
      </c>
      <c r="T196" s="52">
        <v>5001</v>
      </c>
      <c r="U196" s="54">
        <v>10956.7</v>
      </c>
      <c r="V196" s="52">
        <v>39150.9</v>
      </c>
      <c r="W196" s="52">
        <v>9312</v>
      </c>
      <c r="X196" s="54">
        <v>6936.8</v>
      </c>
      <c r="Y196" s="52">
        <v>58577.4</v>
      </c>
      <c r="Z196" s="52">
        <v>9240</v>
      </c>
      <c r="AA196" s="56">
        <f>SUM(R196:Z196)</f>
        <v>141988.30000000002</v>
      </c>
      <c r="AB196" s="59">
        <f>IF(AA196=0,0,(P196-AA196)/AA196)</f>
        <v>-0.56685374780879838</v>
      </c>
      <c r="AC196" s="57">
        <f>'first anal'!$AA139/AH$4</f>
        <v>15530.421180000001</v>
      </c>
    </row>
    <row r="197" spans="1:29" hidden="1" x14ac:dyDescent="0.2">
      <c r="A197" s="42">
        <v>35</v>
      </c>
      <c r="B197" s="43">
        <v>38</v>
      </c>
      <c r="C197" s="43">
        <v>38</v>
      </c>
      <c r="D197" s="44" t="s">
        <v>312</v>
      </c>
      <c r="E197" s="46">
        <v>17.082544803619381</v>
      </c>
      <c r="F197" s="48">
        <v>0.35944294929504389</v>
      </c>
      <c r="G197" s="50">
        <v>15139.7</v>
      </c>
      <c r="H197" s="52">
        <v>0</v>
      </c>
      <c r="I197" s="52">
        <v>10650</v>
      </c>
      <c r="J197" s="54">
        <v>10762.8</v>
      </c>
      <c r="K197" s="52">
        <v>408.6</v>
      </c>
      <c r="L197" s="52">
        <v>6639</v>
      </c>
      <c r="M197" s="54">
        <v>10649.6</v>
      </c>
      <c r="N197" s="52">
        <v>540.9</v>
      </c>
      <c r="O197" s="52">
        <v>6680</v>
      </c>
      <c r="P197" s="56">
        <f>SUM(G197:O197)</f>
        <v>61470.6</v>
      </c>
      <c r="Q197" s="57">
        <f>'first anal'!$P265/AH$4</f>
        <v>5.4852999999999996</v>
      </c>
      <c r="R197" s="56">
        <v>6089.5</v>
      </c>
      <c r="S197" s="52">
        <v>0</v>
      </c>
      <c r="T197" s="52">
        <v>5041.5</v>
      </c>
      <c r="U197" s="54">
        <v>6066.8</v>
      </c>
      <c r="V197" s="52">
        <v>56934.9</v>
      </c>
      <c r="W197" s="52">
        <v>8984</v>
      </c>
      <c r="X197" s="54">
        <v>11187.3</v>
      </c>
      <c r="Y197" s="52">
        <v>20709</v>
      </c>
      <c r="Z197" s="52">
        <v>9044</v>
      </c>
      <c r="AA197" s="56">
        <f>SUM(R197:Z197)</f>
        <v>124057</v>
      </c>
      <c r="AB197" s="59">
        <f>IF(AA197=0,0,(P197-AA197)/AA197)</f>
        <v>-0.50449712632096533</v>
      </c>
      <c r="AC197" s="57">
        <f>'first anal'!$AA265/AH$4</f>
        <v>15195.616869999998</v>
      </c>
    </row>
    <row r="198" spans="1:29" hidden="1" x14ac:dyDescent="0.2">
      <c r="A198" s="42">
        <v>23</v>
      </c>
      <c r="B198" s="43">
        <v>46</v>
      </c>
      <c r="C198" s="43">
        <v>42</v>
      </c>
      <c r="D198" s="44" t="s">
        <v>180</v>
      </c>
      <c r="E198" s="46">
        <v>18.493361234664921</v>
      </c>
      <c r="F198" s="48">
        <v>0.33394312858581537</v>
      </c>
      <c r="G198" s="50">
        <v>15239.3</v>
      </c>
      <c r="H198" s="52">
        <v>0</v>
      </c>
      <c r="I198" s="52">
        <v>10627.5</v>
      </c>
      <c r="J198" s="54">
        <v>10953.1</v>
      </c>
      <c r="K198" s="52">
        <v>139.5</v>
      </c>
      <c r="L198" s="52">
        <v>6666</v>
      </c>
      <c r="M198" s="54">
        <v>10958.5</v>
      </c>
      <c r="N198" s="52">
        <v>224.1</v>
      </c>
      <c r="O198" s="52">
        <v>6645</v>
      </c>
      <c r="P198" s="56">
        <f>SUM(G198:O198)</f>
        <v>61453</v>
      </c>
      <c r="Q198" s="57">
        <f>'first anal'!$P133/AH$4</f>
        <v>6.9006999999999996</v>
      </c>
      <c r="R198" s="56">
        <v>2852.5</v>
      </c>
      <c r="S198" s="52">
        <v>0</v>
      </c>
      <c r="T198" s="52">
        <v>5008.5</v>
      </c>
      <c r="U198" s="54">
        <v>10518.9</v>
      </c>
      <c r="V198" s="52">
        <v>40581.9</v>
      </c>
      <c r="W198" s="52">
        <v>9335</v>
      </c>
      <c r="X198" s="54">
        <v>7409.4</v>
      </c>
      <c r="Y198" s="52">
        <v>59732.1</v>
      </c>
      <c r="Z198" s="52">
        <v>9318</v>
      </c>
      <c r="AA198" s="56">
        <f>SUM(R198:Z198)</f>
        <v>144756.29999999999</v>
      </c>
      <c r="AB198" s="59">
        <f>IF(AA198=0,0,(P198-AA198)/AA198)</f>
        <v>-0.57547270826900099</v>
      </c>
      <c r="AC198" s="57">
        <f>'first anal'!$AA133/AH$4</f>
        <v>10.071340000000001</v>
      </c>
    </row>
    <row r="199" spans="1:29" hidden="1" x14ac:dyDescent="0.2">
      <c r="A199" s="42">
        <v>23</v>
      </c>
      <c r="B199" s="43">
        <v>54</v>
      </c>
      <c r="C199" s="43">
        <v>34</v>
      </c>
      <c r="D199" s="44" t="s">
        <v>192</v>
      </c>
      <c r="E199" s="46">
        <v>18.780764818191528</v>
      </c>
      <c r="F199" s="48">
        <v>0.33197021484375</v>
      </c>
      <c r="G199" s="50">
        <v>15189.9</v>
      </c>
      <c r="H199" s="52">
        <v>0</v>
      </c>
      <c r="I199" s="52">
        <v>10666.5</v>
      </c>
      <c r="J199" s="54">
        <v>10917.3</v>
      </c>
      <c r="K199" s="52">
        <v>155.69999999999999</v>
      </c>
      <c r="L199" s="52">
        <v>6675</v>
      </c>
      <c r="M199" s="54">
        <v>10925.8</v>
      </c>
      <c r="N199" s="52">
        <v>148.5</v>
      </c>
      <c r="O199" s="52">
        <v>6654</v>
      </c>
      <c r="P199" s="56">
        <f>SUM(G199:O199)</f>
        <v>61332.7</v>
      </c>
      <c r="Q199" s="57">
        <f>'first anal'!$P145/AH$4</f>
        <v>6.6874000000000002</v>
      </c>
      <c r="R199" s="56">
        <v>2839</v>
      </c>
      <c r="S199" s="52">
        <v>0</v>
      </c>
      <c r="T199" s="52">
        <v>5010</v>
      </c>
      <c r="U199" s="54">
        <v>16257.6</v>
      </c>
      <c r="V199" s="52">
        <v>19314</v>
      </c>
      <c r="W199" s="52">
        <v>9372</v>
      </c>
      <c r="X199" s="54">
        <v>3662.3</v>
      </c>
      <c r="Y199" s="52">
        <v>104500.8</v>
      </c>
      <c r="Z199" s="52">
        <v>9316</v>
      </c>
      <c r="AA199" s="56">
        <f>SUM(R199:Z199)</f>
        <v>170271.7</v>
      </c>
      <c r="AB199" s="59">
        <f>IF(AA199=0,0,(P199-AA199)/AA199)</f>
        <v>-0.63979510394269867</v>
      </c>
      <c r="AC199" s="57">
        <f>'first anal'!$AA145/AH$4</f>
        <v>11.3872</v>
      </c>
    </row>
    <row r="200" spans="1:29" hidden="1" x14ac:dyDescent="0.2">
      <c r="A200" s="42">
        <v>19</v>
      </c>
      <c r="B200" s="43">
        <v>38</v>
      </c>
      <c r="C200" s="43">
        <v>54</v>
      </c>
      <c r="D200" s="44" t="s">
        <v>120</v>
      </c>
      <c r="E200" s="46">
        <v>19.08231616020203</v>
      </c>
      <c r="F200" s="48">
        <v>0.350311279296875</v>
      </c>
      <c r="G200" s="50">
        <v>15108.3</v>
      </c>
      <c r="H200" s="52">
        <v>0</v>
      </c>
      <c r="I200" s="52">
        <v>10605</v>
      </c>
      <c r="J200" s="54">
        <v>11082.9</v>
      </c>
      <c r="K200" s="52">
        <v>69.3</v>
      </c>
      <c r="L200" s="52">
        <v>6649</v>
      </c>
      <c r="M200" s="54">
        <v>10981.2</v>
      </c>
      <c r="N200" s="52">
        <v>93.6</v>
      </c>
      <c r="O200" s="52">
        <v>6666</v>
      </c>
      <c r="P200" s="56">
        <f>SUM(G200:O200)</f>
        <v>61255.299999999996</v>
      </c>
      <c r="Q200" s="57">
        <f>'first anal'!$P73/AH$4</f>
        <v>7.6330499999999999</v>
      </c>
      <c r="R200" s="56">
        <v>4999.5</v>
      </c>
      <c r="S200" s="52">
        <v>0</v>
      </c>
      <c r="T200" s="52">
        <v>4999.5</v>
      </c>
      <c r="U200" s="54">
        <v>0</v>
      </c>
      <c r="V200" s="52">
        <v>75563369.099999994</v>
      </c>
      <c r="W200" s="52">
        <v>10000</v>
      </c>
      <c r="X200" s="54">
        <v>0</v>
      </c>
      <c r="Y200" s="52">
        <v>75987235.799999997</v>
      </c>
      <c r="Z200" s="52">
        <v>10000</v>
      </c>
      <c r="AA200" s="56">
        <f>SUM(R200:Z200)</f>
        <v>151580603.89999998</v>
      </c>
      <c r="AB200" s="59">
        <f>IF(AA200=0,0,(P200-AA200)/AA200)</f>
        <v>-0.99959588958993451</v>
      </c>
      <c r="AC200" s="57">
        <f>'first anal'!$AA73/AH$4</f>
        <v>21.04175</v>
      </c>
    </row>
    <row r="201" spans="1:29" hidden="1" x14ac:dyDescent="0.2">
      <c r="A201" s="42">
        <v>23</v>
      </c>
      <c r="B201" s="43">
        <v>34</v>
      </c>
      <c r="C201" s="43">
        <v>54</v>
      </c>
      <c r="D201" s="44" t="s">
        <v>162</v>
      </c>
      <c r="E201" s="46">
        <v>18.74848103523254</v>
      </c>
      <c r="F201" s="48">
        <v>0.33303213119506841</v>
      </c>
      <c r="G201" s="50">
        <v>15080.7</v>
      </c>
      <c r="H201" s="52">
        <v>0</v>
      </c>
      <c r="I201" s="52">
        <v>10695</v>
      </c>
      <c r="J201" s="54">
        <v>10918.9</v>
      </c>
      <c r="K201" s="52">
        <v>169.2</v>
      </c>
      <c r="L201" s="52">
        <v>6657</v>
      </c>
      <c r="M201" s="54">
        <v>10924.9</v>
      </c>
      <c r="N201" s="52">
        <v>136.80000000000001</v>
      </c>
      <c r="O201" s="52">
        <v>6672</v>
      </c>
      <c r="P201" s="56">
        <f>SUM(G201:O201)</f>
        <v>61254.5</v>
      </c>
      <c r="Q201" s="57">
        <f>'first anal'!$P115/AH$4</f>
        <v>7.1060600000000003</v>
      </c>
      <c r="R201" s="56">
        <v>2821.5</v>
      </c>
      <c r="S201" s="52">
        <v>0</v>
      </c>
      <c r="T201" s="52">
        <v>5007</v>
      </c>
      <c r="U201" s="54">
        <v>3091.6</v>
      </c>
      <c r="V201" s="52">
        <v>120605.4</v>
      </c>
      <c r="W201" s="52">
        <v>9335</v>
      </c>
      <c r="X201" s="54">
        <v>18218.599999999999</v>
      </c>
      <c r="Y201" s="52">
        <v>13939.2</v>
      </c>
      <c r="Z201" s="52">
        <v>9335</v>
      </c>
      <c r="AA201" s="56">
        <f>SUM(R201:Z201)</f>
        <v>182353.30000000002</v>
      </c>
      <c r="AB201" s="59">
        <f>IF(AA201=0,0,(P201-AA201)/AA201)</f>
        <v>-0.66408888679283573</v>
      </c>
      <c r="AC201" s="57">
        <f>'first anal'!$AA115/AH$4</f>
        <v>10.91131</v>
      </c>
    </row>
    <row r="202" spans="1:29" hidden="1" x14ac:dyDescent="0.2">
      <c r="A202" s="42">
        <v>23</v>
      </c>
      <c r="B202" s="43">
        <v>42</v>
      </c>
      <c r="C202" s="43">
        <v>46</v>
      </c>
      <c r="D202" s="44" t="s">
        <v>174</v>
      </c>
      <c r="E202" s="46">
        <v>18.569156169891361</v>
      </c>
      <c r="F202" s="48">
        <v>0.33740115165710449</v>
      </c>
      <c r="G202" s="50">
        <v>14977.5</v>
      </c>
      <c r="H202" s="52">
        <v>0</v>
      </c>
      <c r="I202" s="52">
        <v>10732.5</v>
      </c>
      <c r="J202" s="54">
        <v>10868.6</v>
      </c>
      <c r="K202" s="52">
        <v>216.9</v>
      </c>
      <c r="L202" s="52">
        <v>6697</v>
      </c>
      <c r="M202" s="54">
        <v>10900.2</v>
      </c>
      <c r="N202" s="52">
        <v>178.2</v>
      </c>
      <c r="O202" s="52">
        <v>6678</v>
      </c>
      <c r="P202" s="56">
        <f>SUM(G202:O202)</f>
        <v>61248.899999999994</v>
      </c>
      <c r="Q202" s="57">
        <f>'first anal'!$P127/AH$4</f>
        <v>6.9811500000000004</v>
      </c>
      <c r="R202" s="56">
        <v>2803</v>
      </c>
      <c r="S202" s="52">
        <v>0</v>
      </c>
      <c r="T202" s="52">
        <v>5007</v>
      </c>
      <c r="U202" s="54">
        <v>3087.3</v>
      </c>
      <c r="V202" s="52">
        <v>110270.7</v>
      </c>
      <c r="W202" s="52">
        <v>9312</v>
      </c>
      <c r="X202" s="54">
        <v>16203.8</v>
      </c>
      <c r="Y202" s="52">
        <v>10327.5</v>
      </c>
      <c r="Z202" s="52">
        <v>9415</v>
      </c>
      <c r="AA202" s="56">
        <f>SUM(R202:Z202)</f>
        <v>166426.29999999999</v>
      </c>
      <c r="AB202" s="59">
        <f>IF(AA202=0,0,(P202-AA202)/AA202)</f>
        <v>-0.63197583555003023</v>
      </c>
      <c r="AC202" s="57">
        <f>'first anal'!$AA127/AH$4</f>
        <v>9.4582900000000016</v>
      </c>
    </row>
    <row r="203" spans="1:29" hidden="1" x14ac:dyDescent="0.2">
      <c r="A203" s="42">
        <v>27</v>
      </c>
      <c r="B203" s="43">
        <v>38</v>
      </c>
      <c r="C203" s="43">
        <v>46</v>
      </c>
      <c r="D203" s="44" t="s">
        <v>216</v>
      </c>
      <c r="E203" s="46">
        <v>18.376039981842041</v>
      </c>
      <c r="F203" s="48">
        <v>0.34679985046386719</v>
      </c>
      <c r="G203" s="50">
        <v>14942.9</v>
      </c>
      <c r="H203" s="52">
        <v>0</v>
      </c>
      <c r="I203" s="52">
        <v>10647</v>
      </c>
      <c r="J203" s="54">
        <v>10931.2</v>
      </c>
      <c r="K203" s="52">
        <v>206.1</v>
      </c>
      <c r="L203" s="52">
        <v>6656</v>
      </c>
      <c r="M203" s="54">
        <v>10931.3</v>
      </c>
      <c r="N203" s="52">
        <v>209.7</v>
      </c>
      <c r="O203" s="52">
        <v>6670</v>
      </c>
      <c r="P203" s="56">
        <f>SUM(G203:O203)</f>
        <v>61194.2</v>
      </c>
      <c r="Q203" s="57">
        <f>'first anal'!$P169/AH$4</f>
        <v>6.4808200000000005</v>
      </c>
      <c r="R203" s="56">
        <v>3714.5</v>
      </c>
      <c r="S203" s="52">
        <v>0</v>
      </c>
      <c r="T203" s="52">
        <v>5016</v>
      </c>
      <c r="U203" s="54">
        <v>9942.6</v>
      </c>
      <c r="V203" s="52">
        <v>28629.9</v>
      </c>
      <c r="W203" s="52">
        <v>9092</v>
      </c>
      <c r="X203" s="54">
        <v>9918.1</v>
      </c>
      <c r="Y203" s="52">
        <v>34365.599999999999</v>
      </c>
      <c r="Z203" s="52">
        <v>9114</v>
      </c>
      <c r="AA203" s="56">
        <f>SUM(R203:Z203)</f>
        <v>109792.70000000001</v>
      </c>
      <c r="AB203" s="59">
        <f>IF(AA203=0,0,(P203-AA203)/AA203)</f>
        <v>-0.44263871823900869</v>
      </c>
      <c r="AC203" s="57">
        <f>'first anal'!$AA169/AH$4</f>
        <v>11.25385</v>
      </c>
    </row>
    <row r="204" spans="1:29" hidden="1" x14ac:dyDescent="0.2">
      <c r="A204" s="42">
        <v>23</v>
      </c>
      <c r="B204" s="43">
        <v>38</v>
      </c>
      <c r="C204" s="43">
        <v>50</v>
      </c>
      <c r="D204" s="44" t="s">
        <v>168</v>
      </c>
      <c r="E204" s="46">
        <v>18.808871984481812</v>
      </c>
      <c r="F204" s="48">
        <v>0.3332831859588623</v>
      </c>
      <c r="G204" s="50">
        <v>14890.2</v>
      </c>
      <c r="H204" s="52">
        <v>0</v>
      </c>
      <c r="I204" s="52">
        <v>10639.5</v>
      </c>
      <c r="J204" s="54">
        <v>10967.1</v>
      </c>
      <c r="K204" s="52">
        <v>143.1</v>
      </c>
      <c r="L204" s="52">
        <v>6654</v>
      </c>
      <c r="M204" s="54">
        <v>10909.9</v>
      </c>
      <c r="N204" s="52">
        <v>131.4</v>
      </c>
      <c r="O204" s="52">
        <v>6673</v>
      </c>
      <c r="P204" s="56">
        <f>SUM(G204:O204)</f>
        <v>61008.200000000004</v>
      </c>
      <c r="Q204" s="57">
        <f>'first anal'!$P121/AH$4</f>
        <v>7.0405400000000009</v>
      </c>
      <c r="R204" s="56">
        <v>2848.5</v>
      </c>
      <c r="S204" s="52">
        <v>0</v>
      </c>
      <c r="T204" s="52">
        <v>5002.5</v>
      </c>
      <c r="U204" s="54">
        <v>2482.8000000000002</v>
      </c>
      <c r="V204" s="52">
        <v>126024.3</v>
      </c>
      <c r="W204" s="52">
        <v>9305</v>
      </c>
      <c r="X204" s="54">
        <v>19036.2</v>
      </c>
      <c r="Y204" s="52">
        <v>8168.4</v>
      </c>
      <c r="Z204" s="52">
        <v>9335</v>
      </c>
      <c r="AA204" s="56">
        <f>SUM(R204:Z204)</f>
        <v>182202.7</v>
      </c>
      <c r="AB204" s="59">
        <f>IF(AA204=0,0,(P204-AA204)/AA204)</f>
        <v>-0.66516302996607624</v>
      </c>
      <c r="AC204" s="57">
        <f>'first anal'!$AA121/AH$4</f>
        <v>12.57122</v>
      </c>
    </row>
    <row r="205" spans="1:29" hidden="1" x14ac:dyDescent="0.2">
      <c r="A205" s="42">
        <v>31</v>
      </c>
      <c r="B205" s="43">
        <v>38</v>
      </c>
      <c r="C205" s="43">
        <v>42</v>
      </c>
      <c r="D205" s="44" t="s">
        <v>264</v>
      </c>
      <c r="E205" s="46">
        <v>17.958660125732418</v>
      </c>
      <c r="F205" s="48">
        <v>0.35818004608154302</v>
      </c>
      <c r="G205" s="50">
        <v>14640.8</v>
      </c>
      <c r="H205" s="52">
        <v>0</v>
      </c>
      <c r="I205" s="52">
        <v>10638</v>
      </c>
      <c r="J205" s="54">
        <v>10722.7</v>
      </c>
      <c r="K205" s="52">
        <v>406.8</v>
      </c>
      <c r="L205" s="52">
        <v>6658</v>
      </c>
      <c r="M205" s="54">
        <v>10681.3</v>
      </c>
      <c r="N205" s="52">
        <v>403.2</v>
      </c>
      <c r="O205" s="52">
        <v>6683</v>
      </c>
      <c r="P205" s="56">
        <f>SUM(G205:O205)</f>
        <v>60833.8</v>
      </c>
      <c r="Q205" s="57">
        <f>'first anal'!$P217/AH$4</f>
        <v>5.9092799999999999</v>
      </c>
      <c r="R205" s="56">
        <v>6030.5</v>
      </c>
      <c r="S205" s="52">
        <v>0</v>
      </c>
      <c r="T205" s="52">
        <v>5034</v>
      </c>
      <c r="U205" s="54">
        <v>8982.2000000000007</v>
      </c>
      <c r="V205" s="52">
        <v>35464.5</v>
      </c>
      <c r="W205" s="52">
        <v>9056</v>
      </c>
      <c r="X205" s="54">
        <v>10784.2</v>
      </c>
      <c r="Y205" s="52">
        <v>29497.5</v>
      </c>
      <c r="Z205" s="52">
        <v>8982</v>
      </c>
      <c r="AA205" s="56">
        <f>SUM(R205:Z205)</f>
        <v>113830.9</v>
      </c>
      <c r="AB205" s="59">
        <f>IF(AA205=0,0,(P205-AA205)/AA205)</f>
        <v>-0.4655774486541</v>
      </c>
      <c r="AC205" s="57">
        <f>'first anal'!$AA217/AH$4</f>
        <v>11.320360000000001</v>
      </c>
    </row>
    <row r="206" spans="1:29" hidden="1" x14ac:dyDescent="0.2">
      <c r="A206" s="42">
        <v>19</v>
      </c>
      <c r="B206" s="43">
        <v>54</v>
      </c>
      <c r="C206" s="43">
        <v>38</v>
      </c>
      <c r="D206" s="44" t="s">
        <v>144</v>
      </c>
      <c r="E206" s="46">
        <v>19.398282051086429</v>
      </c>
      <c r="F206" s="48">
        <v>0.35546517372131348</v>
      </c>
      <c r="G206" s="50">
        <v>14362.5</v>
      </c>
      <c r="H206" s="52">
        <v>0</v>
      </c>
      <c r="I206" s="52">
        <v>10677</v>
      </c>
      <c r="J206" s="54">
        <v>10944.8</v>
      </c>
      <c r="K206" s="52">
        <v>67.5</v>
      </c>
      <c r="L206" s="52">
        <v>6672</v>
      </c>
      <c r="M206" s="54">
        <v>11054.8</v>
      </c>
      <c r="N206" s="52">
        <v>96.3</v>
      </c>
      <c r="O206" s="52">
        <v>6659</v>
      </c>
      <c r="P206" s="56">
        <f>SUM(G206:O206)</f>
        <v>60533.900000000009</v>
      </c>
      <c r="Q206" s="57">
        <f>'first anal'!$P97/AH$4</f>
        <v>7.3748299999999984</v>
      </c>
      <c r="R206" s="56">
        <v>5000</v>
      </c>
      <c r="S206" s="52">
        <v>0</v>
      </c>
      <c r="T206" s="52">
        <v>4999.5</v>
      </c>
      <c r="U206" s="54">
        <v>0</v>
      </c>
      <c r="V206" s="52">
        <v>77113475.099999994</v>
      </c>
      <c r="W206" s="52">
        <v>10000</v>
      </c>
      <c r="X206" s="54">
        <v>0</v>
      </c>
      <c r="Y206" s="52">
        <v>76902303.599999994</v>
      </c>
      <c r="Z206" s="52">
        <v>10000</v>
      </c>
      <c r="AA206" s="56">
        <f>SUM(R206:Z206)</f>
        <v>154045778.19999999</v>
      </c>
      <c r="AB206" s="59">
        <f>IF(AA206=0,0,(P206-AA206)/AA206)</f>
        <v>-0.99960703953910757</v>
      </c>
      <c r="AC206" s="57">
        <f>'first anal'!$AA97/AH$4</f>
        <v>8.8796799999999987</v>
      </c>
    </row>
    <row r="207" spans="1:29" hidden="1" x14ac:dyDescent="0.2">
      <c r="A207" s="42">
        <v>19</v>
      </c>
      <c r="B207" s="43">
        <v>46</v>
      </c>
      <c r="C207" s="43">
        <v>46</v>
      </c>
      <c r="D207" s="44" t="s">
        <v>132</v>
      </c>
      <c r="E207" s="46">
        <v>19.328267097473141</v>
      </c>
      <c r="F207" s="48">
        <v>0.37772893905639648</v>
      </c>
      <c r="G207" s="50">
        <v>14125.4</v>
      </c>
      <c r="H207" s="52">
        <v>0</v>
      </c>
      <c r="I207" s="52">
        <v>10632</v>
      </c>
      <c r="J207" s="54">
        <v>11024.3</v>
      </c>
      <c r="K207" s="52">
        <v>90.9</v>
      </c>
      <c r="L207" s="52">
        <v>6653</v>
      </c>
      <c r="M207" s="54">
        <v>11012.2</v>
      </c>
      <c r="N207" s="52">
        <v>86.4</v>
      </c>
      <c r="O207" s="52">
        <v>6669</v>
      </c>
      <c r="P207" s="56">
        <f>SUM(G207:O207)</f>
        <v>60293.200000000004</v>
      </c>
      <c r="Q207" s="57">
        <f>'first anal'!$P85/AH$4</f>
        <v>7.5280400000000007</v>
      </c>
      <c r="R207" s="56">
        <v>5000.5</v>
      </c>
      <c r="S207" s="52">
        <v>0</v>
      </c>
      <c r="T207" s="52">
        <v>4999.5</v>
      </c>
      <c r="U207" s="54">
        <v>0</v>
      </c>
      <c r="V207" s="52">
        <v>76455567</v>
      </c>
      <c r="W207" s="52">
        <v>10000</v>
      </c>
      <c r="X207" s="54">
        <v>0</v>
      </c>
      <c r="Y207" s="52">
        <v>76052913.299999997</v>
      </c>
      <c r="Z207" s="52">
        <v>10000</v>
      </c>
      <c r="AA207" s="56">
        <f>SUM(R207:Z207)</f>
        <v>152538480.30000001</v>
      </c>
      <c r="AB207" s="59">
        <f>IF(AA207=0,0,(P207-AA207)/AA207)</f>
        <v>-0.99960473449137943</v>
      </c>
      <c r="AC207" s="57">
        <f>'first anal'!$AA85/AH$4</f>
        <v>10.17329</v>
      </c>
    </row>
    <row r="208" spans="1:29" hidden="1" x14ac:dyDescent="0.2">
      <c r="A208" s="42">
        <v>19</v>
      </c>
      <c r="B208" s="43">
        <v>50</v>
      </c>
      <c r="C208" s="43">
        <v>42</v>
      </c>
      <c r="D208" s="44" t="s">
        <v>138</v>
      </c>
      <c r="E208" s="46">
        <v>19.364618062973019</v>
      </c>
      <c r="F208" s="48">
        <v>0.34786605834960938</v>
      </c>
      <c r="G208" s="50">
        <v>14046.9</v>
      </c>
      <c r="H208" s="52">
        <v>0</v>
      </c>
      <c r="I208" s="52">
        <v>10683</v>
      </c>
      <c r="J208" s="54">
        <v>11011.5</v>
      </c>
      <c r="K208" s="52">
        <v>74.7</v>
      </c>
      <c r="L208" s="52">
        <v>6667</v>
      </c>
      <c r="M208" s="54">
        <v>11013.9</v>
      </c>
      <c r="N208" s="52">
        <v>84.6</v>
      </c>
      <c r="O208" s="52">
        <v>6665</v>
      </c>
      <c r="P208" s="56">
        <f>SUM(G208:O208)</f>
        <v>60246.6</v>
      </c>
      <c r="Q208" s="57">
        <f>'first anal'!$P91/AH$4</f>
        <v>7.4729000000000001</v>
      </c>
      <c r="R208" s="56">
        <v>5000.5</v>
      </c>
      <c r="S208" s="52">
        <v>0</v>
      </c>
      <c r="T208" s="52">
        <v>4999.5</v>
      </c>
      <c r="U208" s="54">
        <v>0</v>
      </c>
      <c r="V208" s="52">
        <v>75811069.799999997</v>
      </c>
      <c r="W208" s="52">
        <v>10000</v>
      </c>
      <c r="X208" s="54">
        <v>0</v>
      </c>
      <c r="Y208" s="52">
        <v>76662340.200000003</v>
      </c>
      <c r="Z208" s="52">
        <v>10000</v>
      </c>
      <c r="AA208" s="56">
        <f>SUM(R208:Z208)</f>
        <v>152503410</v>
      </c>
      <c r="AB208" s="59">
        <f>IF(AA208=0,0,(P208-AA208)/AA208)</f>
        <v>-0.9996049491614647</v>
      </c>
      <c r="AC208" s="57">
        <f>'first anal'!$AA91/AH$4</f>
        <v>10.15357</v>
      </c>
    </row>
    <row r="209" spans="1:29" hidden="1" x14ac:dyDescent="0.2">
      <c r="A209" s="42">
        <v>19</v>
      </c>
      <c r="B209" s="43">
        <v>42</v>
      </c>
      <c r="C209" s="43">
        <v>50</v>
      </c>
      <c r="D209" s="44" t="s">
        <v>126</v>
      </c>
      <c r="E209" s="46">
        <v>19.433044910430912</v>
      </c>
      <c r="F209" s="48">
        <v>0.34924793243408198</v>
      </c>
      <c r="G209" s="50">
        <v>14050.6</v>
      </c>
      <c r="H209" s="52">
        <v>0</v>
      </c>
      <c r="I209" s="52">
        <v>10627.5</v>
      </c>
      <c r="J209" s="54">
        <v>10989.9</v>
      </c>
      <c r="K209" s="52">
        <v>94.5</v>
      </c>
      <c r="L209" s="52">
        <v>6665</v>
      </c>
      <c r="M209" s="54">
        <v>11043.9</v>
      </c>
      <c r="N209" s="52">
        <v>61.2</v>
      </c>
      <c r="O209" s="52">
        <v>6653</v>
      </c>
      <c r="P209" s="56">
        <f>SUM(G209:O209)</f>
        <v>60185.599999999999</v>
      </c>
      <c r="Q209" s="57">
        <f>'first anal'!$P79/AH$4</f>
        <v>7.6163100000000004</v>
      </c>
      <c r="R209" s="56">
        <v>5000.5</v>
      </c>
      <c r="S209" s="52">
        <v>0</v>
      </c>
      <c r="T209" s="52">
        <v>4999.5</v>
      </c>
      <c r="U209" s="54">
        <v>0</v>
      </c>
      <c r="V209" s="52">
        <v>77496756.299999997</v>
      </c>
      <c r="W209" s="52">
        <v>10000</v>
      </c>
      <c r="X209" s="54">
        <v>0</v>
      </c>
      <c r="Y209" s="52">
        <v>76510359</v>
      </c>
      <c r="Z209" s="52">
        <v>10000</v>
      </c>
      <c r="AA209" s="56">
        <f>SUM(R209:Z209)</f>
        <v>154037115.30000001</v>
      </c>
      <c r="AB209" s="59">
        <f>IF(AA209=0,0,(P209-AA209)/AA209)</f>
        <v>-0.99960927858274429</v>
      </c>
      <c r="AC209" s="57">
        <f>'first anal'!$AA79/AH$4</f>
        <v>9.7061200000000003</v>
      </c>
    </row>
    <row r="210" spans="1:29" hidden="1" x14ac:dyDescent="0.2">
      <c r="A210" s="68">
        <v>15</v>
      </c>
      <c r="B210" s="69">
        <v>38</v>
      </c>
      <c r="C210" s="69">
        <v>38</v>
      </c>
      <c r="D210" s="70" t="s">
        <v>67</v>
      </c>
      <c r="E210" s="45">
        <v>17.162286996841431</v>
      </c>
      <c r="F210" s="47">
        <v>0.35513186454772949</v>
      </c>
      <c r="G210" s="49">
        <v>1561</v>
      </c>
      <c r="H210" s="51">
        <v>0</v>
      </c>
      <c r="I210" s="51">
        <v>9526.5</v>
      </c>
      <c r="J210" s="53">
        <v>6027.5</v>
      </c>
      <c r="K210" s="51">
        <v>11026.8</v>
      </c>
      <c r="L210" s="51">
        <v>7314</v>
      </c>
      <c r="M210" s="53">
        <v>6195.1</v>
      </c>
      <c r="N210" s="51">
        <v>10858.5</v>
      </c>
      <c r="O210" s="51">
        <v>7260</v>
      </c>
      <c r="P210" s="55">
        <f>SUM(G210:O210)</f>
        <v>59769.4</v>
      </c>
      <c r="Q210" s="57">
        <f>'first anal'!$P20/AH$4</f>
        <v>9.0344999999999978</v>
      </c>
      <c r="R210" s="55">
        <v>5001</v>
      </c>
      <c r="S210" s="51">
        <v>0</v>
      </c>
      <c r="T210" s="51">
        <v>4999.5</v>
      </c>
      <c r="U210" s="53">
        <v>0</v>
      </c>
      <c r="V210" s="51">
        <v>173247870.59999999</v>
      </c>
      <c r="W210" s="51">
        <v>10000</v>
      </c>
      <c r="X210" s="53">
        <v>0</v>
      </c>
      <c r="Y210" s="51">
        <v>171373590</v>
      </c>
      <c r="Z210" s="51">
        <v>10000</v>
      </c>
      <c r="AA210" s="55">
        <f>SUM(R210:Z210)</f>
        <v>344651461.10000002</v>
      </c>
      <c r="AB210" s="58">
        <f>IF(AA210=0,0,(P210-AA210)/AA210)</f>
        <v>-0.99982658016359716</v>
      </c>
      <c r="AC210" s="57">
        <f>'first anal'!$AA20/AH$4</f>
        <v>8.2412500000000009</v>
      </c>
    </row>
    <row r="211" spans="1:29" hidden="1" x14ac:dyDescent="0.2">
      <c r="A211" s="68">
        <v>39</v>
      </c>
      <c r="B211" s="69">
        <v>30</v>
      </c>
      <c r="C211" s="69">
        <v>38</v>
      </c>
      <c r="D211" s="70" t="s">
        <v>347</v>
      </c>
      <c r="E211" s="45">
        <v>15.29322290420532</v>
      </c>
      <c r="F211" s="47">
        <v>0.33302879333496088</v>
      </c>
      <c r="G211" s="49">
        <v>12692.8</v>
      </c>
      <c r="H211" s="51">
        <v>0</v>
      </c>
      <c r="I211" s="51">
        <v>10648.5</v>
      </c>
      <c r="J211" s="53">
        <v>10194.1</v>
      </c>
      <c r="K211" s="51">
        <v>1207.8</v>
      </c>
      <c r="L211" s="51">
        <v>6626</v>
      </c>
      <c r="M211" s="53">
        <v>10496.4</v>
      </c>
      <c r="N211" s="51">
        <v>931.5</v>
      </c>
      <c r="O211" s="51">
        <v>6676</v>
      </c>
      <c r="P211" s="55">
        <f>SUM(G211:O211)</f>
        <v>59473.100000000006</v>
      </c>
      <c r="Q211" s="57">
        <f>'first anal'!$P300/AH$4</f>
        <v>5.18825</v>
      </c>
      <c r="R211" s="55">
        <v>4981</v>
      </c>
      <c r="S211" s="51">
        <v>0</v>
      </c>
      <c r="T211" s="51">
        <v>5250</v>
      </c>
      <c r="U211" s="53">
        <v>3776.1</v>
      </c>
      <c r="V211" s="51">
        <v>75159.899999999994</v>
      </c>
      <c r="W211" s="51">
        <v>8899</v>
      </c>
      <c r="X211" s="53">
        <v>13477.9</v>
      </c>
      <c r="Y211" s="51">
        <v>10026</v>
      </c>
      <c r="Z211" s="51">
        <v>8875</v>
      </c>
      <c r="AA211" s="55">
        <f>SUM(R211:Z211)</f>
        <v>130444.9</v>
      </c>
      <c r="AB211" s="58">
        <f>IF(AA211=0,0,(P211-AA211)/AA211)</f>
        <v>-0.54407493125449891</v>
      </c>
      <c r="AC211" s="57">
        <f>'first anal'!$AA300/AH$4</f>
        <v>14.70744</v>
      </c>
    </row>
    <row r="212" spans="1:29" hidden="1" x14ac:dyDescent="0.2">
      <c r="A212" s="68">
        <v>39</v>
      </c>
      <c r="B212" s="69">
        <v>38</v>
      </c>
      <c r="C212" s="69">
        <v>30</v>
      </c>
      <c r="D212" s="70" t="s">
        <v>359</v>
      </c>
      <c r="E212" s="45">
        <v>15.436984062194821</v>
      </c>
      <c r="F212" s="47">
        <v>0.33185219764709473</v>
      </c>
      <c r="G212" s="49">
        <v>12645.3</v>
      </c>
      <c r="H212" s="51">
        <v>0</v>
      </c>
      <c r="I212" s="51">
        <v>10546.5</v>
      </c>
      <c r="J212" s="53">
        <v>10548.8</v>
      </c>
      <c r="K212" s="51">
        <v>974.7</v>
      </c>
      <c r="L212" s="51">
        <v>6656</v>
      </c>
      <c r="M212" s="53">
        <v>10307.1</v>
      </c>
      <c r="N212" s="51">
        <v>1075.5</v>
      </c>
      <c r="O212" s="51">
        <v>6603</v>
      </c>
      <c r="P212" s="55">
        <f>SUM(G212:O212)</f>
        <v>59356.899999999994</v>
      </c>
      <c r="Q212" s="57">
        <f>'first anal'!$P312/AH$4</f>
        <v>5.1113400000000002</v>
      </c>
      <c r="R212" s="55">
        <v>4962</v>
      </c>
      <c r="S212" s="51">
        <v>0</v>
      </c>
      <c r="T212" s="51">
        <v>5275.5</v>
      </c>
      <c r="U212" s="53">
        <v>7472.4</v>
      </c>
      <c r="V212" s="51">
        <v>42074.1</v>
      </c>
      <c r="W212" s="51">
        <v>8917</v>
      </c>
      <c r="X212" s="53">
        <v>7732.9</v>
      </c>
      <c r="Y212" s="51">
        <v>22144.5</v>
      </c>
      <c r="Z212" s="51">
        <v>8879</v>
      </c>
      <c r="AA212" s="55">
        <f>SUM(R212:Z212)</f>
        <v>107457.4</v>
      </c>
      <c r="AB212" s="58">
        <f>IF(AA212=0,0,(P212-AA212)/AA212)</f>
        <v>-0.44762389560886456</v>
      </c>
      <c r="AC212" s="57">
        <f>'first anal'!$AA312/AH$4</f>
        <v>26.417209999999997</v>
      </c>
    </row>
    <row r="213" spans="1:29" hidden="1" x14ac:dyDescent="0.2">
      <c r="A213" s="42">
        <v>15</v>
      </c>
      <c r="B213" s="43">
        <v>50</v>
      </c>
      <c r="C213" s="43">
        <v>46</v>
      </c>
      <c r="D213" s="44" t="s">
        <v>90</v>
      </c>
      <c r="E213" s="46">
        <v>19.573714256286621</v>
      </c>
      <c r="F213" s="48">
        <v>0.35860395431518549</v>
      </c>
      <c r="G213" s="50">
        <v>13040.5</v>
      </c>
      <c r="H213" s="52">
        <v>0</v>
      </c>
      <c r="I213" s="52">
        <v>10680</v>
      </c>
      <c r="J213" s="54">
        <v>10971</v>
      </c>
      <c r="K213" s="52">
        <v>80.099999999999994</v>
      </c>
      <c r="L213" s="52">
        <v>6687</v>
      </c>
      <c r="M213" s="54">
        <v>11098</v>
      </c>
      <c r="N213" s="52">
        <v>95.4</v>
      </c>
      <c r="O213" s="52">
        <v>6660</v>
      </c>
      <c r="P213" s="56">
        <f>SUM(G213:O213)</f>
        <v>59312</v>
      </c>
      <c r="Q213" s="57">
        <f>'first anal'!$P43/AH$4</f>
        <v>8.2239100000000001</v>
      </c>
      <c r="R213" s="56">
        <v>5001</v>
      </c>
      <c r="S213" s="52">
        <v>0</v>
      </c>
      <c r="T213" s="52">
        <v>4999.5</v>
      </c>
      <c r="U213" s="54">
        <v>0</v>
      </c>
      <c r="V213" s="52">
        <v>173470646.69999999</v>
      </c>
      <c r="W213" s="52">
        <v>10000</v>
      </c>
      <c r="X213" s="54">
        <v>0</v>
      </c>
      <c r="Y213" s="52">
        <v>171107285.40000001</v>
      </c>
      <c r="Z213" s="52">
        <v>10000</v>
      </c>
      <c r="AA213" s="56">
        <f>SUM(R213:Z213)</f>
        <v>344607932.60000002</v>
      </c>
      <c r="AB213" s="59">
        <f>IF(AA213=0,0,(P213-AA213)/AA213)</f>
        <v>-0.99982788556388558</v>
      </c>
      <c r="AC213" s="57">
        <f>'first anal'!$AA43/AH$4</f>
        <v>8.2728999999999981</v>
      </c>
    </row>
    <row r="214" spans="1:29" hidden="1" x14ac:dyDescent="0.2">
      <c r="A214" s="42">
        <v>15</v>
      </c>
      <c r="B214" s="43">
        <v>46</v>
      </c>
      <c r="C214" s="43">
        <v>50</v>
      </c>
      <c r="D214" s="44" t="s">
        <v>84</v>
      </c>
      <c r="E214" s="46">
        <v>19.5688362121582</v>
      </c>
      <c r="F214" s="48">
        <v>0.3539881706237793</v>
      </c>
      <c r="G214" s="50">
        <v>12959.5</v>
      </c>
      <c r="H214" s="52">
        <v>0</v>
      </c>
      <c r="I214" s="52">
        <v>10683</v>
      </c>
      <c r="J214" s="54">
        <v>11007.4</v>
      </c>
      <c r="K214" s="52">
        <v>111.6</v>
      </c>
      <c r="L214" s="52">
        <v>6665</v>
      </c>
      <c r="M214" s="54">
        <v>11059.3</v>
      </c>
      <c r="N214" s="52">
        <v>88.2</v>
      </c>
      <c r="O214" s="52">
        <v>6660</v>
      </c>
      <c r="P214" s="56">
        <f>SUM(G214:O214)</f>
        <v>59234</v>
      </c>
      <c r="Q214" s="57">
        <f>'first anal'!$P37/AH$4</f>
        <v>8.3966300000000018</v>
      </c>
      <c r="R214" s="56">
        <v>5001</v>
      </c>
      <c r="S214" s="52">
        <v>0</v>
      </c>
      <c r="T214" s="52">
        <v>4999.5</v>
      </c>
      <c r="U214" s="54">
        <v>0</v>
      </c>
      <c r="V214" s="52">
        <v>171617373</v>
      </c>
      <c r="W214" s="52">
        <v>10000</v>
      </c>
      <c r="X214" s="54">
        <v>0</v>
      </c>
      <c r="Y214" s="52">
        <v>171945027</v>
      </c>
      <c r="Z214" s="52">
        <v>10000</v>
      </c>
      <c r="AA214" s="56">
        <f>SUM(R214:Z214)</f>
        <v>343592400.5</v>
      </c>
      <c r="AB214" s="59">
        <f>IF(AA214=0,0,(P214-AA214)/AA214)</f>
        <v>-0.99982760387041791</v>
      </c>
      <c r="AC214" s="57">
        <f>'first anal'!$AA37/AH$4</f>
        <v>8.8270499999999998</v>
      </c>
    </row>
    <row r="215" spans="1:29" hidden="1" x14ac:dyDescent="0.2">
      <c r="A215" s="42">
        <v>15</v>
      </c>
      <c r="B215" s="43">
        <v>54</v>
      </c>
      <c r="C215" s="43">
        <v>42</v>
      </c>
      <c r="D215" s="44" t="s">
        <v>96</v>
      </c>
      <c r="E215" s="46">
        <v>19.568697929382321</v>
      </c>
      <c r="F215" s="48">
        <v>0.35667920112609858</v>
      </c>
      <c r="G215" s="50">
        <v>13019.4</v>
      </c>
      <c r="H215" s="52">
        <v>0</v>
      </c>
      <c r="I215" s="52">
        <v>10687.5</v>
      </c>
      <c r="J215" s="54">
        <v>11014</v>
      </c>
      <c r="K215" s="52">
        <v>75.599999999999994</v>
      </c>
      <c r="L215" s="52">
        <v>6664</v>
      </c>
      <c r="M215" s="54">
        <v>11044</v>
      </c>
      <c r="N215" s="52">
        <v>60.3</v>
      </c>
      <c r="O215" s="52">
        <v>6659</v>
      </c>
      <c r="P215" s="56">
        <f>SUM(G215:O215)</f>
        <v>59223.8</v>
      </c>
      <c r="Q215" s="57">
        <f>'first anal'!$P49/AH$4</f>
        <v>8.0385799999999996</v>
      </c>
      <c r="R215" s="56">
        <v>5001</v>
      </c>
      <c r="S215" s="52">
        <v>0</v>
      </c>
      <c r="T215" s="52">
        <v>4999.5</v>
      </c>
      <c r="U215" s="54">
        <v>0</v>
      </c>
      <c r="V215" s="52">
        <v>172137453.30000001</v>
      </c>
      <c r="W215" s="52">
        <v>10000</v>
      </c>
      <c r="X215" s="54">
        <v>0</v>
      </c>
      <c r="Y215" s="52">
        <v>170154071.09999999</v>
      </c>
      <c r="Z215" s="52">
        <v>10000</v>
      </c>
      <c r="AA215" s="56">
        <f>SUM(R215:Z215)</f>
        <v>342321524.89999998</v>
      </c>
      <c r="AB215" s="59">
        <f>IF(AA215=0,0,(P215-AA215)/AA215)</f>
        <v>-0.99982699364284111</v>
      </c>
      <c r="AC215" s="57">
        <f>'first anal'!$AA49/AH$4</f>
        <v>11.92929</v>
      </c>
    </row>
    <row r="216" spans="1:29" hidden="1" x14ac:dyDescent="0.2">
      <c r="A216" s="68">
        <v>15</v>
      </c>
      <c r="B216" s="69">
        <v>42</v>
      </c>
      <c r="C216" s="69">
        <v>34</v>
      </c>
      <c r="D216" s="70" t="s">
        <v>73</v>
      </c>
      <c r="E216" s="45">
        <v>17.405318021774288</v>
      </c>
      <c r="F216" s="47">
        <v>0.35349225997924799</v>
      </c>
      <c r="G216" s="49">
        <v>1783.7</v>
      </c>
      <c r="H216" s="51">
        <v>0</v>
      </c>
      <c r="I216" s="51">
        <v>9576</v>
      </c>
      <c r="J216" s="53">
        <v>6361.4</v>
      </c>
      <c r="K216" s="51">
        <v>10444.5</v>
      </c>
      <c r="L216" s="51">
        <v>7231</v>
      </c>
      <c r="M216" s="53">
        <v>6530</v>
      </c>
      <c r="N216" s="51">
        <v>9956.7000000000007</v>
      </c>
      <c r="O216" s="51">
        <v>7214</v>
      </c>
      <c r="P216" s="55">
        <f>SUM(G216:O216)</f>
        <v>59097.3</v>
      </c>
      <c r="Q216" s="57">
        <f>'first anal'!$P26/AH$4</f>
        <v>8.7013599999999993</v>
      </c>
      <c r="R216" s="55">
        <v>5000.5</v>
      </c>
      <c r="S216" s="51">
        <v>0</v>
      </c>
      <c r="T216" s="51">
        <v>5001</v>
      </c>
      <c r="U216" s="53">
        <v>0</v>
      </c>
      <c r="V216" s="51">
        <v>173500606.80000001</v>
      </c>
      <c r="W216" s="51">
        <v>10000</v>
      </c>
      <c r="X216" s="53">
        <v>0</v>
      </c>
      <c r="Y216" s="51">
        <v>171137934.90000001</v>
      </c>
      <c r="Z216" s="51">
        <v>10000</v>
      </c>
      <c r="AA216" s="55">
        <f>SUM(R216:Z216)</f>
        <v>344668543.20000005</v>
      </c>
      <c r="AB216" s="58">
        <f>IF(AA216=0,0,(P216-AA216)/AA216)</f>
        <v>-0.99982853874783195</v>
      </c>
      <c r="AC216" s="57">
        <f>'first anal'!$AA26/AH$4</f>
        <v>8.6319299999999988</v>
      </c>
    </row>
    <row r="217" spans="1:29" hidden="1" x14ac:dyDescent="0.2">
      <c r="A217" s="68">
        <v>39</v>
      </c>
      <c r="B217" s="69">
        <v>34</v>
      </c>
      <c r="C217" s="69">
        <v>34</v>
      </c>
      <c r="D217" s="70" t="s">
        <v>353</v>
      </c>
      <c r="E217" s="45">
        <v>15.415182113647459</v>
      </c>
      <c r="F217" s="47">
        <v>0.33827686309814448</v>
      </c>
      <c r="G217" s="49">
        <v>12258.9</v>
      </c>
      <c r="H217" s="51">
        <v>0</v>
      </c>
      <c r="I217" s="51">
        <v>10590</v>
      </c>
      <c r="J217" s="53">
        <v>10404</v>
      </c>
      <c r="K217" s="51">
        <v>1043.0999999999999</v>
      </c>
      <c r="L217" s="51">
        <v>6663</v>
      </c>
      <c r="M217" s="53">
        <v>10592.3</v>
      </c>
      <c r="N217" s="51">
        <v>922.5</v>
      </c>
      <c r="O217" s="51">
        <v>6619</v>
      </c>
      <c r="P217" s="55">
        <f>SUM(G217:O217)</f>
        <v>59092.800000000003</v>
      </c>
      <c r="Q217" s="57">
        <f>'first anal'!$P306/AH$4</f>
        <v>5.1610699999999996</v>
      </c>
      <c r="R217" s="55">
        <v>4983</v>
      </c>
      <c r="S217" s="51">
        <v>0</v>
      </c>
      <c r="T217" s="51">
        <v>5307</v>
      </c>
      <c r="U217" s="53">
        <v>6248</v>
      </c>
      <c r="V217" s="51">
        <v>49477.5</v>
      </c>
      <c r="W217" s="51">
        <v>8876</v>
      </c>
      <c r="X217" s="53">
        <v>9852.7999999999993</v>
      </c>
      <c r="Y217" s="51">
        <v>19608.3</v>
      </c>
      <c r="Z217" s="51">
        <v>8851</v>
      </c>
      <c r="AA217" s="55">
        <f>SUM(R217:Z217)</f>
        <v>113203.6</v>
      </c>
      <c r="AB217" s="58">
        <f>IF(AA217=0,0,(P217-AA217)/AA217)</f>
        <v>-0.47799539943959379</v>
      </c>
      <c r="AC217" s="57">
        <f>'first anal'!$AA306/AH$4</f>
        <v>14.86284</v>
      </c>
    </row>
    <row r="218" spans="1:29" hidden="1" x14ac:dyDescent="0.2">
      <c r="A218" s="42">
        <v>15</v>
      </c>
      <c r="B218" s="43">
        <v>42</v>
      </c>
      <c r="C218" s="43">
        <v>54</v>
      </c>
      <c r="D218" s="44" t="s">
        <v>78</v>
      </c>
      <c r="E218" s="46">
        <v>19.66433501243591</v>
      </c>
      <c r="F218" s="48">
        <v>0.35795903205871582</v>
      </c>
      <c r="G218" s="50">
        <v>12721</v>
      </c>
      <c r="H218" s="52">
        <v>0</v>
      </c>
      <c r="I218" s="52">
        <v>10710</v>
      </c>
      <c r="J218" s="54">
        <v>10964</v>
      </c>
      <c r="K218" s="52">
        <v>81.900000000000006</v>
      </c>
      <c r="L218" s="52">
        <v>6683</v>
      </c>
      <c r="M218" s="54">
        <v>10950.8</v>
      </c>
      <c r="N218" s="52">
        <v>90</v>
      </c>
      <c r="O218" s="52">
        <v>6692</v>
      </c>
      <c r="P218" s="56">
        <f>SUM(G218:O218)</f>
        <v>58892.7</v>
      </c>
      <c r="Q218" s="57">
        <f>'first anal'!$P31/AH$4</f>
        <v>8.6087200000000017</v>
      </c>
      <c r="R218" s="56">
        <v>4999</v>
      </c>
      <c r="S218" s="52">
        <v>0</v>
      </c>
      <c r="T218" s="52">
        <v>4999.5</v>
      </c>
      <c r="U218" s="54">
        <v>0</v>
      </c>
      <c r="V218" s="52">
        <v>172563752.69999999</v>
      </c>
      <c r="W218" s="52">
        <v>10000</v>
      </c>
      <c r="X218" s="54">
        <v>0</v>
      </c>
      <c r="Y218" s="52">
        <v>174323061.90000001</v>
      </c>
      <c r="Z218" s="52">
        <v>10000</v>
      </c>
      <c r="AA218" s="56">
        <f>SUM(R218:Z218)</f>
        <v>346916813.10000002</v>
      </c>
      <c r="AB218" s="59">
        <f>IF(AA218=0,0,(P218-AA218)/AA218)</f>
        <v>-0.99983023970653451</v>
      </c>
      <c r="AC218" s="57">
        <f>'first anal'!$AA31/AH$4</f>
        <v>8.0262600000000006</v>
      </c>
    </row>
    <row r="219" spans="1:29" hidden="1" x14ac:dyDescent="0.2">
      <c r="A219" s="68">
        <v>31</v>
      </c>
      <c r="B219" s="69">
        <v>38</v>
      </c>
      <c r="C219" s="69">
        <v>38</v>
      </c>
      <c r="D219" s="70" t="s">
        <v>263</v>
      </c>
      <c r="E219" s="45">
        <v>18.146662950515751</v>
      </c>
      <c r="F219" s="47">
        <v>0.3525090217590332</v>
      </c>
      <c r="G219" s="49">
        <v>12500.6</v>
      </c>
      <c r="H219" s="51">
        <v>0</v>
      </c>
      <c r="I219" s="51">
        <v>10611</v>
      </c>
      <c r="J219" s="53">
        <v>10645.9</v>
      </c>
      <c r="K219" s="51">
        <v>486.9</v>
      </c>
      <c r="L219" s="51">
        <v>6660</v>
      </c>
      <c r="M219" s="53">
        <v>10532.2</v>
      </c>
      <c r="N219" s="51">
        <v>569.70000000000005</v>
      </c>
      <c r="O219" s="51">
        <v>6678</v>
      </c>
      <c r="P219" s="55">
        <f>SUM(G219:O219)</f>
        <v>58684.3</v>
      </c>
      <c r="Q219" s="57">
        <f>'first anal'!$P216/AH$4</f>
        <v>5.9097300000000006</v>
      </c>
      <c r="R219" s="55">
        <v>6137</v>
      </c>
      <c r="S219" s="51">
        <v>0</v>
      </c>
      <c r="T219" s="51">
        <v>5028</v>
      </c>
      <c r="U219" s="53">
        <v>4805.1000000000004</v>
      </c>
      <c r="V219" s="51">
        <v>68918.399999999994</v>
      </c>
      <c r="W219" s="51">
        <v>8991</v>
      </c>
      <c r="X219" s="53">
        <v>12867.2</v>
      </c>
      <c r="Y219" s="51">
        <v>11794.5</v>
      </c>
      <c r="Z219" s="51">
        <v>9013</v>
      </c>
      <c r="AA219" s="55">
        <f>SUM(R219:Z219)</f>
        <v>127554.2</v>
      </c>
      <c r="AB219" s="58">
        <f>IF(AA219=0,0,(P219-AA219)/AA219)</f>
        <v>-0.53992655671079426</v>
      </c>
      <c r="AC219" s="57">
        <f>'first anal'!$AA216/AH$4</f>
        <v>34466.854320000006</v>
      </c>
    </row>
    <row r="220" spans="1:29" hidden="1" x14ac:dyDescent="0.2">
      <c r="A220" s="68">
        <v>31</v>
      </c>
      <c r="B220" s="69">
        <v>30</v>
      </c>
      <c r="C220" s="69">
        <v>46</v>
      </c>
      <c r="D220" s="70" t="s">
        <v>251</v>
      </c>
      <c r="E220" s="45">
        <v>18.312031030654911</v>
      </c>
      <c r="F220" s="47">
        <v>0.39011001586914062</v>
      </c>
      <c r="G220" s="49">
        <v>12449.9</v>
      </c>
      <c r="H220" s="51">
        <v>0</v>
      </c>
      <c r="I220" s="51">
        <v>10561.5</v>
      </c>
      <c r="J220" s="53">
        <v>10547.6</v>
      </c>
      <c r="K220" s="51">
        <v>570.6</v>
      </c>
      <c r="L220" s="51">
        <v>6556</v>
      </c>
      <c r="M220" s="53">
        <v>10519.6</v>
      </c>
      <c r="N220" s="51">
        <v>647.1</v>
      </c>
      <c r="O220" s="51">
        <v>6688</v>
      </c>
      <c r="P220" s="55">
        <f>SUM(G220:O220)</f>
        <v>58540.299999999996</v>
      </c>
      <c r="Q220" s="57">
        <f>'first anal'!$P204/AH$4</f>
        <v>6.1008200000000006</v>
      </c>
      <c r="R220" s="55">
        <v>6061.5</v>
      </c>
      <c r="S220" s="51">
        <v>0</v>
      </c>
      <c r="T220" s="51">
        <v>5035.5</v>
      </c>
      <c r="U220" s="53">
        <v>7770.9</v>
      </c>
      <c r="V220" s="51">
        <v>19780.2</v>
      </c>
      <c r="W220" s="51">
        <v>8994</v>
      </c>
      <c r="X220" s="53">
        <v>7422.2</v>
      </c>
      <c r="Y220" s="51">
        <v>39374.1</v>
      </c>
      <c r="Z220" s="51">
        <v>8982</v>
      </c>
      <c r="AA220" s="55">
        <f>SUM(R220:Z220)</f>
        <v>103420.4</v>
      </c>
      <c r="AB220" s="58">
        <f>IF(AA220=0,0,(P220-AA220)/AA220)</f>
        <v>-0.43395790385649252</v>
      </c>
      <c r="AC220" s="57">
        <f>'first anal'!$AA204/AH$4</f>
        <v>18.220270000000003</v>
      </c>
    </row>
    <row r="221" spans="1:29" hidden="1" x14ac:dyDescent="0.2">
      <c r="A221" s="68">
        <v>35</v>
      </c>
      <c r="B221" s="69">
        <v>42</v>
      </c>
      <c r="C221" s="69">
        <v>30</v>
      </c>
      <c r="D221" s="70" t="s">
        <v>317</v>
      </c>
      <c r="E221" s="45">
        <v>17.43518686294556</v>
      </c>
      <c r="F221" s="47">
        <v>0.34610199928283691</v>
      </c>
      <c r="G221" s="49">
        <v>12356.5</v>
      </c>
      <c r="H221" s="51">
        <v>0</v>
      </c>
      <c r="I221" s="51">
        <v>10546.5</v>
      </c>
      <c r="J221" s="53">
        <v>10621.3</v>
      </c>
      <c r="K221" s="51">
        <v>620.1</v>
      </c>
      <c r="L221" s="51">
        <v>6627</v>
      </c>
      <c r="M221" s="53">
        <v>10517.6</v>
      </c>
      <c r="N221" s="51">
        <v>650.70000000000005</v>
      </c>
      <c r="O221" s="51">
        <v>6575</v>
      </c>
      <c r="P221" s="55">
        <f>SUM(G221:O221)</f>
        <v>58514.7</v>
      </c>
      <c r="Q221" s="57">
        <f>'first anal'!$P270/AH$4</f>
        <v>5.4574499999999997</v>
      </c>
      <c r="R221" s="55">
        <v>5958.5</v>
      </c>
      <c r="S221" s="51">
        <v>0</v>
      </c>
      <c r="T221" s="51">
        <v>5037</v>
      </c>
      <c r="U221" s="53">
        <v>16868.900000000001</v>
      </c>
      <c r="V221" s="51">
        <v>6004.8</v>
      </c>
      <c r="W221" s="51">
        <v>8989</v>
      </c>
      <c r="X221" s="53">
        <v>1970.2</v>
      </c>
      <c r="Y221" s="51">
        <v>116907.3</v>
      </c>
      <c r="Z221" s="51">
        <v>8932</v>
      </c>
      <c r="AA221" s="55">
        <f>SUM(R221:Z221)</f>
        <v>170667.7</v>
      </c>
      <c r="AB221" s="58">
        <f>IF(AA221=0,0,(P221-AA221)/AA221)</f>
        <v>-0.65714250558248577</v>
      </c>
      <c r="AC221" s="57">
        <f>'first anal'!$AA270/AH$4</f>
        <v>11.94985</v>
      </c>
    </row>
    <row r="222" spans="1:29" hidden="1" x14ac:dyDescent="0.2">
      <c r="A222" s="68">
        <v>23</v>
      </c>
      <c r="B222" s="69">
        <v>46</v>
      </c>
      <c r="C222" s="69">
        <v>38</v>
      </c>
      <c r="D222" s="70" t="s">
        <v>179</v>
      </c>
      <c r="E222" s="45">
        <v>19.614281177520748</v>
      </c>
      <c r="F222" s="47">
        <v>0.33265900611877441</v>
      </c>
      <c r="G222" s="49">
        <v>12099.4</v>
      </c>
      <c r="H222" s="51">
        <v>0</v>
      </c>
      <c r="I222" s="51">
        <v>10620</v>
      </c>
      <c r="J222" s="53">
        <v>10988.1</v>
      </c>
      <c r="K222" s="51">
        <v>234.9</v>
      </c>
      <c r="L222" s="51">
        <v>6629</v>
      </c>
      <c r="M222" s="53">
        <v>10829.6</v>
      </c>
      <c r="N222" s="51">
        <v>281.7</v>
      </c>
      <c r="O222" s="51">
        <v>6664</v>
      </c>
      <c r="P222" s="55">
        <f>SUM(G222:O222)</f>
        <v>58346.7</v>
      </c>
      <c r="Q222" s="57">
        <f>'first anal'!$P132/AH$4</f>
        <v>6.9153699999999994</v>
      </c>
      <c r="R222" s="55">
        <v>2875.5</v>
      </c>
      <c r="S222" s="51">
        <v>0</v>
      </c>
      <c r="T222" s="51">
        <v>5002.5</v>
      </c>
      <c r="U222" s="53">
        <v>10537.8</v>
      </c>
      <c r="V222" s="51">
        <v>40050.9</v>
      </c>
      <c r="W222" s="51">
        <v>9278</v>
      </c>
      <c r="X222" s="53">
        <v>5771.3</v>
      </c>
      <c r="Y222" s="51">
        <v>74151.899999999994</v>
      </c>
      <c r="Z222" s="51">
        <v>9339</v>
      </c>
      <c r="AA222" s="55">
        <f>SUM(R222:Z222)</f>
        <v>157006.9</v>
      </c>
      <c r="AB222" s="58">
        <f>IF(AA222=0,0,(P222-AA222)/AA222)</f>
        <v>-0.62838130043966223</v>
      </c>
      <c r="AC222" s="57">
        <f>'first anal'!$AA132/AH$4</f>
        <v>12.15705</v>
      </c>
    </row>
    <row r="223" spans="1:29" hidden="1" x14ac:dyDescent="0.2">
      <c r="A223" s="68">
        <v>35</v>
      </c>
      <c r="B223" s="69">
        <v>30</v>
      </c>
      <c r="C223" s="69">
        <v>42</v>
      </c>
      <c r="D223" s="70" t="s">
        <v>299</v>
      </c>
      <c r="E223" s="45">
        <v>17.481427192687988</v>
      </c>
      <c r="F223" s="47">
        <v>0.34597182273864752</v>
      </c>
      <c r="G223" s="49">
        <v>12294.6</v>
      </c>
      <c r="H223" s="51">
        <v>0</v>
      </c>
      <c r="I223" s="51">
        <v>10600.5</v>
      </c>
      <c r="J223" s="53">
        <v>10441.5</v>
      </c>
      <c r="K223" s="51">
        <v>610.20000000000005</v>
      </c>
      <c r="L223" s="51">
        <v>6577</v>
      </c>
      <c r="M223" s="53">
        <v>10498.5</v>
      </c>
      <c r="N223" s="51">
        <v>627.29999999999995</v>
      </c>
      <c r="O223" s="51">
        <v>6695</v>
      </c>
      <c r="P223" s="55">
        <f>SUM(G223:O223)</f>
        <v>58344.6</v>
      </c>
      <c r="Q223" s="57">
        <f>'first anal'!$P252/AH$4</f>
        <v>5.6216900000000001</v>
      </c>
      <c r="R223" s="55">
        <v>6064</v>
      </c>
      <c r="S223" s="51">
        <v>0</v>
      </c>
      <c r="T223" s="51">
        <v>5044.5</v>
      </c>
      <c r="U223" s="53">
        <v>6912</v>
      </c>
      <c r="V223" s="51">
        <v>31411.8</v>
      </c>
      <c r="W223" s="51">
        <v>8988</v>
      </c>
      <c r="X223" s="53">
        <v>6728.5</v>
      </c>
      <c r="Y223" s="51">
        <v>48276</v>
      </c>
      <c r="Z223" s="51">
        <v>8966</v>
      </c>
      <c r="AA223" s="55">
        <f>SUM(R223:Z223)</f>
        <v>122390.8</v>
      </c>
      <c r="AB223" s="58">
        <f>IF(AA223=0,0,(P223-AA223)/AA223)</f>
        <v>-0.52329260042421488</v>
      </c>
      <c r="AC223" s="57">
        <f>'first anal'!$AA252/AH$4</f>
        <v>26.264490000000002</v>
      </c>
    </row>
    <row r="224" spans="1:29" hidden="1" x14ac:dyDescent="0.2">
      <c r="A224" s="68">
        <v>35</v>
      </c>
      <c r="B224" s="69">
        <v>38</v>
      </c>
      <c r="C224" s="69">
        <v>34</v>
      </c>
      <c r="D224" s="70" t="s">
        <v>311</v>
      </c>
      <c r="E224" s="45">
        <v>17.607401132583622</v>
      </c>
      <c r="F224" s="47">
        <v>0.34576582908630371</v>
      </c>
      <c r="G224" s="49">
        <v>12134.6</v>
      </c>
      <c r="H224" s="51">
        <v>0</v>
      </c>
      <c r="I224" s="51">
        <v>10599</v>
      </c>
      <c r="J224" s="53">
        <v>10508.4</v>
      </c>
      <c r="K224" s="51">
        <v>594.9</v>
      </c>
      <c r="L224" s="51">
        <v>6702</v>
      </c>
      <c r="M224" s="53">
        <v>10532</v>
      </c>
      <c r="N224" s="51">
        <v>613.79999999999995</v>
      </c>
      <c r="O224" s="51">
        <v>6647</v>
      </c>
      <c r="P224" s="55">
        <f>SUM(G224:O224)</f>
        <v>58331.700000000004</v>
      </c>
      <c r="Q224" s="57">
        <f>'first anal'!$P264/AH$4</f>
        <v>5.51023</v>
      </c>
      <c r="R224" s="55">
        <v>5971</v>
      </c>
      <c r="S224" s="51">
        <v>0</v>
      </c>
      <c r="T224" s="51">
        <v>5037</v>
      </c>
      <c r="U224" s="53">
        <v>8805.7000000000007</v>
      </c>
      <c r="V224" s="51">
        <v>36170.1</v>
      </c>
      <c r="W224" s="51">
        <v>9003</v>
      </c>
      <c r="X224" s="53">
        <v>5908.2</v>
      </c>
      <c r="Y224" s="51">
        <v>56933.1</v>
      </c>
      <c r="Z224" s="51">
        <v>8993</v>
      </c>
      <c r="AA224" s="55">
        <f>SUM(R224:Z224)</f>
        <v>136821.1</v>
      </c>
      <c r="AB224" s="58">
        <f>IF(AA224=0,0,(P224-AA224)/AA224)</f>
        <v>-0.57366444210724798</v>
      </c>
      <c r="AC224" s="57">
        <f>'first anal'!$AA264/AH$4</f>
        <v>18.18506</v>
      </c>
    </row>
    <row r="225" spans="1:29" hidden="1" x14ac:dyDescent="0.2">
      <c r="A225" s="68">
        <v>27</v>
      </c>
      <c r="B225" s="69">
        <v>42</v>
      </c>
      <c r="C225" s="69">
        <v>38</v>
      </c>
      <c r="D225" s="70" t="s">
        <v>221</v>
      </c>
      <c r="E225" s="45">
        <v>18.82343316078186</v>
      </c>
      <c r="F225" s="47">
        <v>0.34595894813537598</v>
      </c>
      <c r="G225" s="49">
        <v>11928.8</v>
      </c>
      <c r="H225" s="51">
        <v>0</v>
      </c>
      <c r="I225" s="51">
        <v>10657.5</v>
      </c>
      <c r="J225" s="53">
        <v>10708.7</v>
      </c>
      <c r="K225" s="51">
        <v>367.2</v>
      </c>
      <c r="L225" s="51">
        <v>6673</v>
      </c>
      <c r="M225" s="53">
        <v>10796.8</v>
      </c>
      <c r="N225" s="51">
        <v>386.1</v>
      </c>
      <c r="O225" s="51">
        <v>6662</v>
      </c>
      <c r="P225" s="55">
        <f>SUM(G225:O225)</f>
        <v>58180.1</v>
      </c>
      <c r="Q225" s="57">
        <f>'first anal'!$P174/AH$4</f>
        <v>6.3136299999999999</v>
      </c>
      <c r="R225" s="55">
        <v>3746</v>
      </c>
      <c r="S225" s="51">
        <v>0</v>
      </c>
      <c r="T225" s="51">
        <v>5014.5</v>
      </c>
      <c r="U225" s="53">
        <v>8931.2999999999993</v>
      </c>
      <c r="V225" s="51">
        <v>41929.199999999997</v>
      </c>
      <c r="W225" s="51">
        <v>9047</v>
      </c>
      <c r="X225" s="53">
        <v>9063.7000000000007</v>
      </c>
      <c r="Y225" s="51">
        <v>35676</v>
      </c>
      <c r="Z225" s="51">
        <v>9053</v>
      </c>
      <c r="AA225" s="55">
        <f>SUM(R225:Z225)</f>
        <v>122460.7</v>
      </c>
      <c r="AB225" s="58">
        <f>IF(AA225=0,0,(P225-AA225)/AA225)</f>
        <v>-0.52490799089013862</v>
      </c>
      <c r="AC225" s="57">
        <f>'first anal'!$AA174/AH$4</f>
        <v>13.007569999999999</v>
      </c>
    </row>
    <row r="226" spans="1:29" hidden="1" x14ac:dyDescent="0.2">
      <c r="A226" s="68">
        <v>27</v>
      </c>
      <c r="B226" s="69">
        <v>50</v>
      </c>
      <c r="C226" s="69">
        <v>30</v>
      </c>
      <c r="D226" s="70" t="s">
        <v>233</v>
      </c>
      <c r="E226" s="45">
        <v>18.760946989059448</v>
      </c>
      <c r="F226" s="47">
        <v>0.34569120407104492</v>
      </c>
      <c r="G226" s="49">
        <v>12154.2</v>
      </c>
      <c r="H226" s="51">
        <v>0</v>
      </c>
      <c r="I226" s="51">
        <v>10597.5</v>
      </c>
      <c r="J226" s="53">
        <v>10713.3</v>
      </c>
      <c r="K226" s="51">
        <v>417.6</v>
      </c>
      <c r="L226" s="51">
        <v>6664</v>
      </c>
      <c r="M226" s="53">
        <v>10650.8</v>
      </c>
      <c r="N226" s="51">
        <v>390.6</v>
      </c>
      <c r="O226" s="51">
        <v>6560</v>
      </c>
      <c r="P226" s="55">
        <f>SUM(G226:O226)</f>
        <v>58147.999999999993</v>
      </c>
      <c r="Q226" s="57">
        <f>'first anal'!$P186/AH$4</f>
        <v>6.2257199999999999</v>
      </c>
      <c r="R226" s="55">
        <v>3680</v>
      </c>
      <c r="S226" s="51">
        <v>0</v>
      </c>
      <c r="T226" s="51">
        <v>5011.5</v>
      </c>
      <c r="U226" s="53">
        <v>17922.3</v>
      </c>
      <c r="V226" s="51">
        <v>11542.5</v>
      </c>
      <c r="W226" s="51">
        <v>9066</v>
      </c>
      <c r="X226" s="53">
        <v>3252.1</v>
      </c>
      <c r="Y226" s="51">
        <v>98465.4</v>
      </c>
      <c r="Z226" s="51">
        <v>9052</v>
      </c>
      <c r="AA226" s="55">
        <f>SUM(R226:Z226)</f>
        <v>157991.79999999999</v>
      </c>
      <c r="AB226" s="58">
        <f>IF(AA226=0,0,(P226-AA226)/AA226)</f>
        <v>-0.63195558250491479</v>
      </c>
      <c r="AC226" s="57">
        <f>'first anal'!$AA186/AH$4</f>
        <v>10.06335</v>
      </c>
    </row>
    <row r="227" spans="1:29" hidden="1" x14ac:dyDescent="0.2">
      <c r="A227" s="68">
        <v>15</v>
      </c>
      <c r="B227" s="69">
        <v>34</v>
      </c>
      <c r="C227" s="69">
        <v>42</v>
      </c>
      <c r="D227" s="70" t="s">
        <v>61</v>
      </c>
      <c r="E227" s="45">
        <v>17.446336030960079</v>
      </c>
      <c r="F227" s="47">
        <v>0.35355520248413091</v>
      </c>
      <c r="G227" s="49">
        <v>2001.8</v>
      </c>
      <c r="H227" s="51">
        <v>0</v>
      </c>
      <c r="I227" s="51">
        <v>9592.5</v>
      </c>
      <c r="J227" s="53">
        <v>6634.5</v>
      </c>
      <c r="K227" s="51">
        <v>9315.9</v>
      </c>
      <c r="L227" s="51">
        <v>7181</v>
      </c>
      <c r="M227" s="53">
        <v>6631.2</v>
      </c>
      <c r="N227" s="51">
        <v>9530.1</v>
      </c>
      <c r="O227" s="51">
        <v>7231</v>
      </c>
      <c r="P227" s="55">
        <f>SUM(G227:O227)</f>
        <v>58117.999999999993</v>
      </c>
      <c r="Q227" s="57">
        <f>'first anal'!$P14/AH$4</f>
        <v>9.8175799999999995</v>
      </c>
      <c r="R227" s="55">
        <v>5001.5</v>
      </c>
      <c r="S227" s="51">
        <v>0</v>
      </c>
      <c r="T227" s="51">
        <v>5001</v>
      </c>
      <c r="U227" s="53">
        <v>0</v>
      </c>
      <c r="V227" s="51">
        <v>169792022.69999999</v>
      </c>
      <c r="W227" s="51">
        <v>10000</v>
      </c>
      <c r="X227" s="53">
        <v>0</v>
      </c>
      <c r="Y227" s="51">
        <v>171464613.30000001</v>
      </c>
      <c r="Z227" s="51">
        <v>10000</v>
      </c>
      <c r="AA227" s="55">
        <f>SUM(R227:Z227)</f>
        <v>341286638.5</v>
      </c>
      <c r="AB227" s="58">
        <f>IF(AA227=0,0,(P227-AA227)/AA227)</f>
        <v>-0.99982970912586722</v>
      </c>
      <c r="AC227" s="57">
        <f>'first anal'!$AA14/AH$4</f>
        <v>8.4157499999999992</v>
      </c>
    </row>
    <row r="228" spans="1:29" hidden="1" x14ac:dyDescent="0.2">
      <c r="A228" s="68">
        <v>27</v>
      </c>
      <c r="B228" s="69">
        <v>46</v>
      </c>
      <c r="C228" s="69">
        <v>34</v>
      </c>
      <c r="D228" s="70" t="s">
        <v>227</v>
      </c>
      <c r="E228" s="45">
        <v>18.922149896621701</v>
      </c>
      <c r="F228" s="47">
        <v>0.34481096267700201</v>
      </c>
      <c r="G228" s="49">
        <v>11823.5</v>
      </c>
      <c r="H228" s="51">
        <v>0</v>
      </c>
      <c r="I228" s="51">
        <v>10587</v>
      </c>
      <c r="J228" s="53">
        <v>10720.4</v>
      </c>
      <c r="K228" s="51">
        <v>460.8</v>
      </c>
      <c r="L228" s="51">
        <v>6662</v>
      </c>
      <c r="M228" s="53">
        <v>10768.4</v>
      </c>
      <c r="N228" s="51">
        <v>408.6</v>
      </c>
      <c r="O228" s="51">
        <v>6648</v>
      </c>
      <c r="P228" s="55">
        <f>SUM(G228:O228)</f>
        <v>58078.700000000004</v>
      </c>
      <c r="Q228" s="57">
        <f>'first anal'!$P180/AH$4</f>
        <v>6.2902800000000001</v>
      </c>
      <c r="R228" s="55">
        <v>3710.5</v>
      </c>
      <c r="S228" s="51">
        <v>0</v>
      </c>
      <c r="T228" s="51">
        <v>5022</v>
      </c>
      <c r="U228" s="53">
        <v>18463.099999999999</v>
      </c>
      <c r="V228" s="51">
        <v>7395.3</v>
      </c>
      <c r="W228" s="51">
        <v>9039</v>
      </c>
      <c r="X228" s="53">
        <v>2989.3</v>
      </c>
      <c r="Y228" s="51">
        <v>102421.8</v>
      </c>
      <c r="Z228" s="51">
        <v>9071</v>
      </c>
      <c r="AA228" s="55">
        <f>SUM(R228:Z228)</f>
        <v>158112</v>
      </c>
      <c r="AB228" s="58">
        <f>IF(AA228=0,0,(P228-AA228)/AA228)</f>
        <v>-0.6326736743574175</v>
      </c>
      <c r="AC228" s="57">
        <f>'first anal'!$AA180/AH$4</f>
        <v>34580.18204</v>
      </c>
    </row>
    <row r="229" spans="1:29" hidden="1" x14ac:dyDescent="0.2">
      <c r="A229" s="68">
        <v>31</v>
      </c>
      <c r="B229" s="69">
        <v>34</v>
      </c>
      <c r="C229" s="69">
        <v>42</v>
      </c>
      <c r="D229" s="70" t="s">
        <v>257</v>
      </c>
      <c r="E229" s="45">
        <v>18.527117967605591</v>
      </c>
      <c r="F229" s="47">
        <v>0.38976478576660162</v>
      </c>
      <c r="G229" s="49">
        <v>11930.8</v>
      </c>
      <c r="H229" s="51">
        <v>0</v>
      </c>
      <c r="I229" s="51">
        <v>10606.5</v>
      </c>
      <c r="J229" s="53">
        <v>10709.5</v>
      </c>
      <c r="K229" s="51">
        <v>352.8</v>
      </c>
      <c r="L229" s="51">
        <v>6636</v>
      </c>
      <c r="M229" s="53">
        <v>10671.4</v>
      </c>
      <c r="N229" s="51">
        <v>446.4</v>
      </c>
      <c r="O229" s="51">
        <v>6657</v>
      </c>
      <c r="P229" s="55">
        <f>SUM(G229:O229)</f>
        <v>58010.400000000009</v>
      </c>
      <c r="Q229" s="57">
        <f>'first anal'!$P210/AH$4</f>
        <v>5.9769399999999999</v>
      </c>
      <c r="R229" s="55">
        <v>6005.5</v>
      </c>
      <c r="S229" s="51">
        <v>0</v>
      </c>
      <c r="T229" s="51">
        <v>5025</v>
      </c>
      <c r="U229" s="53">
        <v>8216.7999999999993</v>
      </c>
      <c r="V229" s="51">
        <v>32610.6</v>
      </c>
      <c r="W229" s="51">
        <v>8995</v>
      </c>
      <c r="X229" s="53">
        <v>8655.7000000000007</v>
      </c>
      <c r="Y229" s="51">
        <v>39329.1</v>
      </c>
      <c r="Z229" s="51">
        <v>8934</v>
      </c>
      <c r="AA229" s="55">
        <f>SUM(R229:Z229)</f>
        <v>117771.69999999998</v>
      </c>
      <c r="AB229" s="58">
        <f>IF(AA229=0,0,(P229-AA229)/AA229)</f>
        <v>-0.50743344963178749</v>
      </c>
      <c r="AC229" s="57">
        <f>'first anal'!$AA210/AH$4</f>
        <v>34465.146110000001</v>
      </c>
    </row>
    <row r="230" spans="1:29" hidden="1" x14ac:dyDescent="0.2">
      <c r="A230" s="68">
        <v>31</v>
      </c>
      <c r="B230" s="69">
        <v>42</v>
      </c>
      <c r="C230" s="69">
        <v>34</v>
      </c>
      <c r="D230" s="70" t="s">
        <v>269</v>
      </c>
      <c r="E230" s="45">
        <v>18.641379117965698</v>
      </c>
      <c r="F230" s="47">
        <v>0.3532249927520752</v>
      </c>
      <c r="G230" s="49">
        <v>11794</v>
      </c>
      <c r="H230" s="51">
        <v>0</v>
      </c>
      <c r="I230" s="51">
        <v>10614</v>
      </c>
      <c r="J230" s="53">
        <v>10725</v>
      </c>
      <c r="K230" s="51">
        <v>418.5</v>
      </c>
      <c r="L230" s="51">
        <v>6648</v>
      </c>
      <c r="M230" s="53">
        <v>10587.1</v>
      </c>
      <c r="N230" s="51">
        <v>513</v>
      </c>
      <c r="O230" s="51">
        <v>6677</v>
      </c>
      <c r="P230" s="55">
        <f>SUM(G230:O230)</f>
        <v>57976.6</v>
      </c>
      <c r="Q230" s="57">
        <f>'first anal'!$P222/AH$4</f>
        <v>5.83467</v>
      </c>
      <c r="R230" s="55">
        <v>6058</v>
      </c>
      <c r="S230" s="51">
        <v>0</v>
      </c>
      <c r="T230" s="51">
        <v>5029.5</v>
      </c>
      <c r="U230" s="53">
        <v>17230.7</v>
      </c>
      <c r="V230" s="51">
        <v>4794.3</v>
      </c>
      <c r="W230" s="51">
        <v>8968</v>
      </c>
      <c r="X230" s="53">
        <v>2858.1</v>
      </c>
      <c r="Y230" s="51">
        <v>95124.6</v>
      </c>
      <c r="Z230" s="51">
        <v>8951</v>
      </c>
      <c r="AA230" s="55">
        <f>SUM(R230:Z230)</f>
        <v>149014.20000000001</v>
      </c>
      <c r="AB230" s="58">
        <f>IF(AA230=0,0,(P230-AA230)/AA230)</f>
        <v>-0.61093238094087676</v>
      </c>
      <c r="AC230" s="57">
        <f>'first anal'!$AA222/AH$4</f>
        <v>15.70069</v>
      </c>
    </row>
    <row r="231" spans="1:29" hidden="1" x14ac:dyDescent="0.2">
      <c r="A231" s="68">
        <v>27</v>
      </c>
      <c r="B231" s="69">
        <v>38</v>
      </c>
      <c r="C231" s="69">
        <v>42</v>
      </c>
      <c r="D231" s="70" t="s">
        <v>215</v>
      </c>
      <c r="E231" s="45">
        <v>19.105499029159549</v>
      </c>
      <c r="F231" s="47">
        <v>0.34510469436645508</v>
      </c>
      <c r="G231" s="49">
        <v>11570.2</v>
      </c>
      <c r="H231" s="51">
        <v>0</v>
      </c>
      <c r="I231" s="51">
        <v>10717.5</v>
      </c>
      <c r="J231" s="53">
        <v>10721.6</v>
      </c>
      <c r="K231" s="51">
        <v>459</v>
      </c>
      <c r="L231" s="51">
        <v>6669</v>
      </c>
      <c r="M231" s="53">
        <v>10678.2</v>
      </c>
      <c r="N231" s="51">
        <v>445.5</v>
      </c>
      <c r="O231" s="51">
        <v>6698</v>
      </c>
      <c r="P231" s="55">
        <f>SUM(G231:O231)</f>
        <v>57959</v>
      </c>
      <c r="Q231" s="57">
        <f>'first anal'!$P168/AH$4</f>
        <v>6.5161899999999999</v>
      </c>
      <c r="R231" s="55">
        <v>3694</v>
      </c>
      <c r="S231" s="51">
        <v>0</v>
      </c>
      <c r="T231" s="51">
        <v>5010</v>
      </c>
      <c r="U231" s="53">
        <v>4683.2</v>
      </c>
      <c r="V231" s="51">
        <v>74599.199999999997</v>
      </c>
      <c r="W231" s="51">
        <v>9080</v>
      </c>
      <c r="X231" s="53">
        <v>13979.9</v>
      </c>
      <c r="Y231" s="51">
        <v>14448.6</v>
      </c>
      <c r="Z231" s="51">
        <v>9090</v>
      </c>
      <c r="AA231" s="55">
        <f>SUM(R231:Z231)</f>
        <v>134584.9</v>
      </c>
      <c r="AB231" s="58">
        <f>IF(AA231=0,0,(P231-AA231)/AA231)</f>
        <v>-0.56934990478129421</v>
      </c>
      <c r="AC231" s="57">
        <f>'first anal'!$AA168/AH$4</f>
        <v>14.787629999999998</v>
      </c>
    </row>
    <row r="232" spans="1:29" hidden="1" x14ac:dyDescent="0.2">
      <c r="A232" s="68">
        <v>31</v>
      </c>
      <c r="B232" s="69">
        <v>30</v>
      </c>
      <c r="C232" s="69">
        <v>30</v>
      </c>
      <c r="D232" s="70" t="s">
        <v>247</v>
      </c>
      <c r="E232" s="45">
        <v>16.813133001327511</v>
      </c>
      <c r="F232" s="47">
        <v>0.35197019577026373</v>
      </c>
      <c r="G232" s="49">
        <v>2945.1</v>
      </c>
      <c r="H232" s="51">
        <v>0</v>
      </c>
      <c r="I232" s="51">
        <v>9774</v>
      </c>
      <c r="J232" s="53">
        <v>6402.4</v>
      </c>
      <c r="K232" s="51">
        <v>9013.5</v>
      </c>
      <c r="L232" s="51">
        <v>7128</v>
      </c>
      <c r="M232" s="53">
        <v>6449.4</v>
      </c>
      <c r="N232" s="51">
        <v>9103.5</v>
      </c>
      <c r="O232" s="51">
        <v>7129</v>
      </c>
      <c r="P232" s="55">
        <f>SUM(G232:O232)</f>
        <v>57944.9</v>
      </c>
      <c r="Q232" s="57">
        <f>'first anal'!$P200/AH$4</f>
        <v>6.1255299999999995</v>
      </c>
      <c r="R232" s="55">
        <v>6125.5</v>
      </c>
      <c r="S232" s="51">
        <v>0</v>
      </c>
      <c r="T232" s="51">
        <v>5046</v>
      </c>
      <c r="U232" s="53">
        <v>5186.7</v>
      </c>
      <c r="V232" s="51">
        <v>58120.2</v>
      </c>
      <c r="W232" s="51">
        <v>8955</v>
      </c>
      <c r="X232" s="53">
        <v>3568.3</v>
      </c>
      <c r="Y232" s="51">
        <v>86177.7</v>
      </c>
      <c r="Z232" s="51">
        <v>9007</v>
      </c>
      <c r="AA232" s="55">
        <f>SUM(R232:Z232)</f>
        <v>182186.4</v>
      </c>
      <c r="AB232" s="58">
        <f>IF(AA232=0,0,(P232-AA232)/AA232)</f>
        <v>-0.68194717059012089</v>
      </c>
      <c r="AC232" s="57">
        <f>'first anal'!$AA200/AH$4</f>
        <v>15158.060389999997</v>
      </c>
    </row>
    <row r="233" spans="1:29" hidden="1" x14ac:dyDescent="0.2">
      <c r="A233" s="68">
        <v>31</v>
      </c>
      <c r="B233" s="69">
        <v>46</v>
      </c>
      <c r="C233" s="69">
        <v>30</v>
      </c>
      <c r="D233" s="70" t="s">
        <v>275</v>
      </c>
      <c r="E233" s="45">
        <v>18.181610822677609</v>
      </c>
      <c r="F233" s="47">
        <v>0.35220003128051758</v>
      </c>
      <c r="G233" s="49">
        <v>12064.9</v>
      </c>
      <c r="H233" s="51">
        <v>0</v>
      </c>
      <c r="I233" s="51">
        <v>10600.5</v>
      </c>
      <c r="J233" s="53">
        <v>10521.5</v>
      </c>
      <c r="K233" s="51">
        <v>441.9</v>
      </c>
      <c r="L233" s="51">
        <v>6686</v>
      </c>
      <c r="M233" s="53">
        <v>10497.1</v>
      </c>
      <c r="N233" s="51">
        <v>549.9</v>
      </c>
      <c r="O233" s="51">
        <v>6560</v>
      </c>
      <c r="P233" s="55">
        <f>SUM(G233:O233)</f>
        <v>57921.8</v>
      </c>
      <c r="Q233" s="57">
        <f>'first anal'!$P228/AH$4</f>
        <v>5.8078700000000003</v>
      </c>
      <c r="R233" s="55">
        <v>6005</v>
      </c>
      <c r="S233" s="51">
        <v>0</v>
      </c>
      <c r="T233" s="51">
        <v>5026.5</v>
      </c>
      <c r="U233" s="53">
        <v>16156.6</v>
      </c>
      <c r="V233" s="51">
        <v>13221</v>
      </c>
      <c r="W233" s="51">
        <v>8951</v>
      </c>
      <c r="X233" s="53">
        <v>3554.7</v>
      </c>
      <c r="Y233" s="51">
        <v>85696.2</v>
      </c>
      <c r="Z233" s="51">
        <v>9019</v>
      </c>
      <c r="AA233" s="55">
        <f>SUM(R233:Z233)</f>
        <v>147630</v>
      </c>
      <c r="AB233" s="58">
        <f>IF(AA233=0,0,(P233-AA233)/AA233)</f>
        <v>-0.60765562555036234</v>
      </c>
      <c r="AC233" s="57">
        <f>'first anal'!$AA228/AH$4</f>
        <v>15.811199999999999</v>
      </c>
    </row>
    <row r="234" spans="1:29" hidden="1" x14ac:dyDescent="0.2">
      <c r="A234" s="68">
        <v>23</v>
      </c>
      <c r="B234" s="69">
        <v>34</v>
      </c>
      <c r="C234" s="69">
        <v>34</v>
      </c>
      <c r="D234" s="70" t="s">
        <v>157</v>
      </c>
      <c r="E234" s="45">
        <v>17.409488916397091</v>
      </c>
      <c r="F234" s="47">
        <v>0.33364677429199219</v>
      </c>
      <c r="G234" s="49">
        <v>2168.6999999999998</v>
      </c>
      <c r="H234" s="51">
        <v>0</v>
      </c>
      <c r="I234" s="51">
        <v>9669</v>
      </c>
      <c r="J234" s="53">
        <v>6664</v>
      </c>
      <c r="K234" s="51">
        <v>9407.7000000000007</v>
      </c>
      <c r="L234" s="51">
        <v>7153</v>
      </c>
      <c r="M234" s="53">
        <v>6684.3</v>
      </c>
      <c r="N234" s="51">
        <v>8986.5</v>
      </c>
      <c r="O234" s="51">
        <v>7167</v>
      </c>
      <c r="P234" s="55">
        <f>SUM(G234:O234)</f>
        <v>57900.200000000004</v>
      </c>
      <c r="Q234" s="57">
        <f>'first anal'!$P110/AH$4</f>
        <v>7.1490600000000004</v>
      </c>
      <c r="R234" s="55">
        <v>2851.5</v>
      </c>
      <c r="S234" s="51">
        <v>0</v>
      </c>
      <c r="T234" s="51">
        <v>5007</v>
      </c>
      <c r="U234" s="53">
        <v>6955.6</v>
      </c>
      <c r="V234" s="51">
        <v>45335.7</v>
      </c>
      <c r="W234" s="51">
        <v>9293</v>
      </c>
      <c r="X234" s="53">
        <v>1793.4</v>
      </c>
      <c r="Y234" s="51">
        <v>152479.79999999999</v>
      </c>
      <c r="Z234" s="51">
        <v>9351</v>
      </c>
      <c r="AA234" s="55">
        <f>SUM(R234:Z234)</f>
        <v>233066.99999999997</v>
      </c>
      <c r="AB234" s="58">
        <f>IF(AA234=0,0,(P234-AA234)/AA234)</f>
        <v>-0.75157272372322115</v>
      </c>
      <c r="AC234" s="57">
        <f>'first anal'!$AA110/AH$4</f>
        <v>12.08512</v>
      </c>
    </row>
    <row r="235" spans="1:29" hidden="1" x14ac:dyDescent="0.2">
      <c r="A235" s="68">
        <v>27</v>
      </c>
      <c r="B235" s="69">
        <v>34</v>
      </c>
      <c r="C235" s="69">
        <v>46</v>
      </c>
      <c r="D235" s="70" t="s">
        <v>209</v>
      </c>
      <c r="E235" s="45">
        <v>18.992192983627319</v>
      </c>
      <c r="F235" s="47">
        <v>0.34817886352539062</v>
      </c>
      <c r="G235" s="49">
        <v>11618.4</v>
      </c>
      <c r="H235" s="51">
        <v>0</v>
      </c>
      <c r="I235" s="51">
        <v>10621.5</v>
      </c>
      <c r="J235" s="53">
        <v>10773.4</v>
      </c>
      <c r="K235" s="51">
        <v>343.8</v>
      </c>
      <c r="L235" s="51">
        <v>6650</v>
      </c>
      <c r="M235" s="53">
        <v>10673.4</v>
      </c>
      <c r="N235" s="51">
        <v>394.2</v>
      </c>
      <c r="O235" s="51">
        <v>6671</v>
      </c>
      <c r="P235" s="55">
        <f>SUM(G235:O235)</f>
        <v>57745.700000000004</v>
      </c>
      <c r="Q235" s="57">
        <f>'first anal'!$P162/AH$4</f>
        <v>6.5905600000000009</v>
      </c>
      <c r="R235" s="55">
        <v>3698</v>
      </c>
      <c r="S235" s="51">
        <v>0</v>
      </c>
      <c r="T235" s="51">
        <v>5011.5</v>
      </c>
      <c r="U235" s="53">
        <v>3120.1</v>
      </c>
      <c r="V235" s="51">
        <v>100179</v>
      </c>
      <c r="W235" s="51">
        <v>9016</v>
      </c>
      <c r="X235" s="53">
        <v>18139.099999999999</v>
      </c>
      <c r="Y235" s="51">
        <v>8219.7000000000007</v>
      </c>
      <c r="Z235" s="51">
        <v>9072</v>
      </c>
      <c r="AA235" s="55">
        <f>SUM(R235:Z235)</f>
        <v>156455.40000000002</v>
      </c>
      <c r="AB235" s="58">
        <f>IF(AA235=0,0,(P235-AA235)/AA235)</f>
        <v>-0.63091270739137162</v>
      </c>
      <c r="AC235" s="57">
        <f>'first anal'!$AA162/AH$4</f>
        <v>10.193110000000001</v>
      </c>
    </row>
    <row r="236" spans="1:29" hidden="1" x14ac:dyDescent="0.2">
      <c r="A236" s="68">
        <v>35</v>
      </c>
      <c r="B236" s="69">
        <v>34</v>
      </c>
      <c r="C236" s="69">
        <v>38</v>
      </c>
      <c r="D236" s="70" t="s">
        <v>305</v>
      </c>
      <c r="E236" s="45">
        <v>17.80217814445496</v>
      </c>
      <c r="F236" s="47">
        <v>0.34708309173583979</v>
      </c>
      <c r="G236" s="49">
        <v>11779.4</v>
      </c>
      <c r="H236" s="51">
        <v>0</v>
      </c>
      <c r="I236" s="51">
        <v>10653</v>
      </c>
      <c r="J236" s="53">
        <v>10374.6</v>
      </c>
      <c r="K236" s="51">
        <v>584.1</v>
      </c>
      <c r="L236" s="51">
        <v>6682</v>
      </c>
      <c r="M236" s="53">
        <v>10417.1</v>
      </c>
      <c r="N236" s="51">
        <v>514.79999999999995</v>
      </c>
      <c r="O236" s="51">
        <v>6715</v>
      </c>
      <c r="P236" s="55">
        <f>SUM(G236:O236)</f>
        <v>57720</v>
      </c>
      <c r="Q236" s="57">
        <f>'first anal'!$P258/AH$4</f>
        <v>5.5690900000000001</v>
      </c>
      <c r="R236" s="55">
        <v>6183.5</v>
      </c>
      <c r="S236" s="51">
        <v>0</v>
      </c>
      <c r="T236" s="51">
        <v>5037</v>
      </c>
      <c r="U236" s="53">
        <v>1978.4</v>
      </c>
      <c r="V236" s="51">
        <v>108006.3</v>
      </c>
      <c r="W236" s="51">
        <v>8968</v>
      </c>
      <c r="X236" s="53">
        <v>14397.7</v>
      </c>
      <c r="Y236" s="51">
        <v>3849.3</v>
      </c>
      <c r="Z236" s="51">
        <v>9016</v>
      </c>
      <c r="AA236" s="55">
        <f>SUM(R236:Z236)</f>
        <v>157436.19999999998</v>
      </c>
      <c r="AB236" s="58">
        <f>IF(AA236=0,0,(P236-AA236)/AA236)</f>
        <v>-0.63337529742206677</v>
      </c>
      <c r="AC236" s="57">
        <f>'first anal'!$AA258/AH$4</f>
        <v>34293.868640000001</v>
      </c>
    </row>
    <row r="237" spans="1:29" hidden="1" x14ac:dyDescent="0.2">
      <c r="A237" s="68">
        <v>23</v>
      </c>
      <c r="B237" s="69">
        <v>30</v>
      </c>
      <c r="C237" s="69">
        <v>54</v>
      </c>
      <c r="D237" s="70" t="s">
        <v>155</v>
      </c>
      <c r="E237" s="45">
        <v>19.273152112960819</v>
      </c>
      <c r="F237" s="47">
        <v>0.33350181579589838</v>
      </c>
      <c r="G237" s="49">
        <v>11649</v>
      </c>
      <c r="H237" s="51">
        <v>0</v>
      </c>
      <c r="I237" s="51">
        <v>10570.5</v>
      </c>
      <c r="J237" s="53">
        <v>10835.7</v>
      </c>
      <c r="K237" s="51">
        <v>319.5</v>
      </c>
      <c r="L237" s="51">
        <v>6541</v>
      </c>
      <c r="M237" s="53">
        <v>10816.9</v>
      </c>
      <c r="N237" s="51">
        <v>270</v>
      </c>
      <c r="O237" s="51">
        <v>6674</v>
      </c>
      <c r="P237" s="55">
        <f>SUM(G237:O237)</f>
        <v>57676.6</v>
      </c>
      <c r="Q237" s="57">
        <f>'first anal'!$P108/AH$4</f>
        <v>7.1995799999999992</v>
      </c>
      <c r="R237" s="55">
        <v>2828.5</v>
      </c>
      <c r="S237" s="51">
        <v>0</v>
      </c>
      <c r="T237" s="51">
        <v>5007</v>
      </c>
      <c r="U237" s="53">
        <v>1145.4000000000001</v>
      </c>
      <c r="V237" s="51">
        <v>182980.8</v>
      </c>
      <c r="W237" s="51">
        <v>9286</v>
      </c>
      <c r="X237" s="53">
        <v>22593.4</v>
      </c>
      <c r="Y237" s="51">
        <v>4746.6000000000004</v>
      </c>
      <c r="Z237" s="51">
        <v>9340</v>
      </c>
      <c r="AA237" s="55">
        <f>SUM(R237:Z237)</f>
        <v>237927.69999999998</v>
      </c>
      <c r="AB237" s="58">
        <f>IF(AA237=0,0,(P237-AA237)/AA237)</f>
        <v>-0.75758770416391197</v>
      </c>
      <c r="AC237" s="57">
        <f>'first anal'!$AA108/AH$4</f>
        <v>15425.532159999999</v>
      </c>
    </row>
    <row r="238" spans="1:29" hidden="1" x14ac:dyDescent="0.2">
      <c r="A238" s="68">
        <v>27</v>
      </c>
      <c r="B238" s="69">
        <v>30</v>
      </c>
      <c r="C238" s="69">
        <v>50</v>
      </c>
      <c r="D238" s="70" t="s">
        <v>203</v>
      </c>
      <c r="E238" s="45">
        <v>18.981188058853149</v>
      </c>
      <c r="F238" s="47">
        <v>0.35046005249023438</v>
      </c>
      <c r="G238" s="49">
        <v>11807.5</v>
      </c>
      <c r="H238" s="51">
        <v>0</v>
      </c>
      <c r="I238" s="51">
        <v>10584</v>
      </c>
      <c r="J238" s="53">
        <v>10542.9</v>
      </c>
      <c r="K238" s="51">
        <v>413.1</v>
      </c>
      <c r="L238" s="51">
        <v>6573</v>
      </c>
      <c r="M238" s="53">
        <v>10664.8</v>
      </c>
      <c r="N238" s="51">
        <v>400.5</v>
      </c>
      <c r="O238" s="51">
        <v>6689</v>
      </c>
      <c r="P238" s="55">
        <f>SUM(G238:O238)</f>
        <v>57674.8</v>
      </c>
      <c r="Q238" s="57">
        <f>'first anal'!$P156/AH$4</f>
        <v>6.6220499999999998</v>
      </c>
      <c r="R238" s="55">
        <v>3681</v>
      </c>
      <c r="S238" s="51">
        <v>0</v>
      </c>
      <c r="T238" s="51">
        <v>5028</v>
      </c>
      <c r="U238" s="53">
        <v>4804.3</v>
      </c>
      <c r="V238" s="51">
        <v>66419.100000000006</v>
      </c>
      <c r="W238" s="51">
        <v>9063</v>
      </c>
      <c r="X238" s="53">
        <v>13682.5</v>
      </c>
      <c r="Y238" s="51">
        <v>20618.099999999999</v>
      </c>
      <c r="Z238" s="51">
        <v>9043</v>
      </c>
      <c r="AA238" s="55">
        <f>SUM(R238:Z238)</f>
        <v>132339</v>
      </c>
      <c r="AB238" s="58">
        <f>IF(AA238=0,0,(P238-AA238)/AA238)</f>
        <v>-0.56418893901268707</v>
      </c>
      <c r="AC238" s="57">
        <f>'first anal'!$AA156/AH$4</f>
        <v>10.74586</v>
      </c>
    </row>
    <row r="239" spans="1:29" hidden="1" x14ac:dyDescent="0.2">
      <c r="A239" s="68">
        <v>23</v>
      </c>
      <c r="B239" s="69">
        <v>54</v>
      </c>
      <c r="C239" s="69">
        <v>30</v>
      </c>
      <c r="D239" s="70" t="s">
        <v>191</v>
      </c>
      <c r="E239" s="45">
        <v>19.37601113319397</v>
      </c>
      <c r="F239" s="47">
        <v>0.33119893074035639</v>
      </c>
      <c r="G239" s="49">
        <v>11773.3</v>
      </c>
      <c r="H239" s="51">
        <v>0</v>
      </c>
      <c r="I239" s="51">
        <v>10564.5</v>
      </c>
      <c r="J239" s="53">
        <v>10718.3</v>
      </c>
      <c r="K239" s="51">
        <v>278.10000000000002</v>
      </c>
      <c r="L239" s="51">
        <v>6702</v>
      </c>
      <c r="M239" s="53">
        <v>10706.3</v>
      </c>
      <c r="N239" s="51">
        <v>314.10000000000002</v>
      </c>
      <c r="O239" s="51">
        <v>6560</v>
      </c>
      <c r="P239" s="55">
        <f>SUM(G239:O239)</f>
        <v>57616.6</v>
      </c>
      <c r="Q239" s="57">
        <f>'first anal'!$P144/AH$4</f>
        <v>6.6995500000000003</v>
      </c>
      <c r="R239" s="55">
        <v>2827</v>
      </c>
      <c r="S239" s="51">
        <v>0</v>
      </c>
      <c r="T239" s="51">
        <v>5005.5</v>
      </c>
      <c r="U239" s="53">
        <v>21910.1</v>
      </c>
      <c r="V239" s="51">
        <v>5729.4</v>
      </c>
      <c r="W239" s="51">
        <v>9308</v>
      </c>
      <c r="X239" s="53">
        <v>1190.0999999999999</v>
      </c>
      <c r="Y239" s="51">
        <v>179896.5</v>
      </c>
      <c r="Z239" s="51">
        <v>9343</v>
      </c>
      <c r="AA239" s="55">
        <f>SUM(R239:Z239)</f>
        <v>235209.60000000001</v>
      </c>
      <c r="AB239" s="58">
        <f>IF(AA239=0,0,(P239-AA239)/AA239)</f>
        <v>-0.7550414608927527</v>
      </c>
      <c r="AC239" s="57">
        <f>'first anal'!$AA144/AH$4</f>
        <v>13.02847</v>
      </c>
    </row>
    <row r="240" spans="1:29" hidden="1" x14ac:dyDescent="0.2">
      <c r="A240" s="68">
        <v>19</v>
      </c>
      <c r="B240" s="69">
        <v>38</v>
      </c>
      <c r="C240" s="69">
        <v>50</v>
      </c>
      <c r="D240" s="70" t="s">
        <v>119</v>
      </c>
      <c r="E240" s="45">
        <v>19.831303834915161</v>
      </c>
      <c r="F240" s="47">
        <v>0.38030600547790527</v>
      </c>
      <c r="G240" s="49">
        <v>11431.5</v>
      </c>
      <c r="H240" s="51">
        <v>0</v>
      </c>
      <c r="I240" s="51">
        <v>10618.5</v>
      </c>
      <c r="J240" s="53">
        <v>10868.4</v>
      </c>
      <c r="K240" s="51">
        <v>146.69999999999999</v>
      </c>
      <c r="L240" s="51">
        <v>6689</v>
      </c>
      <c r="M240" s="53">
        <v>11005.7</v>
      </c>
      <c r="N240" s="51">
        <v>180</v>
      </c>
      <c r="O240" s="51">
        <v>6653</v>
      </c>
      <c r="P240" s="55">
        <f>SUM(G240:O240)</f>
        <v>57592.800000000003</v>
      </c>
      <c r="Q240" s="57">
        <f>'first anal'!$P72/AH$4</f>
        <v>7.7300500000000003</v>
      </c>
      <c r="R240" s="55">
        <v>5000.5</v>
      </c>
      <c r="S240" s="51">
        <v>0</v>
      </c>
      <c r="T240" s="51">
        <v>4999.5</v>
      </c>
      <c r="U240" s="53">
        <v>0</v>
      </c>
      <c r="V240" s="51">
        <v>76680686.700000003</v>
      </c>
      <c r="W240" s="51">
        <v>10000</v>
      </c>
      <c r="X240" s="53">
        <v>0</v>
      </c>
      <c r="Y240" s="51">
        <v>74284368.299999997</v>
      </c>
      <c r="Z240" s="51">
        <v>10000</v>
      </c>
      <c r="AA240" s="55">
        <f>SUM(R240:Z240)</f>
        <v>150995055</v>
      </c>
      <c r="AB240" s="58">
        <f>IF(AA240=0,0,(P240-AA240)/AA240)</f>
        <v>-0.99961857823754552</v>
      </c>
      <c r="AC240" s="57">
        <f>'first anal'!$AA72/AH$4</f>
        <v>10.561349999999999</v>
      </c>
    </row>
    <row r="241" spans="1:29" hidden="1" x14ac:dyDescent="0.2">
      <c r="A241" s="68">
        <v>23</v>
      </c>
      <c r="B241" s="69">
        <v>42</v>
      </c>
      <c r="C241" s="69">
        <v>42</v>
      </c>
      <c r="D241" s="70" t="s">
        <v>173</v>
      </c>
      <c r="E241" s="45">
        <v>19.16419506072998</v>
      </c>
      <c r="F241" s="47">
        <v>0.33071517944335938</v>
      </c>
      <c r="G241" s="49">
        <v>11386.7</v>
      </c>
      <c r="H241" s="51">
        <v>0</v>
      </c>
      <c r="I241" s="51">
        <v>10647</v>
      </c>
      <c r="J241" s="53">
        <v>10762</v>
      </c>
      <c r="K241" s="51">
        <v>355.5</v>
      </c>
      <c r="L241" s="51">
        <v>6673</v>
      </c>
      <c r="M241" s="53">
        <v>10767.1</v>
      </c>
      <c r="N241" s="51">
        <v>326.7</v>
      </c>
      <c r="O241" s="51">
        <v>6673</v>
      </c>
      <c r="P241" s="55">
        <f>SUM(G241:O241)</f>
        <v>57590.999999999993</v>
      </c>
      <c r="Q241" s="57">
        <f>'first anal'!$P126/AH$4</f>
        <v>6.9891699999999997</v>
      </c>
      <c r="R241" s="55">
        <v>2835.5</v>
      </c>
      <c r="S241" s="51">
        <v>0</v>
      </c>
      <c r="T241" s="51">
        <v>5011.5</v>
      </c>
      <c r="U241" s="53">
        <v>2333.5</v>
      </c>
      <c r="V241" s="51">
        <v>118202.4</v>
      </c>
      <c r="W241" s="51">
        <v>9369</v>
      </c>
      <c r="X241" s="53">
        <v>14447.4</v>
      </c>
      <c r="Y241" s="51">
        <v>9419.4</v>
      </c>
      <c r="Z241" s="51">
        <v>9344</v>
      </c>
      <c r="AA241" s="55">
        <f>SUM(R241:Z241)</f>
        <v>170962.69999999998</v>
      </c>
      <c r="AB241" s="58">
        <f>IF(AA241=0,0,(P241-AA241)/AA241)</f>
        <v>-0.66313704685290997</v>
      </c>
      <c r="AC241" s="57">
        <f>'first anal'!$AA126/AH$4</f>
        <v>19.478249999999999</v>
      </c>
    </row>
    <row r="242" spans="1:29" hidden="1" x14ac:dyDescent="0.2">
      <c r="A242" s="68">
        <v>15</v>
      </c>
      <c r="B242" s="69">
        <v>38</v>
      </c>
      <c r="C242" s="69">
        <v>54</v>
      </c>
      <c r="D242" s="70" t="s">
        <v>71</v>
      </c>
      <c r="E242" s="45">
        <v>19.969871044158939</v>
      </c>
      <c r="F242" s="47">
        <v>0.35616827011108398</v>
      </c>
      <c r="G242" s="49">
        <v>11322.7</v>
      </c>
      <c r="H242" s="51">
        <v>0</v>
      </c>
      <c r="I242" s="51">
        <v>10710</v>
      </c>
      <c r="J242" s="53">
        <v>10915.1</v>
      </c>
      <c r="K242" s="51">
        <v>124.2</v>
      </c>
      <c r="L242" s="51">
        <v>6696</v>
      </c>
      <c r="M242" s="53">
        <v>11014.4</v>
      </c>
      <c r="N242" s="51">
        <v>101.7</v>
      </c>
      <c r="O242" s="51">
        <v>6673</v>
      </c>
      <c r="P242" s="55">
        <f>SUM(G242:O242)</f>
        <v>57557.1</v>
      </c>
      <c r="Q242" s="57">
        <f>'first anal'!$P24/AH$4</f>
        <v>8.8311399999999995</v>
      </c>
      <c r="R242" s="55">
        <v>5001</v>
      </c>
      <c r="S242" s="51">
        <v>0</v>
      </c>
      <c r="T242" s="51">
        <v>4999.5</v>
      </c>
      <c r="U242" s="53">
        <v>0</v>
      </c>
      <c r="V242" s="51">
        <v>173836599.30000001</v>
      </c>
      <c r="W242" s="51">
        <v>10000</v>
      </c>
      <c r="X242" s="53">
        <v>0</v>
      </c>
      <c r="Y242" s="51">
        <v>171570184.19999999</v>
      </c>
      <c r="Z242" s="51">
        <v>10000</v>
      </c>
      <c r="AA242" s="55">
        <f>SUM(R242:Z242)</f>
        <v>345436784</v>
      </c>
      <c r="AB242" s="58">
        <f>IF(AA242=0,0,(P242-AA242)/AA242)</f>
        <v>-0.99983337877531875</v>
      </c>
      <c r="AC242" s="57">
        <f>'first anal'!$AA24/AH$4</f>
        <v>8.7144700000000004</v>
      </c>
    </row>
    <row r="243" spans="1:29" hidden="1" x14ac:dyDescent="0.2">
      <c r="A243" s="68">
        <v>19</v>
      </c>
      <c r="B243" s="69">
        <v>50</v>
      </c>
      <c r="C243" s="69">
        <v>38</v>
      </c>
      <c r="D243" s="70" t="s">
        <v>137</v>
      </c>
      <c r="E243" s="45">
        <v>19.905337810516361</v>
      </c>
      <c r="F243" s="47">
        <v>0.34940290451049799</v>
      </c>
      <c r="G243" s="49">
        <v>11536.7</v>
      </c>
      <c r="H243" s="51">
        <v>0</v>
      </c>
      <c r="I243" s="51">
        <v>10639.5</v>
      </c>
      <c r="J243" s="53">
        <v>10850.8</v>
      </c>
      <c r="K243" s="51">
        <v>150.30000000000001</v>
      </c>
      <c r="L243" s="51">
        <v>6690</v>
      </c>
      <c r="M243" s="53">
        <v>10846.7</v>
      </c>
      <c r="N243" s="51">
        <v>138.6</v>
      </c>
      <c r="O243" s="51">
        <v>6704</v>
      </c>
      <c r="P243" s="55">
        <f>SUM(G243:O243)</f>
        <v>57556.6</v>
      </c>
      <c r="Q243" s="57">
        <f>'first anal'!$P90/AH$4</f>
        <v>7.4737300000000007</v>
      </c>
      <c r="R243" s="55">
        <v>5000.5</v>
      </c>
      <c r="S243" s="51">
        <v>0</v>
      </c>
      <c r="T243" s="51">
        <v>4999.5</v>
      </c>
      <c r="U243" s="53">
        <v>0</v>
      </c>
      <c r="V243" s="51">
        <v>77170962.599999994</v>
      </c>
      <c r="W243" s="51">
        <v>10000</v>
      </c>
      <c r="X243" s="53">
        <v>0</v>
      </c>
      <c r="Y243" s="51">
        <v>77499770.400000006</v>
      </c>
      <c r="Z243" s="51">
        <v>10000</v>
      </c>
      <c r="AA243" s="55">
        <f>SUM(R243:Z243)</f>
        <v>154700733</v>
      </c>
      <c r="AB243" s="58">
        <f>IF(AA243=0,0,(P243-AA243)/AA243)</f>
        <v>-0.99962794875703664</v>
      </c>
      <c r="AC243" s="57">
        <f>'first anal'!$AA90/AH$4</f>
        <v>8.4827900000000014</v>
      </c>
    </row>
    <row r="244" spans="1:29" hidden="1" x14ac:dyDescent="0.2">
      <c r="A244" s="68">
        <v>15</v>
      </c>
      <c r="B244" s="69">
        <v>54</v>
      </c>
      <c r="C244" s="69">
        <v>38</v>
      </c>
      <c r="D244" s="70" t="s">
        <v>95</v>
      </c>
      <c r="E244" s="45">
        <v>19.912911891937259</v>
      </c>
      <c r="F244" s="47">
        <v>0.35435795783996582</v>
      </c>
      <c r="G244" s="49">
        <v>11344.6</v>
      </c>
      <c r="H244" s="51">
        <v>0</v>
      </c>
      <c r="I244" s="51">
        <v>10687.5</v>
      </c>
      <c r="J244" s="53">
        <v>10908.9</v>
      </c>
      <c r="K244" s="51">
        <v>125.1</v>
      </c>
      <c r="L244" s="51">
        <v>6692</v>
      </c>
      <c r="M244" s="53">
        <v>10988.4</v>
      </c>
      <c r="N244" s="51">
        <v>133.19999999999999</v>
      </c>
      <c r="O244" s="51">
        <v>6675</v>
      </c>
      <c r="P244" s="55">
        <f>SUM(G244:O244)</f>
        <v>57554.7</v>
      </c>
      <c r="Q244" s="57">
        <f>'first anal'!$P48/AH$4</f>
        <v>8.0534300000000005</v>
      </c>
      <c r="R244" s="55">
        <v>5001</v>
      </c>
      <c r="S244" s="51">
        <v>0</v>
      </c>
      <c r="T244" s="51">
        <v>4999.5</v>
      </c>
      <c r="U244" s="53">
        <v>0</v>
      </c>
      <c r="V244" s="51">
        <v>173277433.80000001</v>
      </c>
      <c r="W244" s="51">
        <v>10000</v>
      </c>
      <c r="X244" s="53">
        <v>0</v>
      </c>
      <c r="Y244" s="51">
        <v>172318528.80000001</v>
      </c>
      <c r="Z244" s="51">
        <v>10000</v>
      </c>
      <c r="AA244" s="55">
        <f>SUM(R244:Z244)</f>
        <v>345625963.10000002</v>
      </c>
      <c r="AB244" s="58">
        <f>IF(AA244=0,0,(P244-AA244)/AA244)</f>
        <v>-0.99983347691972047</v>
      </c>
      <c r="AC244" s="57">
        <f>'first anal'!$AA48/AH$4</f>
        <v>8.7787199999999999</v>
      </c>
    </row>
    <row r="245" spans="1:29" hidden="1" x14ac:dyDescent="0.2">
      <c r="A245" s="68">
        <v>23</v>
      </c>
      <c r="B245" s="69">
        <v>34</v>
      </c>
      <c r="C245" s="69">
        <v>50</v>
      </c>
      <c r="D245" s="70" t="s">
        <v>161</v>
      </c>
      <c r="E245" s="45">
        <v>19.58793997764587</v>
      </c>
      <c r="F245" s="47">
        <v>0.33512711524963379</v>
      </c>
      <c r="G245" s="49">
        <v>11215.2</v>
      </c>
      <c r="H245" s="51">
        <v>0</v>
      </c>
      <c r="I245" s="51">
        <v>10627.5</v>
      </c>
      <c r="J245" s="53">
        <v>10814.8</v>
      </c>
      <c r="K245" s="51">
        <v>231.3</v>
      </c>
      <c r="L245" s="51">
        <v>6654</v>
      </c>
      <c r="M245" s="53">
        <v>10787.5</v>
      </c>
      <c r="N245" s="51">
        <v>306.89999999999998</v>
      </c>
      <c r="O245" s="51">
        <v>6700</v>
      </c>
      <c r="P245" s="55">
        <f>SUM(G245:O245)</f>
        <v>57337.200000000004</v>
      </c>
      <c r="Q245" s="57">
        <f>'first anal'!$P114/AH$4</f>
        <v>7.1108200000000013</v>
      </c>
      <c r="R245" s="55">
        <v>2825.5</v>
      </c>
      <c r="S245" s="51">
        <v>0</v>
      </c>
      <c r="T245" s="51">
        <v>5004</v>
      </c>
      <c r="U245" s="53">
        <v>3084.7</v>
      </c>
      <c r="V245" s="51">
        <v>123586.2</v>
      </c>
      <c r="W245" s="51">
        <v>9275</v>
      </c>
      <c r="X245" s="53">
        <v>15515.5</v>
      </c>
      <c r="Y245" s="51">
        <v>19125</v>
      </c>
      <c r="Z245" s="51">
        <v>9375</v>
      </c>
      <c r="AA245" s="55">
        <f>SUM(R245:Z245)</f>
        <v>187790.9</v>
      </c>
      <c r="AB245" s="58">
        <f>IF(AA245=0,0,(P245-AA245)/AA245)</f>
        <v>-0.69467530109286435</v>
      </c>
      <c r="AC245" s="57">
        <f>'first anal'!$AA114/AH$4</f>
        <v>34216.348289999994</v>
      </c>
    </row>
    <row r="246" spans="1:29" hidden="1" x14ac:dyDescent="0.2">
      <c r="A246" s="68">
        <v>23</v>
      </c>
      <c r="B246" s="69">
        <v>38</v>
      </c>
      <c r="C246" s="69">
        <v>46</v>
      </c>
      <c r="D246" s="70" t="s">
        <v>167</v>
      </c>
      <c r="E246" s="45">
        <v>19.39480090141296</v>
      </c>
      <c r="F246" s="47">
        <v>0.332244873046875</v>
      </c>
      <c r="G246" s="49">
        <v>11213.8</v>
      </c>
      <c r="H246" s="51">
        <v>0</v>
      </c>
      <c r="I246" s="51">
        <v>10632</v>
      </c>
      <c r="J246" s="53">
        <v>10828.2</v>
      </c>
      <c r="K246" s="51">
        <v>238.5</v>
      </c>
      <c r="L246" s="51">
        <v>6670</v>
      </c>
      <c r="M246" s="53">
        <v>10813.7</v>
      </c>
      <c r="N246" s="51">
        <v>244.8</v>
      </c>
      <c r="O246" s="51">
        <v>6687</v>
      </c>
      <c r="P246" s="55">
        <f>SUM(G246:O246)</f>
        <v>57328</v>
      </c>
      <c r="Q246" s="57">
        <f>'first anal'!$P120/AH$4</f>
        <v>7.0441199999999995</v>
      </c>
      <c r="R246" s="55">
        <v>2800.5</v>
      </c>
      <c r="S246" s="51">
        <v>0</v>
      </c>
      <c r="T246" s="51">
        <v>5007</v>
      </c>
      <c r="U246" s="53">
        <v>2187.9</v>
      </c>
      <c r="V246" s="51">
        <v>134715.6</v>
      </c>
      <c r="W246" s="51">
        <v>9342</v>
      </c>
      <c r="X246" s="53">
        <v>16458.900000000001</v>
      </c>
      <c r="Y246" s="51">
        <v>10088.1</v>
      </c>
      <c r="Z246" s="51">
        <v>9328</v>
      </c>
      <c r="AA246" s="55">
        <f>SUM(R246:Z246)</f>
        <v>189928</v>
      </c>
      <c r="AB246" s="58">
        <f>IF(AA246=0,0,(P246-AA246)/AA246)</f>
        <v>-0.6981593024725159</v>
      </c>
      <c r="AC246" s="57">
        <f>'first anal'!$AA120/AH$4</f>
        <v>9.956179999999998</v>
      </c>
    </row>
    <row r="247" spans="1:29" hidden="1" x14ac:dyDescent="0.2">
      <c r="A247" s="68">
        <v>19</v>
      </c>
      <c r="B247" s="69">
        <v>34</v>
      </c>
      <c r="C247" s="69">
        <v>54</v>
      </c>
      <c r="D247" s="70" t="s">
        <v>113</v>
      </c>
      <c r="E247" s="45">
        <v>19.790214061737061</v>
      </c>
      <c r="F247" s="47">
        <v>0.34779214859008789</v>
      </c>
      <c r="G247" s="49">
        <v>11179.2</v>
      </c>
      <c r="H247" s="51">
        <v>0</v>
      </c>
      <c r="I247" s="51">
        <v>10620</v>
      </c>
      <c r="J247" s="53">
        <v>10836.9</v>
      </c>
      <c r="K247" s="51">
        <v>210.6</v>
      </c>
      <c r="L247" s="51">
        <v>6654</v>
      </c>
      <c r="M247" s="53">
        <v>10855.7</v>
      </c>
      <c r="N247" s="51">
        <v>156.6</v>
      </c>
      <c r="O247" s="51">
        <v>6678</v>
      </c>
      <c r="P247" s="55">
        <f>SUM(G247:O247)</f>
        <v>57190.999999999993</v>
      </c>
      <c r="Q247" s="57">
        <f>'first anal'!$P66/AH$4</f>
        <v>7.7820899999999993</v>
      </c>
      <c r="R247" s="55">
        <v>5000.5</v>
      </c>
      <c r="S247" s="51">
        <v>0</v>
      </c>
      <c r="T247" s="51">
        <v>4999.5</v>
      </c>
      <c r="U247" s="53">
        <v>0</v>
      </c>
      <c r="V247" s="51">
        <v>75453723</v>
      </c>
      <c r="W247" s="51">
        <v>10000</v>
      </c>
      <c r="X247" s="53">
        <v>0</v>
      </c>
      <c r="Y247" s="51">
        <v>76725952.200000003</v>
      </c>
      <c r="Z247" s="51">
        <v>10000</v>
      </c>
      <c r="AA247" s="55">
        <f>SUM(R247:Z247)</f>
        <v>152209675.19999999</v>
      </c>
      <c r="AB247" s="58">
        <f>IF(AA247=0,0,(P247-AA247)/AA247)</f>
        <v>-0.99962426173024255</v>
      </c>
      <c r="AC247" s="57">
        <f>'first anal'!$AA66/AH$4</f>
        <v>24.844089999999998</v>
      </c>
    </row>
    <row r="248" spans="1:29" hidden="1" x14ac:dyDescent="0.2">
      <c r="A248" s="68">
        <v>23</v>
      </c>
      <c r="B248" s="69">
        <v>50</v>
      </c>
      <c r="C248" s="69">
        <v>34</v>
      </c>
      <c r="D248" s="70" t="s">
        <v>185</v>
      </c>
      <c r="E248" s="45">
        <v>19.571790933609009</v>
      </c>
      <c r="F248" s="47">
        <v>0.3630368709564209</v>
      </c>
      <c r="G248" s="49">
        <v>11152.5</v>
      </c>
      <c r="H248" s="51">
        <v>0</v>
      </c>
      <c r="I248" s="51">
        <v>10615.5</v>
      </c>
      <c r="J248" s="53">
        <v>10809.1</v>
      </c>
      <c r="K248" s="51">
        <v>301.5</v>
      </c>
      <c r="L248" s="51">
        <v>6678</v>
      </c>
      <c r="M248" s="53">
        <v>10706.9</v>
      </c>
      <c r="N248" s="51">
        <v>243</v>
      </c>
      <c r="O248" s="51">
        <v>6677</v>
      </c>
      <c r="P248" s="55">
        <f>SUM(G248:O248)</f>
        <v>57183.5</v>
      </c>
      <c r="Q248" s="57">
        <f>'first anal'!$P138/AH$4</f>
        <v>6.7813499999999998</v>
      </c>
      <c r="R248" s="55">
        <v>2829</v>
      </c>
      <c r="S248" s="51">
        <v>0</v>
      </c>
      <c r="T248" s="51">
        <v>5007</v>
      </c>
      <c r="U248" s="53">
        <v>12836.6</v>
      </c>
      <c r="V248" s="51">
        <v>28805.4</v>
      </c>
      <c r="W248" s="51">
        <v>9319</v>
      </c>
      <c r="X248" s="53">
        <v>3901.5</v>
      </c>
      <c r="Y248" s="51">
        <v>102168</v>
      </c>
      <c r="Z248" s="51">
        <v>9362</v>
      </c>
      <c r="AA248" s="55">
        <f>SUM(R248:Z248)</f>
        <v>174228.5</v>
      </c>
      <c r="AB248" s="58">
        <f>IF(AA248=0,0,(P248-AA248)/AA248)</f>
        <v>-0.67179020653911381</v>
      </c>
      <c r="AC248" s="57">
        <f>'first anal'!$AA138/AH$4</f>
        <v>10.649789999999999</v>
      </c>
    </row>
    <row r="249" spans="1:29" hidden="1" x14ac:dyDescent="0.2">
      <c r="A249" s="68">
        <v>19</v>
      </c>
      <c r="B249" s="69">
        <v>54</v>
      </c>
      <c r="C249" s="69">
        <v>34</v>
      </c>
      <c r="D249" s="70" t="s">
        <v>143</v>
      </c>
      <c r="E249" s="45">
        <v>19.918851852416989</v>
      </c>
      <c r="F249" s="47">
        <v>0.35425901412963873</v>
      </c>
      <c r="G249" s="49">
        <v>10973</v>
      </c>
      <c r="H249" s="51">
        <v>0</v>
      </c>
      <c r="I249" s="51">
        <v>10608</v>
      </c>
      <c r="J249" s="53">
        <v>10973.2</v>
      </c>
      <c r="K249" s="51">
        <v>128.69999999999999</v>
      </c>
      <c r="L249" s="51">
        <v>6665</v>
      </c>
      <c r="M249" s="53">
        <v>10974.7</v>
      </c>
      <c r="N249" s="51">
        <v>142.19999999999999</v>
      </c>
      <c r="O249" s="51">
        <v>6643</v>
      </c>
      <c r="P249" s="55">
        <f>SUM(G249:O249)</f>
        <v>57107.8</v>
      </c>
      <c r="Q249" s="57">
        <f>'first anal'!$P96/AH$4</f>
        <v>7.4004500000000002</v>
      </c>
      <c r="R249" s="55">
        <v>5000.5</v>
      </c>
      <c r="S249" s="51">
        <v>0</v>
      </c>
      <c r="T249" s="51">
        <v>4999.5</v>
      </c>
      <c r="U249" s="53">
        <v>0</v>
      </c>
      <c r="V249" s="51">
        <v>76124907.900000006</v>
      </c>
      <c r="W249" s="51">
        <v>10000</v>
      </c>
      <c r="X249" s="53">
        <v>0</v>
      </c>
      <c r="Y249" s="51">
        <v>75894867</v>
      </c>
      <c r="Z249" s="51">
        <v>10000</v>
      </c>
      <c r="AA249" s="55">
        <f>SUM(R249:Z249)</f>
        <v>152049774.90000001</v>
      </c>
      <c r="AB249" s="58">
        <f>IF(AA249=0,0,(P249-AA249)/AA249)</f>
        <v>-0.99962441378135836</v>
      </c>
      <c r="AC249" s="57">
        <f>'first anal'!$AA96/AH$4</f>
        <v>12.82821</v>
      </c>
    </row>
    <row r="250" spans="1:29" hidden="1" x14ac:dyDescent="0.2">
      <c r="A250" s="68">
        <v>19</v>
      </c>
      <c r="B250" s="69">
        <v>46</v>
      </c>
      <c r="C250" s="69">
        <v>42</v>
      </c>
      <c r="D250" s="70" t="s">
        <v>131</v>
      </c>
      <c r="E250" s="45">
        <v>20.001343011856079</v>
      </c>
      <c r="F250" s="47">
        <v>0.35042715072631841</v>
      </c>
      <c r="G250" s="49">
        <v>10263.200000000001</v>
      </c>
      <c r="H250" s="51">
        <v>0</v>
      </c>
      <c r="I250" s="51">
        <v>10636.5</v>
      </c>
      <c r="J250" s="53">
        <v>10792.8</v>
      </c>
      <c r="K250" s="51">
        <v>180</v>
      </c>
      <c r="L250" s="51">
        <v>6701</v>
      </c>
      <c r="M250" s="53">
        <v>10889.3</v>
      </c>
      <c r="N250" s="51">
        <v>199.8</v>
      </c>
      <c r="O250" s="51">
        <v>6660</v>
      </c>
      <c r="P250" s="55">
        <f>SUM(G250:O250)</f>
        <v>56322.600000000006</v>
      </c>
      <c r="Q250" s="57">
        <f>'first anal'!$P84/AH$4</f>
        <v>7.5280899999999997</v>
      </c>
      <c r="R250" s="55">
        <v>5000.5</v>
      </c>
      <c r="S250" s="51">
        <v>0</v>
      </c>
      <c r="T250" s="51">
        <v>4999.5</v>
      </c>
      <c r="U250" s="53">
        <v>0</v>
      </c>
      <c r="V250" s="51">
        <v>79141941.900000006</v>
      </c>
      <c r="W250" s="51">
        <v>10000</v>
      </c>
      <c r="X250" s="53">
        <v>0</v>
      </c>
      <c r="Y250" s="51">
        <v>75534543</v>
      </c>
      <c r="Z250" s="51">
        <v>10000</v>
      </c>
      <c r="AA250" s="55">
        <f>SUM(R250:Z250)</f>
        <v>154706484.90000001</v>
      </c>
      <c r="AB250" s="58">
        <f>IF(AA250=0,0,(P250-AA250)/AA250)</f>
        <v>-0.99963593898448144</v>
      </c>
      <c r="AC250" s="57">
        <f>'first anal'!$AA84/AH$4</f>
        <v>12.31016</v>
      </c>
    </row>
    <row r="251" spans="1:29" hidden="1" x14ac:dyDescent="0.2">
      <c r="A251" s="42">
        <v>39</v>
      </c>
      <c r="B251" s="43">
        <v>30</v>
      </c>
      <c r="C251" s="43">
        <v>34</v>
      </c>
      <c r="D251" s="44" t="s">
        <v>346</v>
      </c>
      <c r="E251" s="46">
        <v>15.47103309631348</v>
      </c>
      <c r="F251" s="48">
        <v>0.33233189582824713</v>
      </c>
      <c r="G251" s="50">
        <v>9912.2999999999993</v>
      </c>
      <c r="H251" s="52">
        <v>0</v>
      </c>
      <c r="I251" s="52">
        <v>10630.5</v>
      </c>
      <c r="J251" s="54">
        <v>9750.5</v>
      </c>
      <c r="K251" s="52">
        <v>1426.5</v>
      </c>
      <c r="L251" s="52">
        <v>6632</v>
      </c>
      <c r="M251" s="54">
        <v>9781.7000000000007</v>
      </c>
      <c r="N251" s="52">
        <v>1423.8</v>
      </c>
      <c r="O251" s="52">
        <v>6716</v>
      </c>
      <c r="P251" s="56">
        <f>SUM(G251:O251)</f>
        <v>56273.3</v>
      </c>
      <c r="Q251" s="57">
        <f>'first anal'!$P299/AH$4</f>
        <v>5.1909800000000006</v>
      </c>
      <c r="R251" s="56">
        <v>5015</v>
      </c>
      <c r="S251" s="52">
        <v>0</v>
      </c>
      <c r="T251" s="52">
        <v>5275.5</v>
      </c>
      <c r="U251" s="54">
        <v>6973</v>
      </c>
      <c r="V251" s="52">
        <v>30834.9</v>
      </c>
      <c r="W251" s="52">
        <v>8930</v>
      </c>
      <c r="X251" s="54">
        <v>6006.8</v>
      </c>
      <c r="Y251" s="52">
        <v>52073.1</v>
      </c>
      <c r="Z251" s="52">
        <v>8918</v>
      </c>
      <c r="AA251" s="56">
        <f>SUM(R251:Z251)</f>
        <v>124026.3</v>
      </c>
      <c r="AB251" s="59">
        <f>IF(AA251=0,0,(P251-AA251)/AA251)</f>
        <v>-0.54627929721357482</v>
      </c>
      <c r="AC251" s="57">
        <f>'first anal'!$AA299/AH$4</f>
        <v>16.960789999999999</v>
      </c>
    </row>
    <row r="252" spans="1:29" hidden="1" x14ac:dyDescent="0.2">
      <c r="A252" s="68">
        <v>23</v>
      </c>
      <c r="B252" s="69">
        <v>38</v>
      </c>
      <c r="C252" s="69">
        <v>30</v>
      </c>
      <c r="D252" s="70" t="s">
        <v>163</v>
      </c>
      <c r="E252" s="45">
        <v>17.454874992370609</v>
      </c>
      <c r="F252" s="47">
        <v>0.33320212364196777</v>
      </c>
      <c r="G252" s="49">
        <v>2308.1</v>
      </c>
      <c r="H252" s="51">
        <v>0</v>
      </c>
      <c r="I252" s="51">
        <v>9801</v>
      </c>
      <c r="J252" s="53">
        <v>6661</v>
      </c>
      <c r="K252" s="51">
        <v>8235.9</v>
      </c>
      <c r="L252" s="51">
        <v>7158</v>
      </c>
      <c r="M252" s="53">
        <v>6685</v>
      </c>
      <c r="N252" s="51">
        <v>8199.9</v>
      </c>
      <c r="O252" s="51">
        <v>7168</v>
      </c>
      <c r="P252" s="55">
        <f>SUM(G252:O252)</f>
        <v>56216.9</v>
      </c>
      <c r="Q252" s="57">
        <f>'first anal'!$P116/AH$4</f>
        <v>7.0907100000000005</v>
      </c>
      <c r="R252" s="55">
        <v>2822</v>
      </c>
      <c r="S252" s="51">
        <v>0</v>
      </c>
      <c r="T252" s="51">
        <v>5004</v>
      </c>
      <c r="U252" s="53">
        <v>10540.3</v>
      </c>
      <c r="V252" s="51">
        <v>20412.900000000001</v>
      </c>
      <c r="W252" s="51">
        <v>9329</v>
      </c>
      <c r="X252" s="53">
        <v>728.5</v>
      </c>
      <c r="Y252" s="51">
        <v>204487.2</v>
      </c>
      <c r="Z252" s="51">
        <v>9321</v>
      </c>
      <c r="AA252" s="55">
        <f>SUM(R252:Z252)</f>
        <v>262644.90000000002</v>
      </c>
      <c r="AB252" s="58">
        <f>IF(AA252=0,0,(P252-AA252)/AA252)</f>
        <v>-0.78595853184280373</v>
      </c>
      <c r="AC252" s="57">
        <f>'first anal'!$AA116/AH$4</f>
        <v>10.370410000000001</v>
      </c>
    </row>
    <row r="253" spans="1:29" hidden="1" x14ac:dyDescent="0.2">
      <c r="A253" s="68">
        <v>19</v>
      </c>
      <c r="B253" s="69">
        <v>42</v>
      </c>
      <c r="C253" s="69">
        <v>46</v>
      </c>
      <c r="D253" s="70" t="s">
        <v>125</v>
      </c>
      <c r="E253" s="45">
        <v>20.142470836639401</v>
      </c>
      <c r="F253" s="47">
        <v>0.38453912734985352</v>
      </c>
      <c r="G253" s="49">
        <v>10061.799999999999</v>
      </c>
      <c r="H253" s="51">
        <v>0</v>
      </c>
      <c r="I253" s="51">
        <v>10717.5</v>
      </c>
      <c r="J253" s="53">
        <v>10930.9</v>
      </c>
      <c r="K253" s="51">
        <v>173.7</v>
      </c>
      <c r="L253" s="51">
        <v>6660</v>
      </c>
      <c r="M253" s="53">
        <v>10786.3</v>
      </c>
      <c r="N253" s="51">
        <v>155.69999999999999</v>
      </c>
      <c r="O253" s="51">
        <v>6719</v>
      </c>
      <c r="P253" s="55">
        <f>SUM(G253:O253)</f>
        <v>56204.899999999994</v>
      </c>
      <c r="Q253" s="57">
        <f>'first anal'!$P78/AH$4</f>
        <v>7.6179699999999979</v>
      </c>
      <c r="R253" s="55">
        <v>5000.5</v>
      </c>
      <c r="S253" s="51">
        <v>0</v>
      </c>
      <c r="T253" s="51">
        <v>4999.5</v>
      </c>
      <c r="U253" s="53">
        <v>0</v>
      </c>
      <c r="V253" s="51">
        <v>75339111.599999994</v>
      </c>
      <c r="W253" s="51">
        <v>10000</v>
      </c>
      <c r="X253" s="53">
        <v>0</v>
      </c>
      <c r="Y253" s="51">
        <v>79851086.099999994</v>
      </c>
      <c r="Z253" s="51">
        <v>10000</v>
      </c>
      <c r="AA253" s="55">
        <f>SUM(R253:Z253)</f>
        <v>155220197.69999999</v>
      </c>
      <c r="AB253" s="58">
        <f>IF(AA253=0,0,(P253-AA253)/AA253)</f>
        <v>-0.99963790214912218</v>
      </c>
      <c r="AC253" s="57">
        <f>'first anal'!$AA78/AH$4</f>
        <v>9.7142699999999991</v>
      </c>
    </row>
    <row r="254" spans="1:29" hidden="1" x14ac:dyDescent="0.2">
      <c r="A254" s="68">
        <v>19</v>
      </c>
      <c r="B254" s="69">
        <v>30</v>
      </c>
      <c r="C254" s="69">
        <v>42</v>
      </c>
      <c r="D254" s="70" t="s">
        <v>103</v>
      </c>
      <c r="E254" s="45">
        <v>17.970384120941159</v>
      </c>
      <c r="F254" s="47">
        <v>0.3467559814453125</v>
      </c>
      <c r="G254" s="49">
        <v>2031</v>
      </c>
      <c r="H254" s="51">
        <v>0</v>
      </c>
      <c r="I254" s="51">
        <v>9828</v>
      </c>
      <c r="J254" s="53">
        <v>6860.4</v>
      </c>
      <c r="K254" s="51">
        <v>8050.5</v>
      </c>
      <c r="L254" s="51">
        <v>7106</v>
      </c>
      <c r="M254" s="53">
        <v>6777.7</v>
      </c>
      <c r="N254" s="51">
        <v>8388</v>
      </c>
      <c r="O254" s="51">
        <v>7156</v>
      </c>
      <c r="P254" s="55">
        <f>SUM(G254:O254)</f>
        <v>56197.599999999999</v>
      </c>
      <c r="Q254" s="57">
        <f>'first anal'!$P56/AH$4</f>
        <v>7.9875800000000003</v>
      </c>
      <c r="R254" s="55">
        <v>5000</v>
      </c>
      <c r="S254" s="51">
        <v>0</v>
      </c>
      <c r="T254" s="51">
        <v>5001</v>
      </c>
      <c r="U254" s="53">
        <v>0</v>
      </c>
      <c r="V254" s="51">
        <v>74306487.599999994</v>
      </c>
      <c r="W254" s="51">
        <v>10000</v>
      </c>
      <c r="X254" s="53">
        <v>0</v>
      </c>
      <c r="Y254" s="51">
        <v>77616758.700000003</v>
      </c>
      <c r="Z254" s="51">
        <v>10000</v>
      </c>
      <c r="AA254" s="55">
        <f>SUM(R254:Z254)</f>
        <v>151953247.30000001</v>
      </c>
      <c r="AB254" s="58">
        <f>IF(AA254=0,0,(P254-AA254)/AA254)</f>
        <v>-0.99963016519226444</v>
      </c>
      <c r="AC254" s="57">
        <f>'first anal'!$AA56/AH$4</f>
        <v>34442.747289999999</v>
      </c>
    </row>
    <row r="255" spans="1:29" hidden="1" x14ac:dyDescent="0.2">
      <c r="A255" s="68">
        <v>27</v>
      </c>
      <c r="B255" s="69">
        <v>30</v>
      </c>
      <c r="C255" s="69">
        <v>34</v>
      </c>
      <c r="D255" s="70" t="s">
        <v>199</v>
      </c>
      <c r="E255" s="45">
        <v>17.287533760070801</v>
      </c>
      <c r="F255" s="47">
        <v>0.34644627571105963</v>
      </c>
      <c r="G255" s="49">
        <v>2796.1</v>
      </c>
      <c r="H255" s="51">
        <v>0</v>
      </c>
      <c r="I255" s="51">
        <v>9834</v>
      </c>
      <c r="J255" s="53">
        <v>6662.3</v>
      </c>
      <c r="K255" s="51">
        <v>8185.5</v>
      </c>
      <c r="L255" s="51">
        <v>7094</v>
      </c>
      <c r="M255" s="53">
        <v>6800.6</v>
      </c>
      <c r="N255" s="51">
        <v>7723.8</v>
      </c>
      <c r="O255" s="51">
        <v>7090</v>
      </c>
      <c r="P255" s="55">
        <f>SUM(G255:O255)</f>
        <v>56186.3</v>
      </c>
      <c r="Q255" s="57">
        <f>'first anal'!$P152/AH$4</f>
        <v>6.6563100000000004</v>
      </c>
      <c r="R255" s="55">
        <v>3690</v>
      </c>
      <c r="S255" s="51">
        <v>0</v>
      </c>
      <c r="T255" s="51">
        <v>5017.5</v>
      </c>
      <c r="U255" s="53">
        <v>4070.7</v>
      </c>
      <c r="V255" s="51">
        <v>79595.100000000006</v>
      </c>
      <c r="W255" s="51">
        <v>9073</v>
      </c>
      <c r="X255" s="53">
        <v>5452.3</v>
      </c>
      <c r="Y255" s="51">
        <v>67057.2</v>
      </c>
      <c r="Z255" s="51">
        <v>9036</v>
      </c>
      <c r="AA255" s="55">
        <f>SUM(R255:Z255)</f>
        <v>182991.8</v>
      </c>
      <c r="AB255" s="58">
        <f>IF(AA255=0,0,(P255-AA255)/AA255)</f>
        <v>-0.69295728005298596</v>
      </c>
      <c r="AC255" s="57">
        <f>'first anal'!$AA152/AH$4</f>
        <v>10.269070000000001</v>
      </c>
    </row>
    <row r="256" spans="1:29" hidden="1" x14ac:dyDescent="0.2">
      <c r="A256" s="42">
        <v>39</v>
      </c>
      <c r="B256" s="43">
        <v>34</v>
      </c>
      <c r="C256" s="43">
        <v>30</v>
      </c>
      <c r="D256" s="44" t="s">
        <v>352</v>
      </c>
      <c r="E256" s="46">
        <v>15.774178981781009</v>
      </c>
      <c r="F256" s="48">
        <v>0.33258485794067377</v>
      </c>
      <c r="G256" s="50">
        <v>9695</v>
      </c>
      <c r="H256" s="52">
        <v>0</v>
      </c>
      <c r="I256" s="52">
        <v>10549.5</v>
      </c>
      <c r="J256" s="54">
        <v>9724.6</v>
      </c>
      <c r="K256" s="52">
        <v>1503.9</v>
      </c>
      <c r="L256" s="52">
        <v>6704</v>
      </c>
      <c r="M256" s="54">
        <v>9685.7000000000007</v>
      </c>
      <c r="N256" s="52">
        <v>1624.5</v>
      </c>
      <c r="O256" s="52">
        <v>6668</v>
      </c>
      <c r="P256" s="56">
        <f>SUM(G256:O256)</f>
        <v>56155.199999999997</v>
      </c>
      <c r="Q256" s="57">
        <f>'first anal'!$P305/AH$4</f>
        <v>5.1702000000000004</v>
      </c>
      <c r="R256" s="56">
        <v>4991</v>
      </c>
      <c r="S256" s="52">
        <v>0</v>
      </c>
      <c r="T256" s="52">
        <v>5277</v>
      </c>
      <c r="U256" s="54">
        <v>5254.5</v>
      </c>
      <c r="V256" s="52">
        <v>59292.9</v>
      </c>
      <c r="W256" s="52">
        <v>8874</v>
      </c>
      <c r="X256" s="54">
        <v>7551.3</v>
      </c>
      <c r="Y256" s="52">
        <v>23508</v>
      </c>
      <c r="Z256" s="52">
        <v>8917</v>
      </c>
      <c r="AA256" s="56">
        <f>SUM(R256:Z256)</f>
        <v>123665.7</v>
      </c>
      <c r="AB256" s="59">
        <f>IF(AA256=0,0,(P256-AA256)/AA256)</f>
        <v>-0.54591127531724648</v>
      </c>
      <c r="AC256" s="57">
        <f>'first anal'!$AA305/AH$4</f>
        <v>18.88007</v>
      </c>
    </row>
    <row r="257" spans="1:29" hidden="1" x14ac:dyDescent="0.2">
      <c r="A257" s="68">
        <v>23</v>
      </c>
      <c r="B257" s="69">
        <v>30</v>
      </c>
      <c r="C257" s="69">
        <v>38</v>
      </c>
      <c r="D257" s="70" t="s">
        <v>151</v>
      </c>
      <c r="E257" s="45">
        <v>17.741177797317501</v>
      </c>
      <c r="F257" s="47">
        <v>0.36903214454650879</v>
      </c>
      <c r="G257" s="49">
        <v>2341.1999999999998</v>
      </c>
      <c r="H257" s="51">
        <v>0</v>
      </c>
      <c r="I257" s="51">
        <v>9877.5</v>
      </c>
      <c r="J257" s="53">
        <v>6680</v>
      </c>
      <c r="K257" s="51">
        <v>8136</v>
      </c>
      <c r="L257" s="51">
        <v>7161</v>
      </c>
      <c r="M257" s="53">
        <v>6848.6</v>
      </c>
      <c r="N257" s="51">
        <v>7607.7</v>
      </c>
      <c r="O257" s="51">
        <v>7108</v>
      </c>
      <c r="P257" s="55">
        <f>SUM(G257:O257)</f>
        <v>55759.999999999993</v>
      </c>
      <c r="Q257" s="57">
        <f>'first anal'!$P104/AH$4</f>
        <v>7.2268999999999997</v>
      </c>
      <c r="R257" s="55">
        <v>2861</v>
      </c>
      <c r="S257" s="51">
        <v>0</v>
      </c>
      <c r="T257" s="51">
        <v>5011.5</v>
      </c>
      <c r="U257" s="53">
        <v>2359.6</v>
      </c>
      <c r="V257" s="51">
        <v>134451</v>
      </c>
      <c r="W257" s="51">
        <v>9336</v>
      </c>
      <c r="X257" s="53">
        <v>6555.4</v>
      </c>
      <c r="Y257" s="51">
        <v>62361</v>
      </c>
      <c r="Z257" s="51">
        <v>9294</v>
      </c>
      <c r="AA257" s="55">
        <f>SUM(R257:Z257)</f>
        <v>232229.5</v>
      </c>
      <c r="AB257" s="58">
        <f>IF(AA257=0,0,(P257-AA257)/AA257)</f>
        <v>-0.759892692358206</v>
      </c>
      <c r="AC257" s="57">
        <f>'first anal'!$AA104/AH$4</f>
        <v>11.01153</v>
      </c>
    </row>
    <row r="258" spans="1:29" hidden="1" x14ac:dyDescent="0.2">
      <c r="A258" s="68">
        <v>15</v>
      </c>
      <c r="B258" s="69">
        <v>46</v>
      </c>
      <c r="C258" s="69">
        <v>30</v>
      </c>
      <c r="D258" s="70" t="s">
        <v>79</v>
      </c>
      <c r="E258" s="45">
        <v>17.850572109222409</v>
      </c>
      <c r="F258" s="47">
        <v>0.35342788696289062</v>
      </c>
      <c r="G258" s="49">
        <v>1984.2</v>
      </c>
      <c r="H258" s="51">
        <v>0</v>
      </c>
      <c r="I258" s="51">
        <v>9823.5</v>
      </c>
      <c r="J258" s="53">
        <v>6724.3</v>
      </c>
      <c r="K258" s="51">
        <v>7960.5</v>
      </c>
      <c r="L258" s="51">
        <v>7136</v>
      </c>
      <c r="M258" s="53">
        <v>6803.3</v>
      </c>
      <c r="N258" s="51">
        <v>8135.1</v>
      </c>
      <c r="O258" s="51">
        <v>7124</v>
      </c>
      <c r="P258" s="55">
        <f>SUM(G258:O258)</f>
        <v>55690.9</v>
      </c>
      <c r="Q258" s="57">
        <f>'first anal'!$P32/AH$4</f>
        <v>8.436630000000001</v>
      </c>
      <c r="R258" s="55">
        <v>4999.5</v>
      </c>
      <c r="S258" s="51">
        <v>0</v>
      </c>
      <c r="T258" s="51">
        <v>5001</v>
      </c>
      <c r="U258" s="53">
        <v>0</v>
      </c>
      <c r="V258" s="51">
        <v>170376948</v>
      </c>
      <c r="W258" s="51">
        <v>10000</v>
      </c>
      <c r="X258" s="53">
        <v>0</v>
      </c>
      <c r="Y258" s="51">
        <v>172531737.90000001</v>
      </c>
      <c r="Z258" s="51">
        <v>10000</v>
      </c>
      <c r="AA258" s="55">
        <f>SUM(R258:Z258)</f>
        <v>342938686.39999998</v>
      </c>
      <c r="AB258" s="58">
        <f>IF(AA258=0,0,(P258-AA258)/AA258)</f>
        <v>-0.99983760683116685</v>
      </c>
      <c r="AC258" s="57">
        <f>'first anal'!$AA32/AH$4</f>
        <v>9.3452099999999998</v>
      </c>
    </row>
    <row r="259" spans="1:29" hidden="1" x14ac:dyDescent="0.2">
      <c r="A259" s="68">
        <v>19</v>
      </c>
      <c r="B259" s="69">
        <v>34</v>
      </c>
      <c r="C259" s="69">
        <v>38</v>
      </c>
      <c r="D259" s="70" t="s">
        <v>109</v>
      </c>
      <c r="E259" s="45">
        <v>17.760900735855099</v>
      </c>
      <c r="F259" s="47">
        <v>0.35217475891113281</v>
      </c>
      <c r="G259" s="49">
        <v>2106.3000000000002</v>
      </c>
      <c r="H259" s="51">
        <v>0</v>
      </c>
      <c r="I259" s="51">
        <v>9733.5</v>
      </c>
      <c r="J259" s="53">
        <v>6842.2</v>
      </c>
      <c r="K259" s="51">
        <v>7913.7</v>
      </c>
      <c r="L259" s="51">
        <v>7142</v>
      </c>
      <c r="M259" s="53">
        <v>6824.4</v>
      </c>
      <c r="N259" s="51">
        <v>7957.8</v>
      </c>
      <c r="O259" s="51">
        <v>7126</v>
      </c>
      <c r="P259" s="55">
        <f>SUM(G259:O259)</f>
        <v>55645.9</v>
      </c>
      <c r="Q259" s="57">
        <f>'first anal'!$P62/AH$4</f>
        <v>7.8807299999999989</v>
      </c>
      <c r="R259" s="55">
        <v>5000.5</v>
      </c>
      <c r="S259" s="51">
        <v>0</v>
      </c>
      <c r="T259" s="51">
        <v>4999.5</v>
      </c>
      <c r="U259" s="53">
        <v>0</v>
      </c>
      <c r="V259" s="51">
        <v>75321472.5</v>
      </c>
      <c r="W259" s="51">
        <v>10000</v>
      </c>
      <c r="X259" s="53">
        <v>0</v>
      </c>
      <c r="Y259" s="51">
        <v>75981951.900000006</v>
      </c>
      <c r="Z259" s="51">
        <v>10000</v>
      </c>
      <c r="AA259" s="55">
        <f>SUM(R259:Z259)</f>
        <v>151333424.40000001</v>
      </c>
      <c r="AB259" s="58">
        <f>IF(AA259=0,0,(P259-AA259)/AA259)</f>
        <v>-0.99963229603624826</v>
      </c>
      <c r="AC259" s="57">
        <f>'first anal'!$AA62/AH$4</f>
        <v>8.7359599999999986</v>
      </c>
    </row>
    <row r="260" spans="1:29" hidden="1" x14ac:dyDescent="0.2">
      <c r="A260" s="68">
        <v>15</v>
      </c>
      <c r="B260" s="69">
        <v>50</v>
      </c>
      <c r="C260" s="69">
        <v>42</v>
      </c>
      <c r="D260" s="70" t="s">
        <v>89</v>
      </c>
      <c r="E260" s="45">
        <v>20.236078023910519</v>
      </c>
      <c r="F260" s="47">
        <v>0.35745882987976069</v>
      </c>
      <c r="G260" s="49">
        <v>9522.6</v>
      </c>
      <c r="H260" s="51">
        <v>0</v>
      </c>
      <c r="I260" s="51">
        <v>10638</v>
      </c>
      <c r="J260" s="53">
        <v>10856.8</v>
      </c>
      <c r="K260" s="51">
        <v>196.2</v>
      </c>
      <c r="L260" s="51">
        <v>6661</v>
      </c>
      <c r="M260" s="53">
        <v>10800.3</v>
      </c>
      <c r="N260" s="51">
        <v>258.3</v>
      </c>
      <c r="O260" s="51">
        <v>6671</v>
      </c>
      <c r="P260" s="55">
        <f>SUM(G260:O260)</f>
        <v>55604.2</v>
      </c>
      <c r="Q260" s="57">
        <f>'first anal'!$P42/AH$4</f>
        <v>8.2312700000000003</v>
      </c>
      <c r="R260" s="55">
        <v>5001</v>
      </c>
      <c r="S260" s="51">
        <v>0</v>
      </c>
      <c r="T260" s="51">
        <v>4999.5</v>
      </c>
      <c r="U260" s="53">
        <v>0</v>
      </c>
      <c r="V260" s="51">
        <v>170198188.19999999</v>
      </c>
      <c r="W260" s="51">
        <v>10000</v>
      </c>
      <c r="X260" s="53">
        <v>0</v>
      </c>
      <c r="Y260" s="51">
        <v>171753887.69999999</v>
      </c>
      <c r="Z260" s="51">
        <v>10000</v>
      </c>
      <c r="AA260" s="55">
        <f>SUM(R260:Z260)</f>
        <v>341982076.39999998</v>
      </c>
      <c r="AB260" s="58">
        <f>IF(AA260=0,0,(P260-AA260)/AA260)</f>
        <v>-0.99983740609863148</v>
      </c>
      <c r="AC260" s="57">
        <f>'first anal'!$AA42/AH$4</f>
        <v>8.5890299999999993</v>
      </c>
    </row>
    <row r="261" spans="1:29" hidden="1" x14ac:dyDescent="0.2">
      <c r="A261" s="68">
        <v>15</v>
      </c>
      <c r="B261" s="69">
        <v>46</v>
      </c>
      <c r="C261" s="69">
        <v>46</v>
      </c>
      <c r="D261" s="70" t="s">
        <v>83</v>
      </c>
      <c r="E261" s="45">
        <v>20.077675104141239</v>
      </c>
      <c r="F261" s="47">
        <v>0.35493874549865723</v>
      </c>
      <c r="G261" s="49">
        <v>9509.1</v>
      </c>
      <c r="H261" s="51">
        <v>0</v>
      </c>
      <c r="I261" s="51">
        <v>10621.5</v>
      </c>
      <c r="J261" s="53">
        <v>10826</v>
      </c>
      <c r="K261" s="51">
        <v>219.6</v>
      </c>
      <c r="L261" s="51">
        <v>6671</v>
      </c>
      <c r="M261" s="53">
        <v>10876.2</v>
      </c>
      <c r="N261" s="51">
        <v>203.4</v>
      </c>
      <c r="O261" s="51">
        <v>6670</v>
      </c>
      <c r="P261" s="55">
        <f>SUM(G261:O261)</f>
        <v>55596.799999999996</v>
      </c>
      <c r="Q261" s="57">
        <f>'first anal'!$P36/AH$4</f>
        <v>8.4003700000000006</v>
      </c>
      <c r="R261" s="55">
        <v>5001</v>
      </c>
      <c r="S261" s="51">
        <v>0</v>
      </c>
      <c r="T261" s="51">
        <v>4999.5</v>
      </c>
      <c r="U261" s="53">
        <v>0</v>
      </c>
      <c r="V261" s="51">
        <v>170616484.80000001</v>
      </c>
      <c r="W261" s="51">
        <v>10000</v>
      </c>
      <c r="X261" s="53">
        <v>0</v>
      </c>
      <c r="Y261" s="51">
        <v>170166692.69999999</v>
      </c>
      <c r="Z261" s="51">
        <v>10000</v>
      </c>
      <c r="AA261" s="55">
        <f>SUM(R261:Z261)</f>
        <v>340813178</v>
      </c>
      <c r="AB261" s="58">
        <f>IF(AA261=0,0,(P261-AA261)/AA261)</f>
        <v>-0.99983687015764389</v>
      </c>
      <c r="AC261" s="57">
        <f>'first anal'!$AA36/AH$4</f>
        <v>9.9685500000000005</v>
      </c>
    </row>
    <row r="262" spans="1:29" hidden="1" x14ac:dyDescent="0.2">
      <c r="A262" s="68">
        <v>15</v>
      </c>
      <c r="B262" s="69">
        <v>30</v>
      </c>
      <c r="C262" s="69">
        <v>46</v>
      </c>
      <c r="D262" s="70" t="s">
        <v>49</v>
      </c>
      <c r="E262" s="45">
        <v>17.954230070114139</v>
      </c>
      <c r="F262" s="47">
        <v>0.35642790794372559</v>
      </c>
      <c r="G262" s="49">
        <v>2046</v>
      </c>
      <c r="H262" s="51">
        <v>0</v>
      </c>
      <c r="I262" s="51">
        <v>9865.5</v>
      </c>
      <c r="J262" s="53">
        <v>6836.8</v>
      </c>
      <c r="K262" s="51">
        <v>7994.7</v>
      </c>
      <c r="L262" s="51">
        <v>7099</v>
      </c>
      <c r="M262" s="53">
        <v>6863.4</v>
      </c>
      <c r="N262" s="51">
        <v>7613.1</v>
      </c>
      <c r="O262" s="51">
        <v>7143</v>
      </c>
      <c r="P262" s="55">
        <f>SUM(G262:O262)</f>
        <v>55461.5</v>
      </c>
      <c r="Q262" s="57">
        <f>'first anal'!$P8/AH$4</f>
        <v>13.28077</v>
      </c>
      <c r="R262" s="55">
        <v>5000.5</v>
      </c>
      <c r="S262" s="51">
        <v>0</v>
      </c>
      <c r="T262" s="51">
        <v>5001</v>
      </c>
      <c r="U262" s="53">
        <v>0</v>
      </c>
      <c r="V262" s="51">
        <v>172745908.19999999</v>
      </c>
      <c r="W262" s="51">
        <v>10000</v>
      </c>
      <c r="X262" s="53">
        <v>0</v>
      </c>
      <c r="Y262" s="51">
        <v>172179648</v>
      </c>
      <c r="Z262" s="51">
        <v>10000</v>
      </c>
      <c r="AA262" s="55">
        <f>SUM(R262:Z262)</f>
        <v>344955557.69999999</v>
      </c>
      <c r="AB262" s="58">
        <f>IF(AA262=0,0,(P262-AA262)/AA262)</f>
        <v>-0.99983922131775527</v>
      </c>
      <c r="AC262" s="57">
        <f>'first anal'!$AA8/AH$4</f>
        <v>34331.850370000007</v>
      </c>
    </row>
    <row r="263" spans="1:29" hidden="1" x14ac:dyDescent="0.2">
      <c r="A263" s="68">
        <v>15</v>
      </c>
      <c r="B263" s="69">
        <v>42</v>
      </c>
      <c r="C263" s="69">
        <v>50</v>
      </c>
      <c r="D263" s="70" t="s">
        <v>77</v>
      </c>
      <c r="E263" s="45">
        <v>20.173203945159909</v>
      </c>
      <c r="F263" s="47">
        <v>0.35345196723937988</v>
      </c>
      <c r="G263" s="49">
        <v>9389</v>
      </c>
      <c r="H263" s="51">
        <v>0</v>
      </c>
      <c r="I263" s="51">
        <v>10641</v>
      </c>
      <c r="J263" s="53">
        <v>10781.1</v>
      </c>
      <c r="K263" s="51">
        <v>203.4</v>
      </c>
      <c r="L263" s="51">
        <v>6675</v>
      </c>
      <c r="M263" s="53">
        <v>10751.9</v>
      </c>
      <c r="N263" s="51">
        <v>170.1</v>
      </c>
      <c r="O263" s="51">
        <v>6690</v>
      </c>
      <c r="P263" s="55">
        <f>SUM(G263:O263)</f>
        <v>55301.5</v>
      </c>
      <c r="Q263" s="57">
        <f>'first anal'!$P30/AH$4</f>
        <v>8.6144400000000001</v>
      </c>
      <c r="R263" s="55">
        <v>5001</v>
      </c>
      <c r="S263" s="51">
        <v>0</v>
      </c>
      <c r="T263" s="51">
        <v>4999.5</v>
      </c>
      <c r="U263" s="53">
        <v>0</v>
      </c>
      <c r="V263" s="51">
        <v>171059705.09999999</v>
      </c>
      <c r="W263" s="51">
        <v>10000</v>
      </c>
      <c r="X263" s="53">
        <v>0</v>
      </c>
      <c r="Y263" s="51">
        <v>173205792.90000001</v>
      </c>
      <c r="Z263" s="51">
        <v>10000</v>
      </c>
      <c r="AA263" s="55">
        <f>SUM(R263:Z263)</f>
        <v>344295498.5</v>
      </c>
      <c r="AB263" s="58">
        <f>IF(AA263=0,0,(P263-AA263)/AA263)</f>
        <v>-0.99983937780121745</v>
      </c>
      <c r="AC263" s="57">
        <f>'first anal'!$AA30/AH$4</f>
        <v>7.7203800000000005</v>
      </c>
    </row>
    <row r="264" spans="1:29" hidden="1" x14ac:dyDescent="0.2">
      <c r="A264" s="68">
        <v>27</v>
      </c>
      <c r="B264" s="69">
        <v>34</v>
      </c>
      <c r="C264" s="69">
        <v>30</v>
      </c>
      <c r="D264" s="70" t="s">
        <v>205</v>
      </c>
      <c r="E264" s="45">
        <v>17.492002010345459</v>
      </c>
      <c r="F264" s="47">
        <v>0.34221267700195312</v>
      </c>
      <c r="G264" s="49">
        <v>2646.5</v>
      </c>
      <c r="H264" s="51">
        <v>0</v>
      </c>
      <c r="I264" s="51">
        <v>9958.5</v>
      </c>
      <c r="J264" s="53">
        <v>6743.9</v>
      </c>
      <c r="K264" s="51">
        <v>7211.7</v>
      </c>
      <c r="L264" s="51">
        <v>7109</v>
      </c>
      <c r="M264" s="53">
        <v>6790</v>
      </c>
      <c r="N264" s="51">
        <v>7535.7</v>
      </c>
      <c r="O264" s="51">
        <v>7107</v>
      </c>
      <c r="P264" s="55">
        <f>SUM(G264:O264)</f>
        <v>55102.3</v>
      </c>
      <c r="Q264" s="57">
        <f>'first anal'!$P158/AH$4</f>
        <v>6.6130600000000008</v>
      </c>
      <c r="R264" s="55">
        <v>3688.5</v>
      </c>
      <c r="S264" s="51">
        <v>0</v>
      </c>
      <c r="T264" s="51">
        <v>5025</v>
      </c>
      <c r="U264" s="53">
        <v>2076.1999999999998</v>
      </c>
      <c r="V264" s="51">
        <v>120115.8</v>
      </c>
      <c r="W264" s="51">
        <v>9044</v>
      </c>
      <c r="X264" s="53">
        <v>7332.7</v>
      </c>
      <c r="Y264" s="51">
        <v>25574.400000000001</v>
      </c>
      <c r="Z264" s="51">
        <v>8994</v>
      </c>
      <c r="AA264" s="55">
        <f>SUM(R264:Z264)</f>
        <v>181850.6</v>
      </c>
      <c r="AB264" s="58">
        <f>IF(AA264=0,0,(P264-AA264)/AA264)</f>
        <v>-0.69699137643758113</v>
      </c>
      <c r="AC264" s="57">
        <f>'first anal'!$AA158/AH$4</f>
        <v>18.178079999999998</v>
      </c>
    </row>
    <row r="265" spans="1:29" hidden="1" x14ac:dyDescent="0.2">
      <c r="A265" s="68">
        <v>19</v>
      </c>
      <c r="B265" s="69">
        <v>42</v>
      </c>
      <c r="C265" s="69">
        <v>30</v>
      </c>
      <c r="D265" s="70" t="s">
        <v>121</v>
      </c>
      <c r="E265" s="45">
        <v>18.0222282409668</v>
      </c>
      <c r="F265" s="47">
        <v>0.35436868667602539</v>
      </c>
      <c r="G265" s="49">
        <v>2130.4</v>
      </c>
      <c r="H265" s="51">
        <v>0</v>
      </c>
      <c r="I265" s="51">
        <v>9880.5</v>
      </c>
      <c r="J265" s="53">
        <v>6949.3</v>
      </c>
      <c r="K265" s="51">
        <v>7439.4</v>
      </c>
      <c r="L265" s="51">
        <v>7104</v>
      </c>
      <c r="M265" s="53">
        <v>7076.1</v>
      </c>
      <c r="N265" s="51">
        <v>7233.3</v>
      </c>
      <c r="O265" s="51">
        <v>7040</v>
      </c>
      <c r="P265" s="55">
        <f>SUM(G265:O265)</f>
        <v>54853</v>
      </c>
      <c r="Q265" s="57">
        <f>'first anal'!$P74/AH$4</f>
        <v>7.63232</v>
      </c>
      <c r="R265" s="55">
        <v>5000</v>
      </c>
      <c r="S265" s="51">
        <v>0</v>
      </c>
      <c r="T265" s="51">
        <v>5001</v>
      </c>
      <c r="U265" s="53">
        <v>0</v>
      </c>
      <c r="V265" s="51">
        <v>76145839.200000003</v>
      </c>
      <c r="W265" s="51">
        <v>10000</v>
      </c>
      <c r="X265" s="53">
        <v>0</v>
      </c>
      <c r="Y265" s="51">
        <v>75780328.5</v>
      </c>
      <c r="Z265" s="51">
        <v>10000</v>
      </c>
      <c r="AA265" s="55">
        <f>SUM(R265:Z265)</f>
        <v>151956168.69999999</v>
      </c>
      <c r="AB265" s="58">
        <f>IF(AA265=0,0,(P265-AA265)/AA265)</f>
        <v>-0.99963902090669121</v>
      </c>
      <c r="AC265" s="57">
        <f>'first anal'!$AA74/AH$4</f>
        <v>12.84493</v>
      </c>
    </row>
    <row r="266" spans="1:29" hidden="1" x14ac:dyDescent="0.2">
      <c r="A266" s="42">
        <v>35</v>
      </c>
      <c r="B266" s="43">
        <v>38</v>
      </c>
      <c r="C266" s="43">
        <v>30</v>
      </c>
      <c r="D266" s="44" t="s">
        <v>310</v>
      </c>
      <c r="E266" s="46">
        <v>18.128017902374271</v>
      </c>
      <c r="F266" s="48">
        <v>0.37736392021179199</v>
      </c>
      <c r="G266" s="50">
        <v>8788.5</v>
      </c>
      <c r="H266" s="52">
        <v>0</v>
      </c>
      <c r="I266" s="52">
        <v>10552.5</v>
      </c>
      <c r="J266" s="54">
        <v>10190.299999999999</v>
      </c>
      <c r="K266" s="52">
        <v>844.2</v>
      </c>
      <c r="L266" s="52">
        <v>6706</v>
      </c>
      <c r="M266" s="54">
        <v>10040.6</v>
      </c>
      <c r="N266" s="52">
        <v>1041.3</v>
      </c>
      <c r="O266" s="52">
        <v>6617</v>
      </c>
      <c r="P266" s="56">
        <f>SUM(G266:O266)</f>
        <v>54780.4</v>
      </c>
      <c r="Q266" s="57">
        <f>'first anal'!$P263/AH$4</f>
        <v>5.5301499999999999</v>
      </c>
      <c r="R266" s="56">
        <v>6077.5</v>
      </c>
      <c r="S266" s="52">
        <v>0</v>
      </c>
      <c r="T266" s="52">
        <v>5034</v>
      </c>
      <c r="U266" s="54">
        <v>10372.5</v>
      </c>
      <c r="V266" s="52">
        <v>26393.4</v>
      </c>
      <c r="W266" s="52">
        <v>8960</v>
      </c>
      <c r="X266" s="54">
        <v>3291.5</v>
      </c>
      <c r="Y266" s="52">
        <v>90692.1</v>
      </c>
      <c r="Z266" s="52">
        <v>9034</v>
      </c>
      <c r="AA266" s="56">
        <f>SUM(R266:Z266)</f>
        <v>159855</v>
      </c>
      <c r="AB266" s="59">
        <f>IF(AA266=0,0,(P266-AA266)/AA266)</f>
        <v>-0.65731193894466866</v>
      </c>
      <c r="AC266" s="57">
        <f>'first anal'!$AA263/AH$4</f>
        <v>34429.549850000003</v>
      </c>
    </row>
    <row r="267" spans="1:29" hidden="1" x14ac:dyDescent="0.2">
      <c r="A267" s="42">
        <v>35</v>
      </c>
      <c r="B267" s="43">
        <v>34</v>
      </c>
      <c r="C267" s="43">
        <v>34</v>
      </c>
      <c r="D267" s="44" t="s">
        <v>304</v>
      </c>
      <c r="E267" s="46">
        <v>18.162481069564819</v>
      </c>
      <c r="F267" s="48">
        <v>0.37616109848022461</v>
      </c>
      <c r="G267" s="50">
        <v>8783</v>
      </c>
      <c r="H267" s="52">
        <v>0</v>
      </c>
      <c r="I267" s="52">
        <v>10645.5</v>
      </c>
      <c r="J267" s="54">
        <v>10112</v>
      </c>
      <c r="K267" s="52">
        <v>869.4</v>
      </c>
      <c r="L267" s="52">
        <v>6673</v>
      </c>
      <c r="M267" s="54">
        <v>10170</v>
      </c>
      <c r="N267" s="52">
        <v>819</v>
      </c>
      <c r="O267" s="52">
        <v>6673</v>
      </c>
      <c r="P267" s="56">
        <f>SUM(G267:O267)</f>
        <v>54744.9</v>
      </c>
      <c r="Q267" s="57">
        <f>'first anal'!$P257/AH$4</f>
        <v>5.5759999999999996</v>
      </c>
      <c r="R267" s="56">
        <v>6034.5</v>
      </c>
      <c r="S267" s="52">
        <v>0</v>
      </c>
      <c r="T267" s="52">
        <v>5025</v>
      </c>
      <c r="U267" s="54">
        <v>8474.7999999999993</v>
      </c>
      <c r="V267" s="52">
        <v>30386.7</v>
      </c>
      <c r="W267" s="52">
        <v>9004</v>
      </c>
      <c r="X267" s="54">
        <v>4364.5</v>
      </c>
      <c r="Y267" s="52">
        <v>75018.600000000006</v>
      </c>
      <c r="Z267" s="52">
        <v>8923</v>
      </c>
      <c r="AA267" s="56">
        <f>SUM(R267:Z267)</f>
        <v>147231.1</v>
      </c>
      <c r="AB267" s="59">
        <f>IF(AA267=0,0,(P267-AA267)/AA267)</f>
        <v>-0.62817027109082257</v>
      </c>
      <c r="AC267" s="57">
        <f>'first anal'!$AA257/AH$4</f>
        <v>23.222950000000001</v>
      </c>
    </row>
    <row r="268" spans="1:29" hidden="1" x14ac:dyDescent="0.2">
      <c r="A268" s="42">
        <v>35</v>
      </c>
      <c r="B268" s="43">
        <v>30</v>
      </c>
      <c r="C268" s="43">
        <v>38</v>
      </c>
      <c r="D268" s="44" t="s">
        <v>298</v>
      </c>
      <c r="E268" s="46">
        <v>18.20516204833984</v>
      </c>
      <c r="F268" s="48">
        <v>0.34997200965881348</v>
      </c>
      <c r="G268" s="50">
        <v>8763.2000000000007</v>
      </c>
      <c r="H268" s="52">
        <v>0</v>
      </c>
      <c r="I268" s="52">
        <v>10597.5</v>
      </c>
      <c r="J268" s="54">
        <v>10047.200000000001</v>
      </c>
      <c r="K268" s="52">
        <v>872.1</v>
      </c>
      <c r="L268" s="52">
        <v>6629</v>
      </c>
      <c r="M268" s="54">
        <v>10133.1</v>
      </c>
      <c r="N268" s="52">
        <v>848.7</v>
      </c>
      <c r="O268" s="52">
        <v>6701</v>
      </c>
      <c r="P268" s="56">
        <f>SUM(G268:O268)</f>
        <v>54591.799999999996</v>
      </c>
      <c r="Q268" s="57">
        <f>'first anal'!$P251/AH$4</f>
        <v>5.6273300000000006</v>
      </c>
      <c r="R268" s="56">
        <v>6073.5</v>
      </c>
      <c r="S268" s="52">
        <v>0</v>
      </c>
      <c r="T268" s="52">
        <v>5043</v>
      </c>
      <c r="U268" s="54">
        <v>5870.3</v>
      </c>
      <c r="V268" s="52">
        <v>47040.3</v>
      </c>
      <c r="W268" s="52">
        <v>8991</v>
      </c>
      <c r="X268" s="54">
        <v>6149.6</v>
      </c>
      <c r="Y268" s="52">
        <v>56771.1</v>
      </c>
      <c r="Z268" s="52">
        <v>8970</v>
      </c>
      <c r="AA268" s="56">
        <f>SUM(R268:Z268)</f>
        <v>144908.80000000002</v>
      </c>
      <c r="AB268" s="59">
        <f>IF(AA268=0,0,(P268-AA268)/AA268)</f>
        <v>-0.62326787607101863</v>
      </c>
      <c r="AC268" s="57">
        <f>'first anal'!$AA251/AH$4</f>
        <v>12.40263</v>
      </c>
    </row>
    <row r="269" spans="1:29" hidden="1" x14ac:dyDescent="0.2">
      <c r="A269" s="42">
        <v>23</v>
      </c>
      <c r="B269" s="43">
        <v>46</v>
      </c>
      <c r="C269" s="43">
        <v>34</v>
      </c>
      <c r="D269" s="44" t="s">
        <v>178</v>
      </c>
      <c r="E269" s="46">
        <v>19.714304685592651</v>
      </c>
      <c r="F269" s="48">
        <v>0.36259913444519037</v>
      </c>
      <c r="G269" s="50">
        <v>8552.6</v>
      </c>
      <c r="H269" s="52">
        <v>0</v>
      </c>
      <c r="I269" s="52">
        <v>10615.5</v>
      </c>
      <c r="J269" s="54">
        <v>10393.700000000001</v>
      </c>
      <c r="K269" s="52">
        <v>643.5</v>
      </c>
      <c r="L269" s="52">
        <v>6720</v>
      </c>
      <c r="M269" s="54">
        <v>10458</v>
      </c>
      <c r="N269" s="52">
        <v>521.1</v>
      </c>
      <c r="O269" s="52">
        <v>6682</v>
      </c>
      <c r="P269" s="56">
        <f>SUM(G269:O269)</f>
        <v>54586.400000000001</v>
      </c>
      <c r="Q269" s="57">
        <f>'first anal'!$P131/AH$4</f>
        <v>6.9200499999999998</v>
      </c>
      <c r="R269" s="56">
        <v>2810</v>
      </c>
      <c r="S269" s="52">
        <v>0</v>
      </c>
      <c r="T269" s="52">
        <v>5008.5</v>
      </c>
      <c r="U269" s="54">
        <v>8519.4</v>
      </c>
      <c r="V269" s="52">
        <v>52575.3</v>
      </c>
      <c r="W269" s="52">
        <v>9315</v>
      </c>
      <c r="X269" s="54">
        <v>4802.1000000000004</v>
      </c>
      <c r="Y269" s="52">
        <v>82906.2</v>
      </c>
      <c r="Z269" s="52">
        <v>9327</v>
      </c>
      <c r="AA269" s="56">
        <f>SUM(R269:Z269)</f>
        <v>175263.5</v>
      </c>
      <c r="AB269" s="59">
        <f>IF(AA269=0,0,(P269-AA269)/AA269)</f>
        <v>-0.68854667400799374</v>
      </c>
      <c r="AC269" s="57">
        <f>'first anal'!$AA131/AH$4</f>
        <v>11.407060000000001</v>
      </c>
    </row>
    <row r="270" spans="1:29" hidden="1" x14ac:dyDescent="0.2">
      <c r="A270" s="42">
        <v>31</v>
      </c>
      <c r="B270" s="43">
        <v>42</v>
      </c>
      <c r="C270" s="43">
        <v>30</v>
      </c>
      <c r="D270" s="44" t="s">
        <v>268</v>
      </c>
      <c r="E270" s="46">
        <v>18.803297996521</v>
      </c>
      <c r="F270" s="48">
        <v>0.35568404197692871</v>
      </c>
      <c r="G270" s="50">
        <v>8813</v>
      </c>
      <c r="H270" s="52">
        <v>0</v>
      </c>
      <c r="I270" s="52">
        <v>10531.5</v>
      </c>
      <c r="J270" s="54">
        <v>10296.6</v>
      </c>
      <c r="K270" s="52">
        <v>723.6</v>
      </c>
      <c r="L270" s="52">
        <v>6671</v>
      </c>
      <c r="M270" s="54">
        <v>10097.9</v>
      </c>
      <c r="N270" s="52">
        <v>810.9</v>
      </c>
      <c r="O270" s="52">
        <v>6630</v>
      </c>
      <c r="P270" s="56">
        <f>SUM(G270:O270)</f>
        <v>54574.5</v>
      </c>
      <c r="Q270" s="57">
        <f>'first anal'!$P221/AH$4</f>
        <v>5.8514699999999999</v>
      </c>
      <c r="R270" s="56">
        <v>6057.5</v>
      </c>
      <c r="S270" s="52">
        <v>0</v>
      </c>
      <c r="T270" s="52">
        <v>5028</v>
      </c>
      <c r="U270" s="54">
        <v>5737.1</v>
      </c>
      <c r="V270" s="52">
        <v>54126.9</v>
      </c>
      <c r="W270" s="52">
        <v>9006</v>
      </c>
      <c r="X270" s="54">
        <v>7549.6</v>
      </c>
      <c r="Y270" s="52">
        <v>23000.400000000001</v>
      </c>
      <c r="Z270" s="52">
        <v>8993</v>
      </c>
      <c r="AA270" s="56">
        <f>SUM(R270:Z270)</f>
        <v>119498.5</v>
      </c>
      <c r="AB270" s="59">
        <f>IF(AA270=0,0,(P270-AA270)/AA270)</f>
        <v>-0.54330389084381814</v>
      </c>
      <c r="AC270" s="57">
        <f>'first anal'!$AA221/AH$4</f>
        <v>17.066770000000002</v>
      </c>
    </row>
    <row r="271" spans="1:29" hidden="1" x14ac:dyDescent="0.2">
      <c r="A271" s="42">
        <v>31</v>
      </c>
      <c r="B271" s="43">
        <v>30</v>
      </c>
      <c r="C271" s="43">
        <v>42</v>
      </c>
      <c r="D271" s="44" t="s">
        <v>250</v>
      </c>
      <c r="E271" s="46">
        <v>19.064203023910519</v>
      </c>
      <c r="F271" s="48">
        <v>0.35276699066162109</v>
      </c>
      <c r="G271" s="50">
        <v>8644.5</v>
      </c>
      <c r="H271" s="52">
        <v>0</v>
      </c>
      <c r="I271" s="52">
        <v>10558.5</v>
      </c>
      <c r="J271" s="54">
        <v>10186.6</v>
      </c>
      <c r="K271" s="52">
        <v>750.6</v>
      </c>
      <c r="L271" s="52">
        <v>6598</v>
      </c>
      <c r="M271" s="54">
        <v>10156.299999999999</v>
      </c>
      <c r="N271" s="52">
        <v>856.8</v>
      </c>
      <c r="O271" s="52">
        <v>6715</v>
      </c>
      <c r="P271" s="56">
        <f>SUM(G271:O271)</f>
        <v>54466.3</v>
      </c>
      <c r="Q271" s="57">
        <f>'first anal'!$P203/AH$4</f>
        <v>6.1194199999999999</v>
      </c>
      <c r="R271" s="56">
        <v>6052.5</v>
      </c>
      <c r="S271" s="52">
        <v>0</v>
      </c>
      <c r="T271" s="52">
        <v>5025</v>
      </c>
      <c r="U271" s="54">
        <v>2152.1999999999998</v>
      </c>
      <c r="V271" s="52">
        <v>112960.8</v>
      </c>
      <c r="W271" s="52">
        <v>8980</v>
      </c>
      <c r="X271" s="54">
        <v>15691.4</v>
      </c>
      <c r="Y271" s="52">
        <v>8235</v>
      </c>
      <c r="Z271" s="52">
        <v>9017</v>
      </c>
      <c r="AA271" s="56">
        <f>SUM(R271:Z271)</f>
        <v>168113.9</v>
      </c>
      <c r="AB271" s="59">
        <f>IF(AA271=0,0,(P271-AA271)/AA271)</f>
        <v>-0.67601548711914949</v>
      </c>
      <c r="AC271" s="57">
        <f>'first anal'!$AA203/AH$4</f>
        <v>10.979270000000001</v>
      </c>
    </row>
    <row r="272" spans="1:29" hidden="1" x14ac:dyDescent="0.2">
      <c r="A272" s="42">
        <v>27</v>
      </c>
      <c r="B272" s="43">
        <v>46</v>
      </c>
      <c r="C272" s="43">
        <v>30</v>
      </c>
      <c r="D272" s="44" t="s">
        <v>226</v>
      </c>
      <c r="E272" s="46">
        <v>19.30689716339111</v>
      </c>
      <c r="F272" s="48">
        <v>0.34304189682006841</v>
      </c>
      <c r="G272" s="50">
        <v>8630.1</v>
      </c>
      <c r="H272" s="52">
        <v>0</v>
      </c>
      <c r="I272" s="52">
        <v>10486.5</v>
      </c>
      <c r="J272" s="54">
        <v>10357.799999999999</v>
      </c>
      <c r="K272" s="52">
        <v>651.6</v>
      </c>
      <c r="L272" s="52">
        <v>6684</v>
      </c>
      <c r="M272" s="54">
        <v>10287.299999999999</v>
      </c>
      <c r="N272" s="52">
        <v>770.4</v>
      </c>
      <c r="O272" s="52">
        <v>6571</v>
      </c>
      <c r="P272" s="56">
        <f>SUM(G272:O272)</f>
        <v>54438.700000000004</v>
      </c>
      <c r="Q272" s="57">
        <f>'first anal'!$P179/AH$4</f>
        <v>6.3023700000000007</v>
      </c>
      <c r="R272" s="56">
        <v>3699</v>
      </c>
      <c r="S272" s="52">
        <v>0</v>
      </c>
      <c r="T272" s="52">
        <v>5008.5</v>
      </c>
      <c r="U272" s="54">
        <v>15440.5</v>
      </c>
      <c r="V272" s="52">
        <v>15886.8</v>
      </c>
      <c r="W272" s="52">
        <v>9068</v>
      </c>
      <c r="X272" s="54">
        <v>3054.4</v>
      </c>
      <c r="Y272" s="52">
        <v>103637.7</v>
      </c>
      <c r="Z272" s="52">
        <v>9034</v>
      </c>
      <c r="AA272" s="56">
        <f>SUM(R272:Z272)</f>
        <v>164828.9</v>
      </c>
      <c r="AB272" s="59">
        <f>IF(AA272=0,0,(P272-AA272)/AA272)</f>
        <v>-0.66972600071953392</v>
      </c>
      <c r="AC272" s="57">
        <f>'first anal'!$AA179/AH$4</f>
        <v>34430.490890000001</v>
      </c>
    </row>
    <row r="273" spans="1:29" hidden="1" x14ac:dyDescent="0.2">
      <c r="A273" s="42">
        <v>27</v>
      </c>
      <c r="B273" s="43">
        <v>42</v>
      </c>
      <c r="C273" s="43">
        <v>34</v>
      </c>
      <c r="D273" s="44" t="s">
        <v>220</v>
      </c>
      <c r="E273" s="46">
        <v>19.487229824066159</v>
      </c>
      <c r="F273" s="48">
        <v>0.3462069034576416</v>
      </c>
      <c r="G273" s="50">
        <v>8380.5</v>
      </c>
      <c r="H273" s="52">
        <v>0</v>
      </c>
      <c r="I273" s="52">
        <v>10585.5</v>
      </c>
      <c r="J273" s="54">
        <v>10417.799999999999</v>
      </c>
      <c r="K273" s="52">
        <v>520.20000000000005</v>
      </c>
      <c r="L273" s="52">
        <v>6666</v>
      </c>
      <c r="M273" s="54">
        <v>10306.1</v>
      </c>
      <c r="N273" s="52">
        <v>738</v>
      </c>
      <c r="O273" s="52">
        <v>6690</v>
      </c>
      <c r="P273" s="56">
        <f>SUM(G273:O273)</f>
        <v>54304.1</v>
      </c>
      <c r="Q273" s="57">
        <f>'first anal'!$P173/AH$4</f>
        <v>6.3918300000000006</v>
      </c>
      <c r="R273" s="56">
        <v>3732.5</v>
      </c>
      <c r="S273" s="52">
        <v>0</v>
      </c>
      <c r="T273" s="52">
        <v>5014.5</v>
      </c>
      <c r="U273" s="54">
        <v>5073.8999999999996</v>
      </c>
      <c r="V273" s="52">
        <v>65106</v>
      </c>
      <c r="W273" s="52">
        <v>9005</v>
      </c>
      <c r="X273" s="54">
        <v>9714.7000000000007</v>
      </c>
      <c r="Y273" s="52">
        <v>18382.5</v>
      </c>
      <c r="Z273" s="52">
        <v>9018</v>
      </c>
      <c r="AA273" s="56">
        <f>SUM(R273:Z273)</f>
        <v>125047.09999999999</v>
      </c>
      <c r="AB273" s="59">
        <f>IF(AA273=0,0,(P273-AA273)/AA273)</f>
        <v>-0.56573083262226798</v>
      </c>
      <c r="AC273" s="57">
        <f>'first anal'!$AA173/AH$4</f>
        <v>15564.17765</v>
      </c>
    </row>
    <row r="274" spans="1:29" hidden="1" x14ac:dyDescent="0.2">
      <c r="A274" s="42">
        <v>27</v>
      </c>
      <c r="B274" s="43">
        <v>30</v>
      </c>
      <c r="C274" s="43">
        <v>46</v>
      </c>
      <c r="D274" s="44" t="s">
        <v>202</v>
      </c>
      <c r="E274" s="46">
        <v>19.36960506439209</v>
      </c>
      <c r="F274" s="48">
        <v>0.34484314918518072</v>
      </c>
      <c r="G274" s="50">
        <v>8601</v>
      </c>
      <c r="H274" s="52">
        <v>0</v>
      </c>
      <c r="I274" s="52">
        <v>10456.5</v>
      </c>
      <c r="J274" s="54">
        <v>10096.799999999999</v>
      </c>
      <c r="K274" s="52">
        <v>818.1</v>
      </c>
      <c r="L274" s="52">
        <v>6602</v>
      </c>
      <c r="M274" s="54">
        <v>10208.799999999999</v>
      </c>
      <c r="N274" s="52">
        <v>801</v>
      </c>
      <c r="O274" s="52">
        <v>6704</v>
      </c>
      <c r="P274" s="56">
        <f>SUM(G274:O274)</f>
        <v>54288.2</v>
      </c>
      <c r="Q274" s="57">
        <f>'first anal'!$P155/AH$4</f>
        <v>6.6248799999999992</v>
      </c>
      <c r="R274" s="56">
        <v>3705.5</v>
      </c>
      <c r="S274" s="52">
        <v>0</v>
      </c>
      <c r="T274" s="52">
        <v>5019</v>
      </c>
      <c r="U274" s="54">
        <v>4027.9</v>
      </c>
      <c r="V274" s="52">
        <v>82038.600000000006</v>
      </c>
      <c r="W274" s="52">
        <v>9039</v>
      </c>
      <c r="X274" s="54">
        <v>12708.3</v>
      </c>
      <c r="Y274" s="52">
        <v>24532.2</v>
      </c>
      <c r="Z274" s="52">
        <v>9085</v>
      </c>
      <c r="AA274" s="56">
        <f>SUM(R274:Z274)</f>
        <v>150155.5</v>
      </c>
      <c r="AB274" s="59">
        <f>IF(AA274=0,0,(P274-AA274)/AA274)</f>
        <v>-0.63845346990286733</v>
      </c>
      <c r="AC274" s="57">
        <f>'first anal'!$AA155/AH$4</f>
        <v>9.9406100000000013</v>
      </c>
    </row>
    <row r="275" spans="1:29" hidden="1" x14ac:dyDescent="0.2">
      <c r="A275" s="42">
        <v>31</v>
      </c>
      <c r="B275" s="43">
        <v>38</v>
      </c>
      <c r="C275" s="43">
        <v>34</v>
      </c>
      <c r="D275" s="44" t="s">
        <v>262</v>
      </c>
      <c r="E275" s="46">
        <v>19.215754270553589</v>
      </c>
      <c r="F275" s="48">
        <v>0.35495710372924799</v>
      </c>
      <c r="G275" s="50">
        <v>8415.7999999999993</v>
      </c>
      <c r="H275" s="52">
        <v>0</v>
      </c>
      <c r="I275" s="52">
        <v>10593</v>
      </c>
      <c r="J275" s="54">
        <v>10138.700000000001</v>
      </c>
      <c r="K275" s="52">
        <v>803.7</v>
      </c>
      <c r="L275" s="52">
        <v>6700</v>
      </c>
      <c r="M275" s="54">
        <v>10113.700000000001</v>
      </c>
      <c r="N275" s="52">
        <v>831.6</v>
      </c>
      <c r="O275" s="52">
        <v>6684</v>
      </c>
      <c r="P275" s="56">
        <f>SUM(G275:O275)</f>
        <v>54280.499999999993</v>
      </c>
      <c r="Q275" s="57">
        <f>'first anal'!$P215/AH$4</f>
        <v>5.9223800000000004</v>
      </c>
      <c r="R275" s="56">
        <v>5939.5</v>
      </c>
      <c r="S275" s="52">
        <v>0</v>
      </c>
      <c r="T275" s="52">
        <v>5020.5</v>
      </c>
      <c r="U275" s="54">
        <v>4503.7</v>
      </c>
      <c r="V275" s="52">
        <v>68656.5</v>
      </c>
      <c r="W275" s="52">
        <v>8969</v>
      </c>
      <c r="X275" s="54">
        <v>9797.4</v>
      </c>
      <c r="Y275" s="52">
        <v>18356.400000000001</v>
      </c>
      <c r="Z275" s="52">
        <v>8976</v>
      </c>
      <c r="AA275" s="56">
        <f>SUM(R275:Z275)</f>
        <v>130219</v>
      </c>
      <c r="AB275" s="59">
        <f>IF(AA275=0,0,(P275-AA275)/AA275)</f>
        <v>-0.58315990754037428</v>
      </c>
      <c r="AC275" s="57">
        <f>'first anal'!$AA215/AH$4</f>
        <v>34232.15249</v>
      </c>
    </row>
    <row r="276" spans="1:29" hidden="1" x14ac:dyDescent="0.2">
      <c r="A276" s="42">
        <v>27</v>
      </c>
      <c r="B276" s="43">
        <v>38</v>
      </c>
      <c r="C276" s="43">
        <v>38</v>
      </c>
      <c r="D276" s="44" t="s">
        <v>214</v>
      </c>
      <c r="E276" s="46">
        <v>19.537379741668701</v>
      </c>
      <c r="F276" s="48">
        <v>0.34180307388305659</v>
      </c>
      <c r="G276" s="50">
        <v>8221.4</v>
      </c>
      <c r="H276" s="52">
        <v>0</v>
      </c>
      <c r="I276" s="52">
        <v>10609.5</v>
      </c>
      <c r="J276" s="54">
        <v>10362.1</v>
      </c>
      <c r="K276" s="52">
        <v>707.4</v>
      </c>
      <c r="L276" s="52">
        <v>6686</v>
      </c>
      <c r="M276" s="54">
        <v>10163.4</v>
      </c>
      <c r="N276" s="52">
        <v>768.6</v>
      </c>
      <c r="O276" s="52">
        <v>6707</v>
      </c>
      <c r="P276" s="56">
        <f>SUM(G276:O276)</f>
        <v>54225.4</v>
      </c>
      <c r="Q276" s="57">
        <f>'first anal'!$P167/AH$4</f>
        <v>6.5203499999999996</v>
      </c>
      <c r="R276" s="56">
        <v>3695</v>
      </c>
      <c r="S276" s="52">
        <v>0</v>
      </c>
      <c r="T276" s="52">
        <v>5017.5</v>
      </c>
      <c r="U276" s="54">
        <v>11378.5</v>
      </c>
      <c r="V276" s="52">
        <v>18936</v>
      </c>
      <c r="W276" s="52">
        <v>9061</v>
      </c>
      <c r="X276" s="54">
        <v>4405.8999999999996</v>
      </c>
      <c r="Y276" s="52">
        <v>78627.600000000006</v>
      </c>
      <c r="Z276" s="52">
        <v>9140</v>
      </c>
      <c r="AA276" s="56">
        <f>SUM(R276:Z276)</f>
        <v>140261.5</v>
      </c>
      <c r="AB276" s="59">
        <f>IF(AA276=0,0,(P276-AA276)/AA276)</f>
        <v>-0.61339783190683117</v>
      </c>
      <c r="AC276" s="57">
        <f>'first anal'!$AA167/AH$4</f>
        <v>14.683120000000001</v>
      </c>
    </row>
    <row r="277" spans="1:29" hidden="1" x14ac:dyDescent="0.2">
      <c r="A277" s="42">
        <v>31</v>
      </c>
      <c r="B277" s="43">
        <v>34</v>
      </c>
      <c r="C277" s="43">
        <v>38</v>
      </c>
      <c r="D277" s="44" t="s">
        <v>256</v>
      </c>
      <c r="E277" s="46">
        <v>19.147332906723019</v>
      </c>
      <c r="F277" s="48">
        <v>0.35650992393493652</v>
      </c>
      <c r="G277" s="50">
        <v>8244.7999999999993</v>
      </c>
      <c r="H277" s="52">
        <v>0</v>
      </c>
      <c r="I277" s="52">
        <v>10582.5</v>
      </c>
      <c r="J277" s="54">
        <v>10183.700000000001</v>
      </c>
      <c r="K277" s="52">
        <v>820.8</v>
      </c>
      <c r="L277" s="52">
        <v>6692</v>
      </c>
      <c r="M277" s="54">
        <v>10129.5</v>
      </c>
      <c r="N277" s="52">
        <v>851.4</v>
      </c>
      <c r="O277" s="52">
        <v>6713</v>
      </c>
      <c r="P277" s="56">
        <f>SUM(G277:O277)</f>
        <v>54217.700000000004</v>
      </c>
      <c r="Q277" s="57">
        <f>'first anal'!$P209/AH$4</f>
        <v>6.0185599999999999</v>
      </c>
      <c r="R277" s="56">
        <v>6027.5</v>
      </c>
      <c r="S277" s="52">
        <v>0</v>
      </c>
      <c r="T277" s="52">
        <v>5031</v>
      </c>
      <c r="U277" s="54">
        <v>7226.3</v>
      </c>
      <c r="V277" s="52">
        <v>43440.3</v>
      </c>
      <c r="W277" s="52">
        <v>8975</v>
      </c>
      <c r="X277" s="54">
        <v>7540.5</v>
      </c>
      <c r="Y277" s="52">
        <v>47842.2</v>
      </c>
      <c r="Z277" s="52">
        <v>9001</v>
      </c>
      <c r="AA277" s="56">
        <f>SUM(R277:Z277)</f>
        <v>135083.79999999999</v>
      </c>
      <c r="AB277" s="59">
        <f>IF(AA277=0,0,(P277-AA277)/AA277)</f>
        <v>-0.59863655005263383</v>
      </c>
      <c r="AC277" s="57">
        <f>'first anal'!$AA209/AH$4</f>
        <v>15403.71153</v>
      </c>
    </row>
    <row r="278" spans="1:29" hidden="1" x14ac:dyDescent="0.2">
      <c r="A278" s="68">
        <v>19</v>
      </c>
      <c r="B278" s="69">
        <v>38</v>
      </c>
      <c r="C278" s="69">
        <v>34</v>
      </c>
      <c r="D278" s="70" t="s">
        <v>115</v>
      </c>
      <c r="E278" s="45">
        <v>18.156380176544189</v>
      </c>
      <c r="F278" s="47">
        <v>0.3503570556640625</v>
      </c>
      <c r="G278" s="49">
        <v>2078.9</v>
      </c>
      <c r="H278" s="51">
        <v>0</v>
      </c>
      <c r="I278" s="51">
        <v>9844.5</v>
      </c>
      <c r="J278" s="53">
        <v>6957.1</v>
      </c>
      <c r="K278" s="51">
        <v>7279.2</v>
      </c>
      <c r="L278" s="51">
        <v>7079</v>
      </c>
      <c r="M278" s="53">
        <v>6979.8</v>
      </c>
      <c r="N278" s="51">
        <v>6931.8</v>
      </c>
      <c r="O278" s="51">
        <v>7067</v>
      </c>
      <c r="P278" s="55">
        <f>SUM(G278:O278)</f>
        <v>54217.3</v>
      </c>
      <c r="Q278" s="57">
        <f>'first anal'!$P68/AH$4</f>
        <v>7.7670399999999997</v>
      </c>
      <c r="R278" s="55">
        <v>5000.5</v>
      </c>
      <c r="S278" s="51">
        <v>0</v>
      </c>
      <c r="T278" s="51">
        <v>4999.5</v>
      </c>
      <c r="U278" s="53">
        <v>0</v>
      </c>
      <c r="V278" s="51">
        <v>77395577.400000006</v>
      </c>
      <c r="W278" s="51">
        <v>10000</v>
      </c>
      <c r="X278" s="53">
        <v>0</v>
      </c>
      <c r="Y278" s="51">
        <v>76848147</v>
      </c>
      <c r="Z278" s="51">
        <v>10000</v>
      </c>
      <c r="AA278" s="55">
        <f>SUM(R278:Z278)</f>
        <v>154273724.40000001</v>
      </c>
      <c r="AB278" s="58">
        <f>IF(AA278=0,0,(P278-AA278)/AA278)</f>
        <v>-0.99964856426322191</v>
      </c>
      <c r="AC278" s="57">
        <f>'first anal'!$AA68/AH$4</f>
        <v>27.249690000000001</v>
      </c>
    </row>
    <row r="279" spans="1:29" hidden="1" x14ac:dyDescent="0.2">
      <c r="A279" s="42">
        <v>27</v>
      </c>
      <c r="B279" s="43">
        <v>34</v>
      </c>
      <c r="C279" s="43">
        <v>42</v>
      </c>
      <c r="D279" s="44" t="s">
        <v>208</v>
      </c>
      <c r="E279" s="46">
        <v>19.40808987617493</v>
      </c>
      <c r="F279" s="48">
        <v>0.34796285629272461</v>
      </c>
      <c r="G279" s="50">
        <v>8196.4</v>
      </c>
      <c r="H279" s="52">
        <v>0</v>
      </c>
      <c r="I279" s="52">
        <v>10615.5</v>
      </c>
      <c r="J279" s="54">
        <v>10261.299999999999</v>
      </c>
      <c r="K279" s="52">
        <v>691.2</v>
      </c>
      <c r="L279" s="52">
        <v>6671</v>
      </c>
      <c r="M279" s="54">
        <v>10253.6</v>
      </c>
      <c r="N279" s="52">
        <v>718.2</v>
      </c>
      <c r="O279" s="52">
        <v>6697</v>
      </c>
      <c r="P279" s="56">
        <f>SUM(G279:O279)</f>
        <v>54104.2</v>
      </c>
      <c r="Q279" s="57">
        <f>'first anal'!$P161/AH$4</f>
        <v>6.5962500000000004</v>
      </c>
      <c r="R279" s="56">
        <v>3710</v>
      </c>
      <c r="S279" s="52">
        <v>0</v>
      </c>
      <c r="T279" s="52">
        <v>5016</v>
      </c>
      <c r="U279" s="54">
        <v>9087.2000000000007</v>
      </c>
      <c r="V279" s="52">
        <v>23792.400000000001</v>
      </c>
      <c r="W279" s="52">
        <v>9101</v>
      </c>
      <c r="X279" s="54">
        <v>5373.4</v>
      </c>
      <c r="Y279" s="52">
        <v>63603.9</v>
      </c>
      <c r="Z279" s="52">
        <v>9124</v>
      </c>
      <c r="AA279" s="56">
        <f>SUM(R279:Z279)</f>
        <v>128807.90000000001</v>
      </c>
      <c r="AB279" s="59">
        <f>IF(AA279=0,0,(P279-AA279)/AA279)</f>
        <v>-0.57996209859798975</v>
      </c>
      <c r="AC279" s="57">
        <f>'first anal'!$AA161/AH$4</f>
        <v>11.837289999999999</v>
      </c>
    </row>
    <row r="280" spans="1:29" hidden="1" x14ac:dyDescent="0.2">
      <c r="A280" s="42">
        <v>23</v>
      </c>
      <c r="B280" s="43">
        <v>30</v>
      </c>
      <c r="C280" s="43">
        <v>50</v>
      </c>
      <c r="D280" s="44" t="s">
        <v>154</v>
      </c>
      <c r="E280" s="46">
        <v>19.913203954696659</v>
      </c>
      <c r="F280" s="48">
        <v>0.3345787525177002</v>
      </c>
      <c r="G280" s="50">
        <v>8289.6</v>
      </c>
      <c r="H280" s="52">
        <v>0</v>
      </c>
      <c r="I280" s="52">
        <v>10549.5</v>
      </c>
      <c r="J280" s="54">
        <v>10401.4</v>
      </c>
      <c r="K280" s="52">
        <v>495.9</v>
      </c>
      <c r="L280" s="52">
        <v>6583</v>
      </c>
      <c r="M280" s="54">
        <v>10448.700000000001</v>
      </c>
      <c r="N280" s="52">
        <v>576.9</v>
      </c>
      <c r="O280" s="52">
        <v>6694</v>
      </c>
      <c r="P280" s="56">
        <f>SUM(G280:O280)</f>
        <v>54039.000000000007</v>
      </c>
      <c r="Q280" s="57">
        <f>'first anal'!$P107/AH$4</f>
        <v>7.2096800000000005</v>
      </c>
      <c r="R280" s="56">
        <v>2838.5</v>
      </c>
      <c r="S280" s="52">
        <v>0</v>
      </c>
      <c r="T280" s="52">
        <v>5005.5</v>
      </c>
      <c r="U280" s="54">
        <v>1213.4000000000001</v>
      </c>
      <c r="V280" s="52">
        <v>181539</v>
      </c>
      <c r="W280" s="52">
        <v>9269</v>
      </c>
      <c r="X280" s="54">
        <v>19237.900000000001</v>
      </c>
      <c r="Y280" s="52">
        <v>8211.6</v>
      </c>
      <c r="Z280" s="52">
        <v>9285</v>
      </c>
      <c r="AA280" s="56">
        <f>SUM(R280:Z280)</f>
        <v>236599.9</v>
      </c>
      <c r="AB280" s="59">
        <f>IF(AA280=0,0,(P280-AA280)/AA280)</f>
        <v>-0.77160176314529294</v>
      </c>
      <c r="AC280" s="57">
        <f>'first anal'!$AA107/AH$4</f>
        <v>15286.285459999999</v>
      </c>
    </row>
    <row r="281" spans="1:29" hidden="1" x14ac:dyDescent="0.2">
      <c r="A281" s="42">
        <v>19</v>
      </c>
      <c r="B281" s="43">
        <v>46</v>
      </c>
      <c r="C281" s="43">
        <v>38</v>
      </c>
      <c r="D281" s="44" t="s">
        <v>130</v>
      </c>
      <c r="E281" s="46">
        <v>20.478117227554321</v>
      </c>
      <c r="F281" s="48">
        <v>0.36022400856018072</v>
      </c>
      <c r="G281" s="50">
        <v>8260.7000000000007</v>
      </c>
      <c r="H281" s="52">
        <v>0</v>
      </c>
      <c r="I281" s="52">
        <v>10681.5</v>
      </c>
      <c r="J281" s="54">
        <v>10486.5</v>
      </c>
      <c r="K281" s="52">
        <v>371.7</v>
      </c>
      <c r="L281" s="52">
        <v>6713</v>
      </c>
      <c r="M281" s="54">
        <v>10548.3</v>
      </c>
      <c r="N281" s="52">
        <v>279.89999999999998</v>
      </c>
      <c r="O281" s="52">
        <v>6688</v>
      </c>
      <c r="P281" s="56">
        <f>SUM(G281:O281)</f>
        <v>54029.599999999999</v>
      </c>
      <c r="Q281" s="57">
        <f>'first anal'!$P83/AH$4</f>
        <v>7.538079999999999</v>
      </c>
      <c r="R281" s="56">
        <v>5000.5</v>
      </c>
      <c r="S281" s="52">
        <v>0</v>
      </c>
      <c r="T281" s="52">
        <v>4999.5</v>
      </c>
      <c r="U281" s="54">
        <v>0</v>
      </c>
      <c r="V281" s="52">
        <v>77938668.900000006</v>
      </c>
      <c r="W281" s="52">
        <v>10000</v>
      </c>
      <c r="X281" s="54">
        <v>0</v>
      </c>
      <c r="Y281" s="52">
        <v>77298085.799999997</v>
      </c>
      <c r="Z281" s="52">
        <v>10000</v>
      </c>
      <c r="AA281" s="56">
        <f>SUM(R281:Z281)</f>
        <v>155266754.69999999</v>
      </c>
      <c r="AB281" s="59">
        <f>IF(AA281=0,0,(P281-AA281)/AA281)</f>
        <v>-0.99965202080700155</v>
      </c>
      <c r="AC281" s="57">
        <f>'first anal'!$AA83/AH$4</f>
        <v>14993.768550000001</v>
      </c>
    </row>
    <row r="282" spans="1:29" hidden="1" x14ac:dyDescent="0.2">
      <c r="A282" s="42">
        <v>23</v>
      </c>
      <c r="B282" s="43">
        <v>50</v>
      </c>
      <c r="C282" s="43">
        <v>30</v>
      </c>
      <c r="D282" s="44" t="s">
        <v>184</v>
      </c>
      <c r="E282" s="46">
        <v>19.856993198394779</v>
      </c>
      <c r="F282" s="48">
        <v>0.33415007591247559</v>
      </c>
      <c r="G282" s="50">
        <v>8211.7999999999993</v>
      </c>
      <c r="H282" s="52">
        <v>0</v>
      </c>
      <c r="I282" s="52">
        <v>10569</v>
      </c>
      <c r="J282" s="54">
        <v>10321.799999999999</v>
      </c>
      <c r="K282" s="52">
        <v>567.9</v>
      </c>
      <c r="L282" s="52">
        <v>6735</v>
      </c>
      <c r="M282" s="54">
        <v>10507.6</v>
      </c>
      <c r="N282" s="52">
        <v>514.79999999999995</v>
      </c>
      <c r="O282" s="52">
        <v>6555</v>
      </c>
      <c r="P282" s="56">
        <f>SUM(G282:O282)</f>
        <v>53982.9</v>
      </c>
      <c r="Q282" s="57">
        <f>'first anal'!$P137/AH$4</f>
        <v>6.7917500000000004</v>
      </c>
      <c r="R282" s="56">
        <v>2852.5</v>
      </c>
      <c r="S282" s="52">
        <v>0</v>
      </c>
      <c r="T282" s="52">
        <v>5004</v>
      </c>
      <c r="U282" s="54">
        <v>13269.3</v>
      </c>
      <c r="V282" s="52">
        <v>27279.9</v>
      </c>
      <c r="W282" s="52">
        <v>9359</v>
      </c>
      <c r="X282" s="54">
        <v>2479.6</v>
      </c>
      <c r="Y282" s="52">
        <v>127088.1</v>
      </c>
      <c r="Z282" s="52">
        <v>9292</v>
      </c>
      <c r="AA282" s="56">
        <f>SUM(R282:Z282)</f>
        <v>196624.4</v>
      </c>
      <c r="AB282" s="59">
        <f>IF(AA282=0,0,(P282-AA282)/AA282)</f>
        <v>-0.72545167334267768</v>
      </c>
      <c r="AC282" s="57">
        <f>'first anal'!$AA137/AH$4</f>
        <v>15507.1955</v>
      </c>
    </row>
    <row r="283" spans="1:29" hidden="1" x14ac:dyDescent="0.2">
      <c r="A283" s="42">
        <v>23</v>
      </c>
      <c r="B283" s="43">
        <v>34</v>
      </c>
      <c r="C283" s="43">
        <v>46</v>
      </c>
      <c r="D283" s="44" t="s">
        <v>160</v>
      </c>
      <c r="E283" s="46">
        <v>20.028362989425659</v>
      </c>
      <c r="F283" s="48">
        <v>0.3324580192565918</v>
      </c>
      <c r="G283" s="50">
        <v>7990.3</v>
      </c>
      <c r="H283" s="52">
        <v>0</v>
      </c>
      <c r="I283" s="52">
        <v>10594.5</v>
      </c>
      <c r="J283" s="54">
        <v>10418.799999999999</v>
      </c>
      <c r="K283" s="52">
        <v>494.1</v>
      </c>
      <c r="L283" s="52">
        <v>6685</v>
      </c>
      <c r="M283" s="54">
        <v>10378.5</v>
      </c>
      <c r="N283" s="52">
        <v>555.29999999999995</v>
      </c>
      <c r="O283" s="52">
        <v>6725</v>
      </c>
      <c r="P283" s="56">
        <f>SUM(G283:O283)</f>
        <v>53841.5</v>
      </c>
      <c r="Q283" s="57">
        <f>'first anal'!$P113/AH$4</f>
        <v>7.1169500000000001</v>
      </c>
      <c r="R283" s="56">
        <v>2779</v>
      </c>
      <c r="S283" s="52">
        <v>0</v>
      </c>
      <c r="T283" s="52">
        <v>5007</v>
      </c>
      <c r="U283" s="54">
        <v>6888.2</v>
      </c>
      <c r="V283" s="52">
        <v>43529.4</v>
      </c>
      <c r="W283" s="52">
        <v>9310</v>
      </c>
      <c r="X283" s="54">
        <v>5229</v>
      </c>
      <c r="Y283" s="52">
        <v>79193.7</v>
      </c>
      <c r="Z283" s="52">
        <v>9336</v>
      </c>
      <c r="AA283" s="56">
        <f>SUM(R283:Z283)</f>
        <v>161272.29999999999</v>
      </c>
      <c r="AB283" s="59">
        <f>IF(AA283=0,0,(P283-AA283)/AA283)</f>
        <v>-0.66614539508644699</v>
      </c>
      <c r="AC283" s="57">
        <f>'first anal'!$AA113/AH$4</f>
        <v>8.6580899999999996</v>
      </c>
    </row>
    <row r="284" spans="1:29" hidden="1" x14ac:dyDescent="0.2">
      <c r="A284" s="42">
        <v>23</v>
      </c>
      <c r="B284" s="43">
        <v>38</v>
      </c>
      <c r="C284" s="43">
        <v>42</v>
      </c>
      <c r="D284" s="44" t="s">
        <v>166</v>
      </c>
      <c r="E284" s="46">
        <v>19.694124221801761</v>
      </c>
      <c r="F284" s="48">
        <v>0.33361530303955078</v>
      </c>
      <c r="G284" s="50">
        <v>8172</v>
      </c>
      <c r="H284" s="52">
        <v>0</v>
      </c>
      <c r="I284" s="52">
        <v>10536</v>
      </c>
      <c r="J284" s="54">
        <v>10166.1</v>
      </c>
      <c r="K284" s="52">
        <v>612</v>
      </c>
      <c r="L284" s="52">
        <v>6736</v>
      </c>
      <c r="M284" s="54">
        <v>10302.799999999999</v>
      </c>
      <c r="N284" s="52">
        <v>616.5</v>
      </c>
      <c r="O284" s="52">
        <v>6693</v>
      </c>
      <c r="P284" s="56">
        <f>SUM(G284:O284)</f>
        <v>53834.399999999994</v>
      </c>
      <c r="Q284" s="57">
        <f>'first anal'!$P119/AH$4</f>
        <v>7.0490199999999978</v>
      </c>
      <c r="R284" s="56">
        <v>2794</v>
      </c>
      <c r="S284" s="52">
        <v>0</v>
      </c>
      <c r="T284" s="52">
        <v>5010</v>
      </c>
      <c r="U284" s="54">
        <v>6708.6</v>
      </c>
      <c r="V284" s="52">
        <v>59634</v>
      </c>
      <c r="W284" s="52">
        <v>9366</v>
      </c>
      <c r="X284" s="54">
        <v>6160.2</v>
      </c>
      <c r="Y284" s="52">
        <v>75895.199999999997</v>
      </c>
      <c r="Z284" s="52">
        <v>9328</v>
      </c>
      <c r="AA284" s="56">
        <f>SUM(R284:Z284)</f>
        <v>174896</v>
      </c>
      <c r="AB284" s="59">
        <f>IF(AA284=0,0,(P284-AA284)/AA284)</f>
        <v>-0.69219193120483036</v>
      </c>
      <c r="AC284" s="57">
        <f>'first anal'!$AA119/AH$4</f>
        <v>11.55602</v>
      </c>
    </row>
    <row r="285" spans="1:29" hidden="1" x14ac:dyDescent="0.2">
      <c r="A285" s="42">
        <v>19</v>
      </c>
      <c r="B285" s="43">
        <v>50</v>
      </c>
      <c r="C285" s="43">
        <v>34</v>
      </c>
      <c r="D285" s="44" t="s">
        <v>136</v>
      </c>
      <c r="E285" s="46">
        <v>20.391970157623291</v>
      </c>
      <c r="F285" s="48">
        <v>0.35122466087341309</v>
      </c>
      <c r="G285" s="50">
        <v>8023.1</v>
      </c>
      <c r="H285" s="52">
        <v>0</v>
      </c>
      <c r="I285" s="52">
        <v>10596</v>
      </c>
      <c r="J285" s="54">
        <v>10577.8</v>
      </c>
      <c r="K285" s="52">
        <v>341.1</v>
      </c>
      <c r="L285" s="52">
        <v>6675</v>
      </c>
      <c r="M285" s="54">
        <v>10630.9</v>
      </c>
      <c r="N285" s="52">
        <v>319.5</v>
      </c>
      <c r="O285" s="52">
        <v>6657</v>
      </c>
      <c r="P285" s="56">
        <f>SUM(G285:O285)</f>
        <v>53820.4</v>
      </c>
      <c r="Q285" s="57">
        <f>'first anal'!$P89/AH$4</f>
        <v>7.47607</v>
      </c>
      <c r="R285" s="56">
        <v>5000</v>
      </c>
      <c r="S285" s="52">
        <v>0</v>
      </c>
      <c r="T285" s="52">
        <v>5001</v>
      </c>
      <c r="U285" s="54">
        <v>0</v>
      </c>
      <c r="V285" s="52">
        <v>74299711.5</v>
      </c>
      <c r="W285" s="52">
        <v>10000</v>
      </c>
      <c r="X285" s="54">
        <v>0</v>
      </c>
      <c r="Y285" s="52">
        <v>74945570.400000006</v>
      </c>
      <c r="Z285" s="52">
        <v>10000</v>
      </c>
      <c r="AA285" s="56">
        <f>SUM(R285:Z285)</f>
        <v>149275282.90000001</v>
      </c>
      <c r="AB285" s="59">
        <f>IF(AA285=0,0,(P285-AA285)/AA285)</f>
        <v>-0.9996394553809953</v>
      </c>
      <c r="AC285" s="57">
        <f>'first anal'!$AA89/AH$4</f>
        <v>9.4120299999999997</v>
      </c>
    </row>
    <row r="286" spans="1:29" hidden="1" x14ac:dyDescent="0.2">
      <c r="A286" s="42">
        <v>19</v>
      </c>
      <c r="B286" s="43">
        <v>30</v>
      </c>
      <c r="C286" s="43">
        <v>54</v>
      </c>
      <c r="D286" s="44" t="s">
        <v>106</v>
      </c>
      <c r="E286" s="46">
        <v>20.283333778381351</v>
      </c>
      <c r="F286" s="48">
        <v>0.35622692108154302</v>
      </c>
      <c r="G286" s="50">
        <v>8180.7</v>
      </c>
      <c r="H286" s="52">
        <v>0</v>
      </c>
      <c r="I286" s="52">
        <v>10509</v>
      </c>
      <c r="J286" s="54">
        <v>10483.700000000001</v>
      </c>
      <c r="K286" s="52">
        <v>378.9</v>
      </c>
      <c r="L286" s="52">
        <v>6590</v>
      </c>
      <c r="M286" s="54">
        <v>10509.1</v>
      </c>
      <c r="N286" s="52">
        <v>418.5</v>
      </c>
      <c r="O286" s="52">
        <v>6678</v>
      </c>
      <c r="P286" s="56">
        <f>SUM(G286:O286)</f>
        <v>53747.9</v>
      </c>
      <c r="Q286" s="57">
        <f>'first anal'!$P59/AH$4</f>
        <v>7.8977600000000008</v>
      </c>
      <c r="R286" s="56">
        <v>5000.5</v>
      </c>
      <c r="S286" s="52">
        <v>0</v>
      </c>
      <c r="T286" s="52">
        <v>4999.5</v>
      </c>
      <c r="U286" s="54">
        <v>0</v>
      </c>
      <c r="V286" s="52">
        <v>77154590.700000003</v>
      </c>
      <c r="W286" s="52">
        <v>10000</v>
      </c>
      <c r="X286" s="54">
        <v>0</v>
      </c>
      <c r="Y286" s="52">
        <v>75962898</v>
      </c>
      <c r="Z286" s="52">
        <v>10000</v>
      </c>
      <c r="AA286" s="56">
        <f>SUM(R286:Z286)</f>
        <v>153147488.69999999</v>
      </c>
      <c r="AB286" s="59">
        <f>IF(AA286=0,0,(P286-AA286)/AA286)</f>
        <v>-0.99964904484914352</v>
      </c>
      <c r="AC286" s="57">
        <f>'first anal'!$AA59/AH$4</f>
        <v>9.8414099999999998</v>
      </c>
    </row>
    <row r="287" spans="1:29" hidden="1" x14ac:dyDescent="0.2">
      <c r="A287" s="68">
        <v>39</v>
      </c>
      <c r="B287" s="69">
        <v>30</v>
      </c>
      <c r="C287" s="69">
        <v>30</v>
      </c>
      <c r="D287" s="70" t="s">
        <v>345</v>
      </c>
      <c r="E287" s="45">
        <v>15.71027493476868</v>
      </c>
      <c r="F287" s="47">
        <v>0.33243107795715332</v>
      </c>
      <c r="G287" s="49">
        <v>7533.7</v>
      </c>
      <c r="H287" s="51">
        <v>0</v>
      </c>
      <c r="I287" s="51">
        <v>10558.5</v>
      </c>
      <c r="J287" s="53">
        <v>8523.6</v>
      </c>
      <c r="K287" s="51">
        <v>2668.5</v>
      </c>
      <c r="L287" s="51">
        <v>6743</v>
      </c>
      <c r="M287" s="53">
        <v>8637.4</v>
      </c>
      <c r="N287" s="51">
        <v>2317.5</v>
      </c>
      <c r="O287" s="51">
        <v>6756</v>
      </c>
      <c r="P287" s="55">
        <f>SUM(G287:O287)</f>
        <v>53738.200000000004</v>
      </c>
      <c r="Q287" s="57">
        <f>'first anal'!$P298/AH$4</f>
        <v>5.1947099999999988</v>
      </c>
      <c r="R287" s="55">
        <v>4971</v>
      </c>
      <c r="S287" s="51">
        <v>0</v>
      </c>
      <c r="T287" s="51">
        <v>5238</v>
      </c>
      <c r="U287" s="53">
        <v>4681.3</v>
      </c>
      <c r="V287" s="51">
        <v>60810.3</v>
      </c>
      <c r="W287" s="51">
        <v>8937</v>
      </c>
      <c r="X287" s="53">
        <v>6072</v>
      </c>
      <c r="Y287" s="51">
        <v>43126.2</v>
      </c>
      <c r="Z287" s="51">
        <v>8919</v>
      </c>
      <c r="AA287" s="55">
        <f>SUM(R287:Z287)</f>
        <v>142754.79999999999</v>
      </c>
      <c r="AB287" s="58">
        <f>IF(AA287=0,0,(P287-AA287)/AA287)</f>
        <v>-0.62356292047622908</v>
      </c>
      <c r="AC287" s="57">
        <f>'first anal'!$AA298/AH$4</f>
        <v>34468.709029999998</v>
      </c>
    </row>
    <row r="288" spans="1:29" hidden="1" x14ac:dyDescent="0.2">
      <c r="A288" s="42">
        <v>19</v>
      </c>
      <c r="B288" s="43">
        <v>38</v>
      </c>
      <c r="C288" s="43">
        <v>46</v>
      </c>
      <c r="D288" s="44" t="s">
        <v>118</v>
      </c>
      <c r="E288" s="46">
        <v>20.456385135650631</v>
      </c>
      <c r="F288" s="48">
        <v>0.34946084022521973</v>
      </c>
      <c r="G288" s="50">
        <v>7902.6</v>
      </c>
      <c r="H288" s="52">
        <v>0</v>
      </c>
      <c r="I288" s="52">
        <v>10675.5</v>
      </c>
      <c r="J288" s="54">
        <v>10529.9</v>
      </c>
      <c r="K288" s="52">
        <v>314.10000000000002</v>
      </c>
      <c r="L288" s="52">
        <v>6692</v>
      </c>
      <c r="M288" s="54">
        <v>10498.1</v>
      </c>
      <c r="N288" s="52">
        <v>391.5</v>
      </c>
      <c r="O288" s="52">
        <v>6692</v>
      </c>
      <c r="P288" s="56">
        <f>SUM(G288:O288)</f>
        <v>53695.7</v>
      </c>
      <c r="Q288" s="57">
        <f>'first anal'!$P71/AH$4</f>
        <v>7.7365100000000009</v>
      </c>
      <c r="R288" s="56">
        <v>5000.5</v>
      </c>
      <c r="S288" s="52">
        <v>0</v>
      </c>
      <c r="T288" s="52">
        <v>4999.5</v>
      </c>
      <c r="U288" s="54">
        <v>0</v>
      </c>
      <c r="V288" s="52">
        <v>76713621.299999997</v>
      </c>
      <c r="W288" s="52">
        <v>10000</v>
      </c>
      <c r="X288" s="54">
        <v>0</v>
      </c>
      <c r="Y288" s="52">
        <v>76371564.599999994</v>
      </c>
      <c r="Z288" s="52">
        <v>10000</v>
      </c>
      <c r="AA288" s="56">
        <f>SUM(R288:Z288)</f>
        <v>153115185.89999998</v>
      </c>
      <c r="AB288" s="59">
        <f>IF(AA288=0,0,(P288-AA288)/AA288)</f>
        <v>-0.9996493117277403</v>
      </c>
      <c r="AC288" s="57">
        <f>'first anal'!$AA71/AH$4</f>
        <v>34206.596110000006</v>
      </c>
    </row>
    <row r="289" spans="1:29" hidden="1" x14ac:dyDescent="0.2">
      <c r="A289" s="42">
        <v>15</v>
      </c>
      <c r="B289" s="43">
        <v>50</v>
      </c>
      <c r="C289" s="43">
        <v>38</v>
      </c>
      <c r="D289" s="44" t="s">
        <v>88</v>
      </c>
      <c r="E289" s="46">
        <v>20.409147262573239</v>
      </c>
      <c r="F289" s="48">
        <v>0.3535308837890625</v>
      </c>
      <c r="G289" s="50">
        <v>7881.4</v>
      </c>
      <c r="H289" s="52">
        <v>0</v>
      </c>
      <c r="I289" s="52">
        <v>10582.5</v>
      </c>
      <c r="J289" s="54">
        <v>10531.6</v>
      </c>
      <c r="K289" s="52">
        <v>324</v>
      </c>
      <c r="L289" s="52">
        <v>6697</v>
      </c>
      <c r="M289" s="54">
        <v>10570.5</v>
      </c>
      <c r="N289" s="52">
        <v>378</v>
      </c>
      <c r="O289" s="52">
        <v>6684</v>
      </c>
      <c r="P289" s="56">
        <f>SUM(G289:O289)</f>
        <v>53649</v>
      </c>
      <c r="Q289" s="57">
        <f>'first anal'!$P41/AH$4</f>
        <v>8.2374100000000006</v>
      </c>
      <c r="R289" s="56">
        <v>5001</v>
      </c>
      <c r="S289" s="52">
        <v>0</v>
      </c>
      <c r="T289" s="52">
        <v>4999.5</v>
      </c>
      <c r="U289" s="54">
        <v>0</v>
      </c>
      <c r="V289" s="52">
        <v>170974649.69999999</v>
      </c>
      <c r="W289" s="52">
        <v>10000</v>
      </c>
      <c r="X289" s="54">
        <v>0</v>
      </c>
      <c r="Y289" s="52">
        <v>171724648.5</v>
      </c>
      <c r="Z289" s="52">
        <v>10000</v>
      </c>
      <c r="AA289" s="56">
        <f>SUM(R289:Z289)</f>
        <v>342729298.69999999</v>
      </c>
      <c r="AB289" s="59">
        <f>IF(AA289=0,0,(P289-AA289)/AA289)</f>
        <v>-0.99984346538156066</v>
      </c>
      <c r="AC289" s="57">
        <f>'first anal'!$AA41/AH$4</f>
        <v>8.7935300000000005</v>
      </c>
    </row>
    <row r="290" spans="1:29" hidden="1" x14ac:dyDescent="0.2">
      <c r="A290" s="42">
        <v>23</v>
      </c>
      <c r="B290" s="43">
        <v>42</v>
      </c>
      <c r="C290" s="43">
        <v>38</v>
      </c>
      <c r="D290" s="44" t="s">
        <v>172</v>
      </c>
      <c r="E290" s="46">
        <v>19.982342004776001</v>
      </c>
      <c r="F290" s="48">
        <v>0.36416316032409668</v>
      </c>
      <c r="G290" s="50">
        <v>7746.7</v>
      </c>
      <c r="H290" s="52">
        <v>0</v>
      </c>
      <c r="I290" s="52">
        <v>10626</v>
      </c>
      <c r="J290" s="54">
        <v>10395.200000000001</v>
      </c>
      <c r="K290" s="52">
        <v>527.4</v>
      </c>
      <c r="L290" s="52">
        <v>6701</v>
      </c>
      <c r="M290" s="54">
        <v>10366.799999999999</v>
      </c>
      <c r="N290" s="52">
        <v>556.20000000000005</v>
      </c>
      <c r="O290" s="52">
        <v>6722</v>
      </c>
      <c r="P290" s="56">
        <f>SUM(G290:O290)</f>
        <v>53641.3</v>
      </c>
      <c r="Q290" s="57">
        <f>'first anal'!$P125/AH$4</f>
        <v>6.9974700000000007</v>
      </c>
      <c r="R290" s="56">
        <v>2817.5</v>
      </c>
      <c r="S290" s="52">
        <v>0</v>
      </c>
      <c r="T290" s="52">
        <v>5005.5</v>
      </c>
      <c r="U290" s="54">
        <v>12014.2</v>
      </c>
      <c r="V290" s="52">
        <v>22908.6</v>
      </c>
      <c r="W290" s="52">
        <v>9290</v>
      </c>
      <c r="X290" s="54">
        <v>2811.3</v>
      </c>
      <c r="Y290" s="52">
        <v>123833.7</v>
      </c>
      <c r="Z290" s="52">
        <v>9316</v>
      </c>
      <c r="AA290" s="56">
        <f>SUM(R290:Z290)</f>
        <v>187996.79999999999</v>
      </c>
      <c r="AB290" s="59">
        <f>IF(AA290=0,0,(P290-AA290)/AA290)</f>
        <v>-0.71466907947369318</v>
      </c>
      <c r="AC290" s="57">
        <f>'first anal'!$AA125/AH$4</f>
        <v>14.831049999999999</v>
      </c>
    </row>
    <row r="291" spans="1:29" hidden="1" x14ac:dyDescent="0.2">
      <c r="A291" s="42">
        <v>19</v>
      </c>
      <c r="B291" s="43">
        <v>54</v>
      </c>
      <c r="C291" s="43">
        <v>30</v>
      </c>
      <c r="D291" s="44" t="s">
        <v>142</v>
      </c>
      <c r="E291" s="46">
        <v>20.401468276977539</v>
      </c>
      <c r="F291" s="48">
        <v>0.35091924667358398</v>
      </c>
      <c r="G291" s="50">
        <v>7999.4</v>
      </c>
      <c r="H291" s="52">
        <v>0</v>
      </c>
      <c r="I291" s="52">
        <v>10618.5</v>
      </c>
      <c r="J291" s="54">
        <v>10379.200000000001</v>
      </c>
      <c r="K291" s="52">
        <v>423</v>
      </c>
      <c r="L291" s="52">
        <v>6740</v>
      </c>
      <c r="M291" s="54">
        <v>10477</v>
      </c>
      <c r="N291" s="52">
        <v>372.6</v>
      </c>
      <c r="O291" s="52">
        <v>6591</v>
      </c>
      <c r="P291" s="56">
        <f>SUM(G291:O291)</f>
        <v>53600.700000000004</v>
      </c>
      <c r="Q291" s="57">
        <f>'first anal'!$P95/AH$4</f>
        <v>7.4364999999999997</v>
      </c>
      <c r="R291" s="56">
        <v>5000.5</v>
      </c>
      <c r="S291" s="52">
        <v>0</v>
      </c>
      <c r="T291" s="52">
        <v>4999.5</v>
      </c>
      <c r="U291" s="54">
        <v>0</v>
      </c>
      <c r="V291" s="52">
        <v>78982844.400000006</v>
      </c>
      <c r="W291" s="52">
        <v>10000</v>
      </c>
      <c r="X291" s="54">
        <v>0</v>
      </c>
      <c r="Y291" s="52">
        <v>78165522.900000006</v>
      </c>
      <c r="Z291" s="52">
        <v>10000</v>
      </c>
      <c r="AA291" s="56">
        <f>SUM(R291:Z291)</f>
        <v>157178367.30000001</v>
      </c>
      <c r="AB291" s="59">
        <f>IF(AA291=0,0,(P291-AA291)/AA291)</f>
        <v>-0.99965898169754064</v>
      </c>
      <c r="AC291" s="57">
        <f>'first anal'!$AA95/AH$4</f>
        <v>8.4234200000000001</v>
      </c>
    </row>
    <row r="292" spans="1:29" hidden="1" x14ac:dyDescent="0.2">
      <c r="A292" s="42">
        <v>15</v>
      </c>
      <c r="B292" s="43">
        <v>34</v>
      </c>
      <c r="C292" s="43">
        <v>54</v>
      </c>
      <c r="D292" s="44" t="s">
        <v>64</v>
      </c>
      <c r="E292" s="46">
        <v>20.35952091217041</v>
      </c>
      <c r="F292" s="48">
        <v>0.3562166690826416</v>
      </c>
      <c r="G292" s="50">
        <v>7799.7</v>
      </c>
      <c r="H292" s="52">
        <v>0</v>
      </c>
      <c r="I292" s="52">
        <v>10669.5</v>
      </c>
      <c r="J292" s="54">
        <v>10472.200000000001</v>
      </c>
      <c r="K292" s="52">
        <v>397.8</v>
      </c>
      <c r="L292" s="52">
        <v>6703</v>
      </c>
      <c r="M292" s="54">
        <v>10449.4</v>
      </c>
      <c r="N292" s="52">
        <v>361.8</v>
      </c>
      <c r="O292" s="52">
        <v>6692</v>
      </c>
      <c r="P292" s="56">
        <f>SUM(G292:O292)</f>
        <v>53545.4</v>
      </c>
      <c r="Q292" s="57">
        <f>'first anal'!$P17/AH$4</f>
        <v>9.2165600000000012</v>
      </c>
      <c r="R292" s="56">
        <v>5001</v>
      </c>
      <c r="S292" s="52">
        <v>0</v>
      </c>
      <c r="T292" s="52">
        <v>4999.5</v>
      </c>
      <c r="U292" s="54">
        <v>0</v>
      </c>
      <c r="V292" s="52">
        <v>173194856.09999999</v>
      </c>
      <c r="W292" s="52">
        <v>10000</v>
      </c>
      <c r="X292" s="54">
        <v>0</v>
      </c>
      <c r="Y292" s="52">
        <v>170734932</v>
      </c>
      <c r="Z292" s="52">
        <v>10000</v>
      </c>
      <c r="AA292" s="56">
        <f>SUM(R292:Z292)</f>
        <v>343959788.60000002</v>
      </c>
      <c r="AB292" s="59">
        <f>IF(AA292=0,0,(P292-AA292)/AA292)</f>
        <v>-0.9998443265702136</v>
      </c>
      <c r="AC292" s="57">
        <f>'first anal'!$AA17/AH$4</f>
        <v>8.8727600000000013</v>
      </c>
    </row>
    <row r="293" spans="1:29" hidden="1" x14ac:dyDescent="0.2">
      <c r="A293" s="42">
        <v>19</v>
      </c>
      <c r="B293" s="43">
        <v>34</v>
      </c>
      <c r="C293" s="43">
        <v>50</v>
      </c>
      <c r="D293" s="44" t="s">
        <v>112</v>
      </c>
      <c r="E293" s="46">
        <v>20.400543928146359</v>
      </c>
      <c r="F293" s="48">
        <v>0.37852811813354492</v>
      </c>
      <c r="G293" s="50">
        <v>7713.8</v>
      </c>
      <c r="H293" s="52">
        <v>0</v>
      </c>
      <c r="I293" s="52">
        <v>10588.5</v>
      </c>
      <c r="J293" s="54">
        <v>10402.200000000001</v>
      </c>
      <c r="K293" s="52">
        <v>447.3</v>
      </c>
      <c r="L293" s="52">
        <v>6693</v>
      </c>
      <c r="M293" s="54">
        <v>10485.700000000001</v>
      </c>
      <c r="N293" s="52">
        <v>435.6</v>
      </c>
      <c r="O293" s="52">
        <v>6698</v>
      </c>
      <c r="P293" s="56">
        <f>SUM(G293:O293)</f>
        <v>53464.1</v>
      </c>
      <c r="Q293" s="57">
        <f>'first anal'!$P65/AH$4</f>
        <v>7.7994599999999989</v>
      </c>
      <c r="R293" s="56">
        <v>5000</v>
      </c>
      <c r="S293" s="52">
        <v>0</v>
      </c>
      <c r="T293" s="52">
        <v>5001</v>
      </c>
      <c r="U293" s="54">
        <v>0</v>
      </c>
      <c r="V293" s="52">
        <v>77389128</v>
      </c>
      <c r="W293" s="52">
        <v>10000</v>
      </c>
      <c r="X293" s="54">
        <v>0</v>
      </c>
      <c r="Y293" s="52">
        <v>76406518.799999997</v>
      </c>
      <c r="Z293" s="52">
        <v>10000</v>
      </c>
      <c r="AA293" s="56">
        <f>SUM(R293:Z293)</f>
        <v>153825647.80000001</v>
      </c>
      <c r="AB293" s="59">
        <f>IF(AA293=0,0,(P293-AA293)/AA293)</f>
        <v>-0.9996524370235742</v>
      </c>
      <c r="AC293" s="57">
        <f>'first anal'!$AA65/AH$4</f>
        <v>9.0824300000000004</v>
      </c>
    </row>
    <row r="294" spans="1:29" hidden="1" x14ac:dyDescent="0.2">
      <c r="A294" s="42">
        <v>15</v>
      </c>
      <c r="B294" s="43">
        <v>54</v>
      </c>
      <c r="C294" s="43">
        <v>34</v>
      </c>
      <c r="D294" s="44" t="s">
        <v>94</v>
      </c>
      <c r="E294" s="46">
        <v>20.353923082351681</v>
      </c>
      <c r="F294" s="48">
        <v>0.36153912544250488</v>
      </c>
      <c r="G294" s="50">
        <v>7709.6</v>
      </c>
      <c r="H294" s="52">
        <v>0</v>
      </c>
      <c r="I294" s="52">
        <v>10585.5</v>
      </c>
      <c r="J294" s="54">
        <v>10389.5</v>
      </c>
      <c r="K294" s="52">
        <v>395.1</v>
      </c>
      <c r="L294" s="52">
        <v>6720</v>
      </c>
      <c r="M294" s="54">
        <v>10475.799999999999</v>
      </c>
      <c r="N294" s="52">
        <v>428.4</v>
      </c>
      <c r="O294" s="52">
        <v>6695</v>
      </c>
      <c r="P294" s="56">
        <f>SUM(G294:O294)</f>
        <v>53398.9</v>
      </c>
      <c r="Q294" s="57">
        <f>'first anal'!$P47/AH$4</f>
        <v>8.0636599999999987</v>
      </c>
      <c r="R294" s="56">
        <v>5001</v>
      </c>
      <c r="S294" s="52">
        <v>0</v>
      </c>
      <c r="T294" s="52">
        <v>4999.5</v>
      </c>
      <c r="U294" s="54">
        <v>0</v>
      </c>
      <c r="V294" s="52">
        <v>173038925.69999999</v>
      </c>
      <c r="W294" s="52">
        <v>10000</v>
      </c>
      <c r="X294" s="54">
        <v>0</v>
      </c>
      <c r="Y294" s="52">
        <v>171944217</v>
      </c>
      <c r="Z294" s="52">
        <v>10000</v>
      </c>
      <c r="AA294" s="56">
        <f>SUM(R294:Z294)</f>
        <v>345013143.19999999</v>
      </c>
      <c r="AB294" s="59">
        <f>IF(AA294=0,0,(P294-AA294)/AA294)</f>
        <v>-0.99984522647599827</v>
      </c>
      <c r="AC294" s="57">
        <f>'first anal'!$AA47/AH$4</f>
        <v>8.5441300000000009</v>
      </c>
    </row>
    <row r="295" spans="1:29" hidden="1" x14ac:dyDescent="0.2">
      <c r="A295" s="42">
        <v>15</v>
      </c>
      <c r="B295" s="43">
        <v>38</v>
      </c>
      <c r="C295" s="43">
        <v>50</v>
      </c>
      <c r="D295" s="44" t="s">
        <v>70</v>
      </c>
      <c r="E295" s="46">
        <v>20.36066198348999</v>
      </c>
      <c r="F295" s="48">
        <v>0.3563232421875</v>
      </c>
      <c r="G295" s="50">
        <v>7075.4</v>
      </c>
      <c r="H295" s="52">
        <v>0</v>
      </c>
      <c r="I295" s="52">
        <v>10684.5</v>
      </c>
      <c r="J295" s="54">
        <v>10306.5</v>
      </c>
      <c r="K295" s="52">
        <v>468.9</v>
      </c>
      <c r="L295" s="52">
        <v>6731</v>
      </c>
      <c r="M295" s="54">
        <v>10456.6</v>
      </c>
      <c r="N295" s="52">
        <v>514.79999999999995</v>
      </c>
      <c r="O295" s="52">
        <v>6709</v>
      </c>
      <c r="P295" s="56">
        <f>SUM(G295:O295)</f>
        <v>52946.700000000004</v>
      </c>
      <c r="Q295" s="57">
        <f>'first anal'!$P23/AH$4</f>
        <v>8.8397099999999984</v>
      </c>
      <c r="R295" s="56">
        <v>5001</v>
      </c>
      <c r="S295" s="52">
        <v>0</v>
      </c>
      <c r="T295" s="52">
        <v>4999.5</v>
      </c>
      <c r="U295" s="54">
        <v>0</v>
      </c>
      <c r="V295" s="52">
        <v>173202721.19999999</v>
      </c>
      <c r="W295" s="52">
        <v>10000</v>
      </c>
      <c r="X295" s="54">
        <v>0</v>
      </c>
      <c r="Y295" s="52">
        <v>172102346.09999999</v>
      </c>
      <c r="Z295" s="52">
        <v>10000</v>
      </c>
      <c r="AA295" s="56">
        <f>SUM(R295:Z295)</f>
        <v>345335067.79999995</v>
      </c>
      <c r="AB295" s="59">
        <f>IF(AA295=0,0,(P295-AA295)/AA295)</f>
        <v>-0.99984668021021639</v>
      </c>
      <c r="AC295" s="57">
        <f>'first anal'!$AA23/AH$4</f>
        <v>9.2066199999999991</v>
      </c>
    </row>
    <row r="296" spans="1:29" hidden="1" x14ac:dyDescent="0.2">
      <c r="A296" s="42">
        <v>19</v>
      </c>
      <c r="B296" s="43">
        <v>42</v>
      </c>
      <c r="C296" s="43">
        <v>42</v>
      </c>
      <c r="D296" s="44" t="s">
        <v>124</v>
      </c>
      <c r="E296" s="46">
        <v>20.3206160068512</v>
      </c>
      <c r="F296" s="48">
        <v>0.34963726997375488</v>
      </c>
      <c r="G296" s="50">
        <v>7194</v>
      </c>
      <c r="H296" s="52">
        <v>0</v>
      </c>
      <c r="I296" s="52">
        <v>10572</v>
      </c>
      <c r="J296" s="54">
        <v>10242.9</v>
      </c>
      <c r="K296" s="52">
        <v>630</v>
      </c>
      <c r="L296" s="52">
        <v>6720</v>
      </c>
      <c r="M296" s="54">
        <v>10333</v>
      </c>
      <c r="N296" s="52">
        <v>505.8</v>
      </c>
      <c r="O296" s="52">
        <v>6707</v>
      </c>
      <c r="P296" s="56">
        <f>SUM(G296:O296)</f>
        <v>52904.700000000004</v>
      </c>
      <c r="Q296" s="57">
        <f>'first anal'!$P77/AH$4</f>
        <v>7.6229600000000008</v>
      </c>
      <c r="R296" s="56">
        <v>5000.5</v>
      </c>
      <c r="S296" s="52">
        <v>0</v>
      </c>
      <c r="T296" s="52">
        <v>4999.5</v>
      </c>
      <c r="U296" s="54">
        <v>0</v>
      </c>
      <c r="V296" s="52">
        <v>76912494.299999997</v>
      </c>
      <c r="W296" s="52">
        <v>10000</v>
      </c>
      <c r="X296" s="54">
        <v>0</v>
      </c>
      <c r="Y296" s="52">
        <v>77221530.900000006</v>
      </c>
      <c r="Z296" s="52">
        <v>10000</v>
      </c>
      <c r="AA296" s="56">
        <f>SUM(R296:Z296)</f>
        <v>154164025.19999999</v>
      </c>
      <c r="AB296" s="59">
        <f>IF(AA296=0,0,(P296-AA296)/AA296)</f>
        <v>-0.99965682849853355</v>
      </c>
      <c r="AC296" s="57">
        <f>'first anal'!$AA77/AH$4</f>
        <v>9.4854599999999998</v>
      </c>
    </row>
    <row r="297" spans="1:29" hidden="1" x14ac:dyDescent="0.2">
      <c r="A297" s="42">
        <v>15</v>
      </c>
      <c r="B297" s="43">
        <v>42</v>
      </c>
      <c r="C297" s="43">
        <v>46</v>
      </c>
      <c r="D297" s="44" t="s">
        <v>76</v>
      </c>
      <c r="E297" s="46">
        <v>20.494402885437012</v>
      </c>
      <c r="F297" s="48">
        <v>0.35675907135009771</v>
      </c>
      <c r="G297" s="50">
        <v>6579.3</v>
      </c>
      <c r="H297" s="52">
        <v>0</v>
      </c>
      <c r="I297" s="52">
        <v>10593</v>
      </c>
      <c r="J297" s="54">
        <v>10134.200000000001</v>
      </c>
      <c r="K297" s="52">
        <v>595.79999999999995</v>
      </c>
      <c r="L297" s="52">
        <v>6710</v>
      </c>
      <c r="M297" s="54">
        <v>10210.799999999999</v>
      </c>
      <c r="N297" s="52">
        <v>536.4</v>
      </c>
      <c r="O297" s="52">
        <v>6719</v>
      </c>
      <c r="P297" s="56">
        <f>SUM(G297:O297)</f>
        <v>52078.500000000007</v>
      </c>
      <c r="Q297" s="57">
        <f>'first anal'!$P29/AH$4</f>
        <v>8.6213799999999985</v>
      </c>
      <c r="R297" s="56">
        <v>5001</v>
      </c>
      <c r="S297" s="52">
        <v>0</v>
      </c>
      <c r="T297" s="52">
        <v>4999.5</v>
      </c>
      <c r="U297" s="54">
        <v>0</v>
      </c>
      <c r="V297" s="52">
        <v>171703174.5</v>
      </c>
      <c r="W297" s="52">
        <v>10000</v>
      </c>
      <c r="X297" s="54">
        <v>0</v>
      </c>
      <c r="Y297" s="52">
        <v>172984504.5</v>
      </c>
      <c r="Z297" s="52">
        <v>10000</v>
      </c>
      <c r="AA297" s="56">
        <f>SUM(R297:Z297)</f>
        <v>344717679.5</v>
      </c>
      <c r="AB297" s="59">
        <f>IF(AA297=0,0,(P297-AA297)/AA297)</f>
        <v>-0.99984892419769267</v>
      </c>
      <c r="AC297" s="57">
        <f>'first anal'!$AA29/AH$4</f>
        <v>34482.772629999992</v>
      </c>
    </row>
    <row r="298" spans="1:29" hidden="1" x14ac:dyDescent="0.2">
      <c r="A298" s="42">
        <v>15</v>
      </c>
      <c r="B298" s="43">
        <v>46</v>
      </c>
      <c r="C298" s="43">
        <v>42</v>
      </c>
      <c r="D298" s="44" t="s">
        <v>82</v>
      </c>
      <c r="E298" s="46">
        <v>20.57117390632629</v>
      </c>
      <c r="F298" s="48">
        <v>0.35770702362060552</v>
      </c>
      <c r="G298" s="50">
        <v>6426.9</v>
      </c>
      <c r="H298" s="52">
        <v>0</v>
      </c>
      <c r="I298" s="52">
        <v>10560</v>
      </c>
      <c r="J298" s="54">
        <v>10213.299999999999</v>
      </c>
      <c r="K298" s="52">
        <v>540</v>
      </c>
      <c r="L298" s="52">
        <v>6711</v>
      </c>
      <c r="M298" s="54">
        <v>10196.700000000001</v>
      </c>
      <c r="N298" s="52">
        <v>583.20000000000005</v>
      </c>
      <c r="O298" s="52">
        <v>6716</v>
      </c>
      <c r="P298" s="56">
        <f>SUM(G298:O298)</f>
        <v>51947.099999999991</v>
      </c>
      <c r="Q298" s="57">
        <f>'first anal'!$P35/AH$4</f>
        <v>8.4164199999999987</v>
      </c>
      <c r="R298" s="56">
        <v>5001</v>
      </c>
      <c r="S298" s="52">
        <v>0</v>
      </c>
      <c r="T298" s="52">
        <v>4999.5</v>
      </c>
      <c r="U298" s="54">
        <v>0</v>
      </c>
      <c r="V298" s="52">
        <v>171438236.09999999</v>
      </c>
      <c r="W298" s="52">
        <v>10000</v>
      </c>
      <c r="X298" s="54">
        <v>0</v>
      </c>
      <c r="Y298" s="52">
        <v>173218853.69999999</v>
      </c>
      <c r="Z298" s="52">
        <v>10000</v>
      </c>
      <c r="AA298" s="56">
        <f>SUM(R298:Z298)</f>
        <v>344687090.29999995</v>
      </c>
      <c r="AB298" s="59">
        <f>IF(AA298=0,0,(P298-AA298)/AA298)</f>
        <v>-0.99984929200581663</v>
      </c>
      <c r="AC298" s="57">
        <f>'first anal'!$AA35/AH$4</f>
        <v>8.7778899999999993</v>
      </c>
    </row>
    <row r="299" spans="1:29" hidden="1" x14ac:dyDescent="0.2">
      <c r="A299" s="68">
        <v>31</v>
      </c>
      <c r="B299" s="69">
        <v>38</v>
      </c>
      <c r="C299" s="69">
        <v>30</v>
      </c>
      <c r="D299" s="70" t="s">
        <v>261</v>
      </c>
      <c r="E299" s="45">
        <v>18.923074007034302</v>
      </c>
      <c r="F299" s="47">
        <v>0.35419583320617681</v>
      </c>
      <c r="G299" s="49">
        <v>6103.8</v>
      </c>
      <c r="H299" s="51">
        <v>0</v>
      </c>
      <c r="I299" s="51">
        <v>10516.5</v>
      </c>
      <c r="J299" s="53">
        <v>9435.2000000000007</v>
      </c>
      <c r="K299" s="51">
        <v>1611</v>
      </c>
      <c r="L299" s="51">
        <v>6754</v>
      </c>
      <c r="M299" s="53">
        <v>9290.9</v>
      </c>
      <c r="N299" s="51">
        <v>1490.4</v>
      </c>
      <c r="O299" s="51">
        <v>6708</v>
      </c>
      <c r="P299" s="55">
        <f>SUM(G299:O299)</f>
        <v>51909.8</v>
      </c>
      <c r="Q299" s="57">
        <f>'first anal'!$P214/AH$4</f>
        <v>5.9234</v>
      </c>
      <c r="R299" s="55">
        <v>6007.5</v>
      </c>
      <c r="S299" s="51">
        <v>0</v>
      </c>
      <c r="T299" s="51">
        <v>5028</v>
      </c>
      <c r="U299" s="53">
        <v>12330.3</v>
      </c>
      <c r="V299" s="51">
        <v>15658.2</v>
      </c>
      <c r="W299" s="51">
        <v>8978</v>
      </c>
      <c r="X299" s="53">
        <v>2351.1999999999998</v>
      </c>
      <c r="Y299" s="51">
        <v>110270.7</v>
      </c>
      <c r="Z299" s="51">
        <v>8984</v>
      </c>
      <c r="AA299" s="55">
        <f>SUM(R299:Z299)</f>
        <v>169607.9</v>
      </c>
      <c r="AB299" s="58">
        <f>IF(AA299=0,0,(P299-AA299)/AA299)</f>
        <v>-0.69394232226211161</v>
      </c>
      <c r="AC299" s="57">
        <f>'first anal'!$AA214/AH$4</f>
        <v>34359.24005</v>
      </c>
    </row>
    <row r="300" spans="1:29" hidden="1" x14ac:dyDescent="0.2">
      <c r="A300" s="68">
        <v>31</v>
      </c>
      <c r="B300" s="69">
        <v>34</v>
      </c>
      <c r="C300" s="69">
        <v>34</v>
      </c>
      <c r="D300" s="70" t="s">
        <v>255</v>
      </c>
      <c r="E300" s="45">
        <v>19.160622835159302</v>
      </c>
      <c r="F300" s="47">
        <v>0.35742306709289551</v>
      </c>
      <c r="G300" s="49">
        <v>6142.5</v>
      </c>
      <c r="H300" s="51">
        <v>0</v>
      </c>
      <c r="I300" s="51">
        <v>10546.5</v>
      </c>
      <c r="J300" s="53">
        <v>9451.6</v>
      </c>
      <c r="K300" s="51">
        <v>1431</v>
      </c>
      <c r="L300" s="51">
        <v>6735</v>
      </c>
      <c r="M300" s="53">
        <v>9440.1</v>
      </c>
      <c r="N300" s="51">
        <v>1423.8</v>
      </c>
      <c r="O300" s="51">
        <v>6712</v>
      </c>
      <c r="P300" s="55">
        <f>SUM(G300:O300)</f>
        <v>51882.5</v>
      </c>
      <c r="Q300" s="57">
        <f>'first anal'!$P208/AH$4</f>
        <v>6.0246599999999999</v>
      </c>
      <c r="R300" s="55">
        <v>6002.5</v>
      </c>
      <c r="S300" s="51">
        <v>0</v>
      </c>
      <c r="T300" s="51">
        <v>5043</v>
      </c>
      <c r="U300" s="53">
        <v>6604.1</v>
      </c>
      <c r="V300" s="51">
        <v>50141.7</v>
      </c>
      <c r="W300" s="51">
        <v>9000</v>
      </c>
      <c r="X300" s="53">
        <v>6109.7</v>
      </c>
      <c r="Y300" s="51">
        <v>55229.4</v>
      </c>
      <c r="Z300" s="51">
        <v>8944</v>
      </c>
      <c r="AA300" s="55">
        <f>SUM(R300:Z300)</f>
        <v>147074.4</v>
      </c>
      <c r="AB300" s="58">
        <f>IF(AA300=0,0,(P300-AA300)/AA300)</f>
        <v>-0.64723636472424839</v>
      </c>
      <c r="AC300" s="57">
        <f>'first anal'!$AA208/AH$4</f>
        <v>15250.341</v>
      </c>
    </row>
    <row r="301" spans="1:29" hidden="1" x14ac:dyDescent="0.2">
      <c r="A301" s="68">
        <v>35</v>
      </c>
      <c r="B301" s="69">
        <v>34</v>
      </c>
      <c r="C301" s="69">
        <v>30</v>
      </c>
      <c r="D301" s="70" t="s">
        <v>303</v>
      </c>
      <c r="E301" s="45">
        <v>18.048193216323849</v>
      </c>
      <c r="F301" s="47">
        <v>0.34647822380065918</v>
      </c>
      <c r="G301" s="49">
        <v>6342.6</v>
      </c>
      <c r="H301" s="51">
        <v>0</v>
      </c>
      <c r="I301" s="51">
        <v>10542</v>
      </c>
      <c r="J301" s="53">
        <v>9214.1</v>
      </c>
      <c r="K301" s="51">
        <v>1500.3</v>
      </c>
      <c r="L301" s="51">
        <v>6744</v>
      </c>
      <c r="M301" s="53">
        <v>9067.9</v>
      </c>
      <c r="N301" s="51">
        <v>1719</v>
      </c>
      <c r="O301" s="51">
        <v>6750</v>
      </c>
      <c r="P301" s="55">
        <f>SUM(G301:O301)</f>
        <v>51879.9</v>
      </c>
      <c r="Q301" s="57">
        <f>'first anal'!$P256/AH$4</f>
        <v>5.6155200000000001</v>
      </c>
      <c r="R301" s="55">
        <v>6068.5</v>
      </c>
      <c r="S301" s="51">
        <v>0</v>
      </c>
      <c r="T301" s="51">
        <v>5041.5</v>
      </c>
      <c r="U301" s="53">
        <v>5333.4</v>
      </c>
      <c r="V301" s="51">
        <v>65869.2</v>
      </c>
      <c r="W301" s="51">
        <v>8949</v>
      </c>
      <c r="X301" s="53">
        <v>5057.1000000000004</v>
      </c>
      <c r="Y301" s="51">
        <v>60002.1</v>
      </c>
      <c r="Z301" s="51">
        <v>8980</v>
      </c>
      <c r="AA301" s="55">
        <f>SUM(R301:Z301)</f>
        <v>165300.80000000002</v>
      </c>
      <c r="AB301" s="58">
        <f>IF(AA301=0,0,(P301-AA301)/AA301)</f>
        <v>-0.68614852438705687</v>
      </c>
      <c r="AC301" s="57">
        <f>'first anal'!$AA256/AH$4</f>
        <v>12.366569999999999</v>
      </c>
    </row>
    <row r="302" spans="1:29" hidden="1" x14ac:dyDescent="0.2">
      <c r="A302" s="68">
        <v>35</v>
      </c>
      <c r="B302" s="69">
        <v>30</v>
      </c>
      <c r="C302" s="69">
        <v>34</v>
      </c>
      <c r="D302" s="70" t="s">
        <v>297</v>
      </c>
      <c r="E302" s="45">
        <v>18.230108022689819</v>
      </c>
      <c r="F302" s="47">
        <v>0.34904122352600098</v>
      </c>
      <c r="G302" s="49">
        <v>6153.7</v>
      </c>
      <c r="H302" s="51">
        <v>0</v>
      </c>
      <c r="I302" s="51">
        <v>10546.5</v>
      </c>
      <c r="J302" s="53">
        <v>9226.5</v>
      </c>
      <c r="K302" s="51">
        <v>1548.9</v>
      </c>
      <c r="L302" s="51">
        <v>6698</v>
      </c>
      <c r="M302" s="53">
        <v>9305</v>
      </c>
      <c r="N302" s="51">
        <v>1643.4</v>
      </c>
      <c r="O302" s="51">
        <v>6756</v>
      </c>
      <c r="P302" s="55">
        <f>SUM(G302:O302)</f>
        <v>51878.000000000007</v>
      </c>
      <c r="Q302" s="57">
        <f>'first anal'!$P250/AH$4</f>
        <v>5.6322600000000005</v>
      </c>
      <c r="R302" s="55">
        <v>5992.5</v>
      </c>
      <c r="S302" s="51">
        <v>0</v>
      </c>
      <c r="T302" s="51">
        <v>5029.5</v>
      </c>
      <c r="U302" s="53">
        <v>3780.5</v>
      </c>
      <c r="V302" s="51">
        <v>81166.5</v>
      </c>
      <c r="W302" s="51">
        <v>8972</v>
      </c>
      <c r="X302" s="53">
        <v>6960.3</v>
      </c>
      <c r="Y302" s="51">
        <v>45537.3</v>
      </c>
      <c r="Z302" s="51">
        <v>8984</v>
      </c>
      <c r="AA302" s="55">
        <f>SUM(R302:Z302)</f>
        <v>166422.6</v>
      </c>
      <c r="AB302" s="58">
        <f>IF(AA302=0,0,(P302-AA302)/AA302)</f>
        <v>-0.68827551065780734</v>
      </c>
      <c r="AC302" s="57">
        <f>'first anal'!$AA250/AH$4</f>
        <v>15470.648490000001</v>
      </c>
    </row>
    <row r="303" spans="1:29" hidden="1" x14ac:dyDescent="0.2">
      <c r="A303" s="68">
        <v>31</v>
      </c>
      <c r="B303" s="69">
        <v>30</v>
      </c>
      <c r="C303" s="69">
        <v>38</v>
      </c>
      <c r="D303" s="70" t="s">
        <v>249</v>
      </c>
      <c r="E303" s="45">
        <v>19.07177305221558</v>
      </c>
      <c r="F303" s="47">
        <v>0.35919880867004389</v>
      </c>
      <c r="G303" s="49">
        <v>6086.5</v>
      </c>
      <c r="H303" s="51">
        <v>0</v>
      </c>
      <c r="I303" s="51">
        <v>10486.5</v>
      </c>
      <c r="J303" s="53">
        <v>9221.7000000000007</v>
      </c>
      <c r="K303" s="51">
        <v>1597.5</v>
      </c>
      <c r="L303" s="51">
        <v>6722</v>
      </c>
      <c r="M303" s="53">
        <v>9358.5</v>
      </c>
      <c r="N303" s="51">
        <v>1576.8</v>
      </c>
      <c r="O303" s="51">
        <v>6784</v>
      </c>
      <c r="P303" s="55">
        <f>SUM(G303:O303)</f>
        <v>51833.5</v>
      </c>
      <c r="Q303" s="57">
        <f>'first anal'!$P202/AH$4</f>
        <v>6.1248899999999997</v>
      </c>
      <c r="R303" s="55">
        <v>6057</v>
      </c>
      <c r="S303" s="51">
        <v>0</v>
      </c>
      <c r="T303" s="51">
        <v>5032.5</v>
      </c>
      <c r="U303" s="53">
        <v>1849.6</v>
      </c>
      <c r="V303" s="51">
        <v>120495.6</v>
      </c>
      <c r="W303" s="51">
        <v>8993</v>
      </c>
      <c r="X303" s="53">
        <v>13056.1</v>
      </c>
      <c r="Y303" s="51">
        <v>11084.4</v>
      </c>
      <c r="Z303" s="51">
        <v>8986</v>
      </c>
      <c r="AA303" s="55">
        <f>SUM(R303:Z303)</f>
        <v>175554.2</v>
      </c>
      <c r="AB303" s="58">
        <f>IF(AA303=0,0,(P303-AA303)/AA303)</f>
        <v>-0.70474360624809895</v>
      </c>
      <c r="AC303" s="57">
        <f>'first anal'!$AA202/AH$4</f>
        <v>16.64263</v>
      </c>
    </row>
    <row r="304" spans="1:29" hidden="1" x14ac:dyDescent="0.2">
      <c r="A304" s="68">
        <v>27</v>
      </c>
      <c r="B304" s="69">
        <v>42</v>
      </c>
      <c r="C304" s="69">
        <v>30</v>
      </c>
      <c r="D304" s="70" t="s">
        <v>219</v>
      </c>
      <c r="E304" s="45">
        <v>19.380580902099609</v>
      </c>
      <c r="F304" s="47">
        <v>0.33976888656616211</v>
      </c>
      <c r="G304" s="49">
        <v>5816.5</v>
      </c>
      <c r="H304" s="51">
        <v>0</v>
      </c>
      <c r="I304" s="51">
        <v>10482</v>
      </c>
      <c r="J304" s="53">
        <v>9485.2999999999993</v>
      </c>
      <c r="K304" s="51">
        <v>1586.7</v>
      </c>
      <c r="L304" s="51">
        <v>6729</v>
      </c>
      <c r="M304" s="53">
        <v>9346.7999999999993</v>
      </c>
      <c r="N304" s="51">
        <v>1543.5</v>
      </c>
      <c r="O304" s="51">
        <v>6746</v>
      </c>
      <c r="P304" s="55">
        <f>SUM(G304:O304)</f>
        <v>51735.8</v>
      </c>
      <c r="Q304" s="57">
        <f>'first anal'!$P172/AH$4</f>
        <v>6.3938400000000009</v>
      </c>
      <c r="R304" s="55">
        <v>3688</v>
      </c>
      <c r="S304" s="51">
        <v>0</v>
      </c>
      <c r="T304" s="51">
        <v>5016</v>
      </c>
      <c r="U304" s="53">
        <v>12089.5</v>
      </c>
      <c r="V304" s="51">
        <v>24174.9</v>
      </c>
      <c r="W304" s="51">
        <v>9088</v>
      </c>
      <c r="X304" s="53">
        <v>3021.7</v>
      </c>
      <c r="Y304" s="51">
        <v>104138.1</v>
      </c>
      <c r="Z304" s="51">
        <v>9081</v>
      </c>
      <c r="AA304" s="55">
        <f>SUM(R304:Z304)</f>
        <v>170297.2</v>
      </c>
      <c r="AB304" s="58">
        <f>IF(AA304=0,0,(P304-AA304)/AA304)</f>
        <v>-0.69620287356456834</v>
      </c>
      <c r="AC304" s="57">
        <f>'first anal'!$AA172/AH$4</f>
        <v>15503.232719999998</v>
      </c>
    </row>
    <row r="305" spans="1:29" hidden="1" x14ac:dyDescent="0.2">
      <c r="A305" s="42">
        <v>35</v>
      </c>
      <c r="B305" s="43">
        <v>30</v>
      </c>
      <c r="C305" s="43">
        <v>30</v>
      </c>
      <c r="D305" s="44" t="s">
        <v>296</v>
      </c>
      <c r="E305" s="46">
        <v>17.454926252365109</v>
      </c>
      <c r="F305" s="48">
        <v>0.34633493423461909</v>
      </c>
      <c r="G305" s="50">
        <v>4490.3999999999996</v>
      </c>
      <c r="H305" s="52">
        <v>0</v>
      </c>
      <c r="I305" s="52">
        <v>10329</v>
      </c>
      <c r="J305" s="54">
        <v>7840.6</v>
      </c>
      <c r="K305" s="52">
        <v>3619.8</v>
      </c>
      <c r="L305" s="52">
        <v>6867</v>
      </c>
      <c r="M305" s="54">
        <v>7896.6</v>
      </c>
      <c r="N305" s="52">
        <v>3819.6</v>
      </c>
      <c r="O305" s="52">
        <v>6839</v>
      </c>
      <c r="P305" s="56">
        <f>SUM(G305:O305)</f>
        <v>51702</v>
      </c>
      <c r="Q305" s="57">
        <f>'first anal'!$P249/AH$4</f>
        <v>5.7107800000000006</v>
      </c>
      <c r="R305" s="56">
        <v>6037.5</v>
      </c>
      <c r="S305" s="52">
        <v>0</v>
      </c>
      <c r="T305" s="52">
        <v>5016</v>
      </c>
      <c r="U305" s="54">
        <v>1678.6</v>
      </c>
      <c r="V305" s="52">
        <v>124758</v>
      </c>
      <c r="W305" s="52">
        <v>9003</v>
      </c>
      <c r="X305" s="54">
        <v>7279.9</v>
      </c>
      <c r="Y305" s="52">
        <v>25976.7</v>
      </c>
      <c r="Z305" s="52">
        <v>9051</v>
      </c>
      <c r="AA305" s="56">
        <f>SUM(R305:Z305)</f>
        <v>188800.7</v>
      </c>
      <c r="AB305" s="59">
        <f>IF(AA305=0,0,(P305-AA305)/AA305)</f>
        <v>-0.72615567632958988</v>
      </c>
      <c r="AC305" s="57">
        <f>'first anal'!$AA249/AH$4</f>
        <v>15204.977490000001</v>
      </c>
    </row>
    <row r="306" spans="1:29" hidden="1" x14ac:dyDescent="0.2">
      <c r="A306" s="68">
        <v>27</v>
      </c>
      <c r="B306" s="69">
        <v>38</v>
      </c>
      <c r="C306" s="69">
        <v>34</v>
      </c>
      <c r="D306" s="70" t="s">
        <v>213</v>
      </c>
      <c r="E306" s="45">
        <v>19.609447002410889</v>
      </c>
      <c r="F306" s="47">
        <v>0.34450101852416992</v>
      </c>
      <c r="G306" s="49">
        <v>5844.6</v>
      </c>
      <c r="H306" s="51">
        <v>0</v>
      </c>
      <c r="I306" s="51">
        <v>10593</v>
      </c>
      <c r="J306" s="53">
        <v>9593.1</v>
      </c>
      <c r="K306" s="51">
        <v>1279.8</v>
      </c>
      <c r="L306" s="51">
        <v>6745</v>
      </c>
      <c r="M306" s="53">
        <v>9609.2000000000007</v>
      </c>
      <c r="N306" s="51">
        <v>1233</v>
      </c>
      <c r="O306" s="51">
        <v>6713</v>
      </c>
      <c r="P306" s="55">
        <f>SUM(G306:O306)</f>
        <v>51610.7</v>
      </c>
      <c r="Q306" s="57">
        <f>'first anal'!$P166/AH$4</f>
        <v>6.5213299999999998</v>
      </c>
      <c r="R306" s="55">
        <v>3721</v>
      </c>
      <c r="S306" s="51">
        <v>0</v>
      </c>
      <c r="T306" s="51">
        <v>5014.5</v>
      </c>
      <c r="U306" s="53">
        <v>5476.7</v>
      </c>
      <c r="V306" s="51">
        <v>68658.3</v>
      </c>
      <c r="W306" s="51">
        <v>9072</v>
      </c>
      <c r="X306" s="53">
        <v>7552.4</v>
      </c>
      <c r="Y306" s="51">
        <v>40063.5</v>
      </c>
      <c r="Z306" s="51">
        <v>9070</v>
      </c>
      <c r="AA306" s="55">
        <f>SUM(R306:Z306)</f>
        <v>148628.4</v>
      </c>
      <c r="AB306" s="58">
        <f>IF(AA306=0,0,(P306-AA306)/AA306)</f>
        <v>-0.65275344416006631</v>
      </c>
      <c r="AC306" s="57">
        <f>'first anal'!$AA166/AH$4</f>
        <v>14.478809999999998</v>
      </c>
    </row>
    <row r="307" spans="1:29" hidden="1" x14ac:dyDescent="0.2">
      <c r="A307" s="68">
        <v>27</v>
      </c>
      <c r="B307" s="69">
        <v>30</v>
      </c>
      <c r="C307" s="69">
        <v>42</v>
      </c>
      <c r="D307" s="70" t="s">
        <v>201</v>
      </c>
      <c r="E307" s="45">
        <v>19.565424203872681</v>
      </c>
      <c r="F307" s="47">
        <v>0.34496688842773438</v>
      </c>
      <c r="G307" s="49">
        <v>5696.4</v>
      </c>
      <c r="H307" s="51">
        <v>0</v>
      </c>
      <c r="I307" s="51">
        <v>10575</v>
      </c>
      <c r="J307" s="53">
        <v>9344.7000000000007</v>
      </c>
      <c r="K307" s="51">
        <v>1495.8</v>
      </c>
      <c r="L307" s="51">
        <v>6721</v>
      </c>
      <c r="M307" s="53">
        <v>9423.4</v>
      </c>
      <c r="N307" s="51">
        <v>1562.4</v>
      </c>
      <c r="O307" s="51">
        <v>6777</v>
      </c>
      <c r="P307" s="55">
        <f>SUM(G307:O307)</f>
        <v>51595.7</v>
      </c>
      <c r="Q307" s="57">
        <f>'first anal'!$P154/AH$4</f>
        <v>6.6284899999999993</v>
      </c>
      <c r="R307" s="55">
        <v>3688.5</v>
      </c>
      <c r="S307" s="51">
        <v>0</v>
      </c>
      <c r="T307" s="51">
        <v>5020.5</v>
      </c>
      <c r="U307" s="53">
        <v>4027.4</v>
      </c>
      <c r="V307" s="51">
        <v>80283.600000000006</v>
      </c>
      <c r="W307" s="51">
        <v>9107</v>
      </c>
      <c r="X307" s="53">
        <v>9642.2999999999993</v>
      </c>
      <c r="Y307" s="51">
        <v>37054.800000000003</v>
      </c>
      <c r="Z307" s="51">
        <v>9023</v>
      </c>
      <c r="AA307" s="55">
        <f>SUM(R307:Z307)</f>
        <v>157847.1</v>
      </c>
      <c r="AB307" s="58">
        <f>IF(AA307=0,0,(P307-AA307)/AA307)</f>
        <v>-0.67312861623685205</v>
      </c>
      <c r="AC307" s="57">
        <f>'first anal'!$AA154/AH$4</f>
        <v>17.851570000000002</v>
      </c>
    </row>
    <row r="308" spans="1:29" hidden="1" x14ac:dyDescent="0.2">
      <c r="A308" s="68">
        <v>23</v>
      </c>
      <c r="B308" s="69">
        <v>38</v>
      </c>
      <c r="C308" s="69">
        <v>38</v>
      </c>
      <c r="D308" s="70" t="s">
        <v>165</v>
      </c>
      <c r="E308" s="45">
        <v>19.963326215744019</v>
      </c>
      <c r="F308" s="47">
        <v>0.36139988899230963</v>
      </c>
      <c r="G308" s="49">
        <v>5847.7</v>
      </c>
      <c r="H308" s="51">
        <v>0</v>
      </c>
      <c r="I308" s="51">
        <v>10575</v>
      </c>
      <c r="J308" s="53">
        <v>9694.7999999999993</v>
      </c>
      <c r="K308" s="51">
        <v>1018.8</v>
      </c>
      <c r="L308" s="51">
        <v>6738</v>
      </c>
      <c r="M308" s="53">
        <v>9733.9</v>
      </c>
      <c r="N308" s="51">
        <v>1165.5</v>
      </c>
      <c r="O308" s="51">
        <v>6736</v>
      </c>
      <c r="P308" s="55">
        <f>SUM(G308:O308)</f>
        <v>51509.700000000004</v>
      </c>
      <c r="Q308" s="57">
        <f>'first anal'!$P118/AH$4</f>
        <v>7.0712800000000007</v>
      </c>
      <c r="R308" s="55">
        <v>2859.5</v>
      </c>
      <c r="S308" s="51">
        <v>0</v>
      </c>
      <c r="T308" s="51">
        <v>5002.5</v>
      </c>
      <c r="U308" s="53">
        <v>1143.8</v>
      </c>
      <c r="V308" s="51">
        <v>149473.79999999999</v>
      </c>
      <c r="W308" s="51">
        <v>9299</v>
      </c>
      <c r="X308" s="53">
        <v>11662.9</v>
      </c>
      <c r="Y308" s="51">
        <v>13400.1</v>
      </c>
      <c r="Z308" s="51">
        <v>9329</v>
      </c>
      <c r="AA308" s="55">
        <f>SUM(R308:Z308)</f>
        <v>202170.59999999998</v>
      </c>
      <c r="AB308" s="58">
        <f>IF(AA308=0,0,(P308-AA308)/AA308)</f>
        <v>-0.74521666355048644</v>
      </c>
      <c r="AC308" s="57">
        <f>'first anal'!$AA118/AH$4</f>
        <v>10.047739999999999</v>
      </c>
    </row>
    <row r="309" spans="1:29" hidden="1" x14ac:dyDescent="0.2">
      <c r="A309" s="68">
        <v>27</v>
      </c>
      <c r="B309" s="69">
        <v>34</v>
      </c>
      <c r="C309" s="69">
        <v>38</v>
      </c>
      <c r="D309" s="70" t="s">
        <v>207</v>
      </c>
      <c r="E309" s="45">
        <v>19.50133109092712</v>
      </c>
      <c r="F309" s="47">
        <v>0.3443143367767334</v>
      </c>
      <c r="G309" s="49">
        <v>5596.2</v>
      </c>
      <c r="H309" s="51">
        <v>0</v>
      </c>
      <c r="I309" s="51">
        <v>10545</v>
      </c>
      <c r="J309" s="53">
        <v>9442.9</v>
      </c>
      <c r="K309" s="51">
        <v>1333.8</v>
      </c>
      <c r="L309" s="51">
        <v>6756</v>
      </c>
      <c r="M309" s="53">
        <v>9471.9</v>
      </c>
      <c r="N309" s="51">
        <v>1418.4</v>
      </c>
      <c r="O309" s="51">
        <v>6756</v>
      </c>
      <c r="P309" s="55">
        <f>SUM(G309:O309)</f>
        <v>51320.2</v>
      </c>
      <c r="Q309" s="57">
        <f>'first anal'!$P160/AH$4</f>
        <v>6.5983499999999999</v>
      </c>
      <c r="R309" s="55">
        <v>3671.5</v>
      </c>
      <c r="S309" s="51">
        <v>0</v>
      </c>
      <c r="T309" s="51">
        <v>5011.5</v>
      </c>
      <c r="U309" s="53">
        <v>2994.3</v>
      </c>
      <c r="V309" s="51">
        <v>105233.4</v>
      </c>
      <c r="W309" s="51">
        <v>9035</v>
      </c>
      <c r="X309" s="53">
        <v>11737.2</v>
      </c>
      <c r="Y309" s="51">
        <v>18019.8</v>
      </c>
      <c r="Z309" s="51">
        <v>9072</v>
      </c>
      <c r="AA309" s="55">
        <f>SUM(R309:Z309)</f>
        <v>164774.69999999998</v>
      </c>
      <c r="AB309" s="58">
        <f>IF(AA309=0,0,(P309-AA309)/AA309)</f>
        <v>-0.68854320475170039</v>
      </c>
      <c r="AC309" s="57">
        <f>'first anal'!$AA160/AH$4</f>
        <v>17.40964</v>
      </c>
    </row>
    <row r="310" spans="1:29" hidden="1" x14ac:dyDescent="0.2">
      <c r="A310" s="42">
        <v>31</v>
      </c>
      <c r="B310" s="43">
        <v>30</v>
      </c>
      <c r="C310" s="43">
        <v>34</v>
      </c>
      <c r="D310" s="44" t="s">
        <v>248</v>
      </c>
      <c r="E310" s="46">
        <v>18.376431703567501</v>
      </c>
      <c r="F310" s="48">
        <v>0.35277485847473139</v>
      </c>
      <c r="G310" s="50">
        <v>4343.8</v>
      </c>
      <c r="H310" s="52">
        <v>0</v>
      </c>
      <c r="I310" s="52">
        <v>10312.5</v>
      </c>
      <c r="J310" s="54">
        <v>8171.3</v>
      </c>
      <c r="K310" s="52">
        <v>3258</v>
      </c>
      <c r="L310" s="52">
        <v>6811</v>
      </c>
      <c r="M310" s="54">
        <v>8099.5</v>
      </c>
      <c r="N310" s="52">
        <v>3341.7</v>
      </c>
      <c r="O310" s="52">
        <v>6877</v>
      </c>
      <c r="P310" s="56">
        <f>SUM(G310:O310)</f>
        <v>51214.799999999996</v>
      </c>
      <c r="Q310" s="57">
        <f>'first anal'!$P201/AH$4</f>
        <v>6.1254499999999998</v>
      </c>
      <c r="R310" s="56">
        <v>6002</v>
      </c>
      <c r="S310" s="52">
        <v>0</v>
      </c>
      <c r="T310" s="52">
        <v>5047.5</v>
      </c>
      <c r="U310" s="54">
        <v>2499.9</v>
      </c>
      <c r="V310" s="52">
        <v>105246.9</v>
      </c>
      <c r="W310" s="52">
        <v>8937</v>
      </c>
      <c r="X310" s="54">
        <v>8967.2999999999993</v>
      </c>
      <c r="Y310" s="52">
        <v>25972.2</v>
      </c>
      <c r="Z310" s="52">
        <v>8975</v>
      </c>
      <c r="AA310" s="56">
        <f>SUM(R310:Z310)</f>
        <v>171647.8</v>
      </c>
      <c r="AB310" s="59">
        <f>IF(AA310=0,0,(P310-AA310)/AA310)</f>
        <v>-0.70162856733380796</v>
      </c>
      <c r="AC310" s="57">
        <f>'first anal'!$AA201/AH$4</f>
        <v>18.235330000000001</v>
      </c>
    </row>
    <row r="311" spans="1:29" hidden="1" x14ac:dyDescent="0.2">
      <c r="A311" s="42">
        <v>27</v>
      </c>
      <c r="B311" s="43">
        <v>38</v>
      </c>
      <c r="C311" s="43">
        <v>30</v>
      </c>
      <c r="D311" s="44" t="s">
        <v>212</v>
      </c>
      <c r="E311" s="46">
        <v>18.906541109085079</v>
      </c>
      <c r="F311" s="48">
        <v>0.34151196479797358</v>
      </c>
      <c r="G311" s="50">
        <v>4024.3</v>
      </c>
      <c r="H311" s="52">
        <v>0</v>
      </c>
      <c r="I311" s="52">
        <v>10357.5</v>
      </c>
      <c r="J311" s="54">
        <v>8352.7000000000007</v>
      </c>
      <c r="K311" s="52">
        <v>3132</v>
      </c>
      <c r="L311" s="52">
        <v>6848</v>
      </c>
      <c r="M311" s="54">
        <v>8380.2999999999993</v>
      </c>
      <c r="N311" s="52">
        <v>3212.1</v>
      </c>
      <c r="O311" s="52">
        <v>6826</v>
      </c>
      <c r="P311" s="56">
        <f>SUM(G311:O311)</f>
        <v>51132.9</v>
      </c>
      <c r="Q311" s="57">
        <f>'first anal'!$P165/AH$4</f>
        <v>6.5418000000000003</v>
      </c>
      <c r="R311" s="56">
        <v>3723.5</v>
      </c>
      <c r="S311" s="52">
        <v>0</v>
      </c>
      <c r="T311" s="52">
        <v>5019</v>
      </c>
      <c r="U311" s="54">
        <v>12215.5</v>
      </c>
      <c r="V311" s="52">
        <v>14175</v>
      </c>
      <c r="W311" s="52">
        <v>9045</v>
      </c>
      <c r="X311" s="54">
        <v>1619.7</v>
      </c>
      <c r="Y311" s="52">
        <v>137819.70000000001</v>
      </c>
      <c r="Z311" s="52">
        <v>9101</v>
      </c>
      <c r="AA311" s="56">
        <f>SUM(R311:Z311)</f>
        <v>192718.40000000002</v>
      </c>
      <c r="AB311" s="59">
        <f>IF(AA311=0,0,(P311-AA311)/AA311)</f>
        <v>-0.73467556808275702</v>
      </c>
      <c r="AC311" s="57">
        <f>'first anal'!$AA165/AH$4</f>
        <v>16.258620000000001</v>
      </c>
    </row>
    <row r="312" spans="1:29" hidden="1" x14ac:dyDescent="0.2">
      <c r="A312" s="68">
        <v>23</v>
      </c>
      <c r="B312" s="69">
        <v>46</v>
      </c>
      <c r="C312" s="69">
        <v>30</v>
      </c>
      <c r="D312" s="70" t="s">
        <v>177</v>
      </c>
      <c r="E312" s="45">
        <v>19.846813917160031</v>
      </c>
      <c r="F312" s="47">
        <v>0.33299612998962402</v>
      </c>
      <c r="G312" s="49">
        <v>5539.9</v>
      </c>
      <c r="H312" s="51">
        <v>0</v>
      </c>
      <c r="I312" s="51">
        <v>10533</v>
      </c>
      <c r="J312" s="53">
        <v>9552.2000000000007</v>
      </c>
      <c r="K312" s="51">
        <v>1206.9000000000001</v>
      </c>
      <c r="L312" s="51">
        <v>6787</v>
      </c>
      <c r="M312" s="53">
        <v>9560</v>
      </c>
      <c r="N312" s="51">
        <v>1238.4000000000001</v>
      </c>
      <c r="O312" s="51">
        <v>6696</v>
      </c>
      <c r="P312" s="55">
        <f>SUM(G312:O312)</f>
        <v>51113.4</v>
      </c>
      <c r="Q312" s="57">
        <f>'first anal'!$P130/AH$4</f>
        <v>6.9358000000000004</v>
      </c>
      <c r="R312" s="55">
        <v>2821</v>
      </c>
      <c r="S312" s="51">
        <v>0</v>
      </c>
      <c r="T312" s="51">
        <v>5007</v>
      </c>
      <c r="U312" s="53">
        <v>18579.5</v>
      </c>
      <c r="V312" s="51">
        <v>4397.3999999999996</v>
      </c>
      <c r="W312" s="51">
        <v>9268</v>
      </c>
      <c r="X312" s="53">
        <v>475</v>
      </c>
      <c r="Y312" s="51">
        <v>214306.2</v>
      </c>
      <c r="Z312" s="51">
        <v>9318</v>
      </c>
      <c r="AA312" s="55">
        <f>SUM(R312:Z312)</f>
        <v>264172.09999999998</v>
      </c>
      <c r="AB312" s="58">
        <f>IF(AA312=0,0,(P312-AA312)/AA312)</f>
        <v>-0.80651476821360013</v>
      </c>
      <c r="AC312" s="57">
        <f>'first anal'!$AA130/AH$4</f>
        <v>12.595050000000001</v>
      </c>
    </row>
    <row r="313" spans="1:29" hidden="1" x14ac:dyDescent="0.2">
      <c r="A313" s="42">
        <v>27</v>
      </c>
      <c r="B313" s="43">
        <v>34</v>
      </c>
      <c r="C313" s="43">
        <v>34</v>
      </c>
      <c r="D313" s="44" t="s">
        <v>206</v>
      </c>
      <c r="E313" s="46">
        <v>18.82665586471558</v>
      </c>
      <c r="F313" s="48">
        <v>0.34334588050842291</v>
      </c>
      <c r="G313" s="50">
        <v>3740.2</v>
      </c>
      <c r="H313" s="52">
        <v>0</v>
      </c>
      <c r="I313" s="52">
        <v>10330.5</v>
      </c>
      <c r="J313" s="54">
        <v>8139</v>
      </c>
      <c r="K313" s="52">
        <v>3403.8</v>
      </c>
      <c r="L313" s="52">
        <v>6874</v>
      </c>
      <c r="M313" s="54">
        <v>8033.9</v>
      </c>
      <c r="N313" s="52">
        <v>3643.2</v>
      </c>
      <c r="O313" s="52">
        <v>6901</v>
      </c>
      <c r="P313" s="56">
        <f>SUM(G313:O313)</f>
        <v>51065.599999999999</v>
      </c>
      <c r="Q313" s="57">
        <f>'first anal'!$P159/AH$4</f>
        <v>6.601</v>
      </c>
      <c r="R313" s="56">
        <v>3705</v>
      </c>
      <c r="S313" s="52">
        <v>0</v>
      </c>
      <c r="T313" s="52">
        <v>5017.5</v>
      </c>
      <c r="U313" s="54">
        <v>7554</v>
      </c>
      <c r="V313" s="52">
        <v>41925.599999999999</v>
      </c>
      <c r="W313" s="52">
        <v>9070</v>
      </c>
      <c r="X313" s="54">
        <v>3912.1</v>
      </c>
      <c r="Y313" s="52">
        <v>89312.4</v>
      </c>
      <c r="Z313" s="52">
        <v>9067</v>
      </c>
      <c r="AA313" s="56">
        <f>SUM(R313:Z313)</f>
        <v>169563.6</v>
      </c>
      <c r="AB313" s="59">
        <f>IF(AA313=0,0,(P313-AA313)/AA313)</f>
        <v>-0.69884102484259591</v>
      </c>
      <c r="AC313" s="57">
        <f>'first anal'!$AA159/AH$4</f>
        <v>16.687290000000001</v>
      </c>
    </row>
    <row r="314" spans="1:29" hidden="1" x14ac:dyDescent="0.2">
      <c r="A314" s="68">
        <v>15</v>
      </c>
      <c r="B314" s="69">
        <v>46</v>
      </c>
      <c r="C314" s="69">
        <v>38</v>
      </c>
      <c r="D314" s="70" t="s">
        <v>81</v>
      </c>
      <c r="E314" s="45">
        <v>20.31222295761108</v>
      </c>
      <c r="F314" s="47">
        <v>0.36139392852783198</v>
      </c>
      <c r="G314" s="49">
        <v>5646.9</v>
      </c>
      <c r="H314" s="51">
        <v>0</v>
      </c>
      <c r="I314" s="51">
        <v>10558.5</v>
      </c>
      <c r="J314" s="53">
        <v>9702.1</v>
      </c>
      <c r="K314" s="51">
        <v>888.3</v>
      </c>
      <c r="L314" s="51">
        <v>6783</v>
      </c>
      <c r="M314" s="53">
        <v>9793.6</v>
      </c>
      <c r="N314" s="51">
        <v>925.2</v>
      </c>
      <c r="O314" s="51">
        <v>6759</v>
      </c>
      <c r="P314" s="55">
        <f>SUM(G314:O314)</f>
        <v>51056.6</v>
      </c>
      <c r="Q314" s="57">
        <f>'first anal'!$P34/AH$4</f>
        <v>8.4274300000000011</v>
      </c>
      <c r="R314" s="55">
        <v>5001</v>
      </c>
      <c r="S314" s="51">
        <v>0</v>
      </c>
      <c r="T314" s="51">
        <v>4999.5</v>
      </c>
      <c r="U314" s="53">
        <v>0</v>
      </c>
      <c r="V314" s="51">
        <v>173675814.30000001</v>
      </c>
      <c r="W314" s="51">
        <v>10000</v>
      </c>
      <c r="X314" s="53">
        <v>0</v>
      </c>
      <c r="Y314" s="51">
        <v>171842769</v>
      </c>
      <c r="Z314" s="51">
        <v>10000</v>
      </c>
      <c r="AA314" s="55">
        <f>SUM(R314:Z314)</f>
        <v>345548583.80000001</v>
      </c>
      <c r="AB314" s="58">
        <f>IF(AA314=0,0,(P314-AA314)/AA314)</f>
        <v>-0.99985224480031565</v>
      </c>
      <c r="AC314" s="57">
        <f>'first anal'!$AA34/AH$4</f>
        <v>9.0687699999999989</v>
      </c>
    </row>
    <row r="315" spans="1:29" hidden="1" x14ac:dyDescent="0.2">
      <c r="A315" s="68">
        <v>23</v>
      </c>
      <c r="B315" s="69">
        <v>30</v>
      </c>
      <c r="C315" s="69">
        <v>46</v>
      </c>
      <c r="D315" s="70" t="s">
        <v>153</v>
      </c>
      <c r="E315" s="45">
        <v>19.917096376419071</v>
      </c>
      <c r="F315" s="47">
        <v>0.33134317398071289</v>
      </c>
      <c r="G315" s="49">
        <v>5649.8</v>
      </c>
      <c r="H315" s="51">
        <v>0</v>
      </c>
      <c r="I315" s="51">
        <v>10521</v>
      </c>
      <c r="J315" s="53">
        <v>9540.1</v>
      </c>
      <c r="K315" s="51">
        <v>1143</v>
      </c>
      <c r="L315" s="51">
        <v>6648</v>
      </c>
      <c r="M315" s="53">
        <v>9527.9</v>
      </c>
      <c r="N315" s="51">
        <v>1201.5</v>
      </c>
      <c r="O315" s="51">
        <v>6751</v>
      </c>
      <c r="P315" s="55">
        <f>SUM(G315:O315)</f>
        <v>50982.3</v>
      </c>
      <c r="Q315" s="57">
        <f>'first anal'!$P106/AH$4</f>
        <v>7.2180100000000005</v>
      </c>
      <c r="R315" s="55">
        <v>2832</v>
      </c>
      <c r="S315" s="51">
        <v>0</v>
      </c>
      <c r="T315" s="51">
        <v>5005.5</v>
      </c>
      <c r="U315" s="53">
        <v>1673.1</v>
      </c>
      <c r="V315" s="51">
        <v>161721.9</v>
      </c>
      <c r="W315" s="51">
        <v>9285</v>
      </c>
      <c r="X315" s="53">
        <v>13338</v>
      </c>
      <c r="Y315" s="51">
        <v>22468.5</v>
      </c>
      <c r="Z315" s="51">
        <v>9389</v>
      </c>
      <c r="AA315" s="55">
        <f>SUM(R315:Z315)</f>
        <v>225713</v>
      </c>
      <c r="AB315" s="58">
        <f>IF(AA315=0,0,(P315-AA315)/AA315)</f>
        <v>-0.77412776401890904</v>
      </c>
      <c r="AC315" s="57">
        <f>'first anal'!$AA106/AH$4</f>
        <v>10.800629999999998</v>
      </c>
    </row>
    <row r="316" spans="1:29" hidden="1" x14ac:dyDescent="0.2">
      <c r="A316" s="42">
        <v>31</v>
      </c>
      <c r="B316" s="43">
        <v>34</v>
      </c>
      <c r="C316" s="43">
        <v>30</v>
      </c>
      <c r="D316" s="44" t="s">
        <v>254</v>
      </c>
      <c r="E316" s="46">
        <v>18.4194929599762</v>
      </c>
      <c r="F316" s="48">
        <v>0.35831189155578608</v>
      </c>
      <c r="G316" s="50">
        <v>4310</v>
      </c>
      <c r="H316" s="52">
        <v>0</v>
      </c>
      <c r="I316" s="52">
        <v>10375.5</v>
      </c>
      <c r="J316" s="54">
        <v>8333.4</v>
      </c>
      <c r="K316" s="52">
        <v>2896.2</v>
      </c>
      <c r="L316" s="52">
        <v>6837</v>
      </c>
      <c r="M316" s="54">
        <v>8309.7999999999993</v>
      </c>
      <c r="N316" s="52">
        <v>3105.9</v>
      </c>
      <c r="O316" s="52">
        <v>6809</v>
      </c>
      <c r="P316" s="56">
        <f>SUM(G316:O316)</f>
        <v>50976.800000000003</v>
      </c>
      <c r="Q316" s="57">
        <f>'first anal'!$P207/AH$4</f>
        <v>6.0293200000000002</v>
      </c>
      <c r="R316" s="56">
        <v>6045.5</v>
      </c>
      <c r="S316" s="52">
        <v>0</v>
      </c>
      <c r="T316" s="52">
        <v>5035.5</v>
      </c>
      <c r="U316" s="54">
        <v>7129.5</v>
      </c>
      <c r="V316" s="52">
        <v>44085.599999999999</v>
      </c>
      <c r="W316" s="52">
        <v>8992</v>
      </c>
      <c r="X316" s="54">
        <v>3702.7</v>
      </c>
      <c r="Y316" s="52">
        <v>82080.899999999994</v>
      </c>
      <c r="Z316" s="52">
        <v>9013</v>
      </c>
      <c r="AA316" s="56">
        <f>SUM(R316:Z316)</f>
        <v>166084.70000000001</v>
      </c>
      <c r="AB316" s="59">
        <f>IF(AA316=0,0,(P316-AA316)/AA316)</f>
        <v>-0.69306745293214844</v>
      </c>
      <c r="AC316" s="57">
        <f>'first anal'!$AA207/AH$4</f>
        <v>15253.848030000001</v>
      </c>
    </row>
    <row r="317" spans="1:29" hidden="1" x14ac:dyDescent="0.2">
      <c r="A317" s="68">
        <v>23</v>
      </c>
      <c r="B317" s="69">
        <v>34</v>
      </c>
      <c r="C317" s="69">
        <v>42</v>
      </c>
      <c r="D317" s="70" t="s">
        <v>159</v>
      </c>
      <c r="E317" s="45">
        <v>20.09677171707153</v>
      </c>
      <c r="F317" s="47">
        <v>0.33304095268249512</v>
      </c>
      <c r="G317" s="49">
        <v>5461</v>
      </c>
      <c r="H317" s="51">
        <v>0</v>
      </c>
      <c r="I317" s="51">
        <v>10546.5</v>
      </c>
      <c r="J317" s="53">
        <v>9571.7000000000007</v>
      </c>
      <c r="K317" s="51">
        <v>1126.8</v>
      </c>
      <c r="L317" s="51">
        <v>6742</v>
      </c>
      <c r="M317" s="53">
        <v>9450.4</v>
      </c>
      <c r="N317" s="51">
        <v>1310.4000000000001</v>
      </c>
      <c r="O317" s="51">
        <v>6761</v>
      </c>
      <c r="P317" s="55">
        <f>SUM(G317:O317)</f>
        <v>50969.8</v>
      </c>
      <c r="Q317" s="57">
        <f>'first anal'!$P112/AH$4</f>
        <v>7.12005</v>
      </c>
      <c r="R317" s="55">
        <v>2825.5</v>
      </c>
      <c r="S317" s="51">
        <v>0</v>
      </c>
      <c r="T317" s="51">
        <v>5010</v>
      </c>
      <c r="U317" s="53">
        <v>4878.3999999999996</v>
      </c>
      <c r="V317" s="51">
        <v>81181.8</v>
      </c>
      <c r="W317" s="51">
        <v>9294</v>
      </c>
      <c r="X317" s="53">
        <v>6576.2</v>
      </c>
      <c r="Y317" s="51">
        <v>69816.600000000006</v>
      </c>
      <c r="Z317" s="51">
        <v>9363</v>
      </c>
      <c r="AA317" s="55">
        <f>SUM(R317:Z317)</f>
        <v>188945.5</v>
      </c>
      <c r="AB317" s="58">
        <f>IF(AA317=0,0,(P317-AA317)/AA317)</f>
        <v>-0.73024073079274188</v>
      </c>
      <c r="AC317" s="57">
        <f>'first anal'!$AA112/AH$4</f>
        <v>9.6255100000000002</v>
      </c>
    </row>
    <row r="318" spans="1:29" hidden="1" x14ac:dyDescent="0.2">
      <c r="A318" s="68">
        <v>19</v>
      </c>
      <c r="B318" s="69">
        <v>42</v>
      </c>
      <c r="C318" s="69">
        <v>38</v>
      </c>
      <c r="D318" s="70" t="s">
        <v>123</v>
      </c>
      <c r="E318" s="45">
        <v>20.357063055038449</v>
      </c>
      <c r="F318" s="47">
        <v>0.34876799583435059</v>
      </c>
      <c r="G318" s="49">
        <v>5395.9</v>
      </c>
      <c r="H318" s="51">
        <v>0</v>
      </c>
      <c r="I318" s="51">
        <v>10575</v>
      </c>
      <c r="J318" s="53">
        <v>9767.4</v>
      </c>
      <c r="K318" s="51">
        <v>1003.5</v>
      </c>
      <c r="L318" s="51">
        <v>6741</v>
      </c>
      <c r="M318" s="53">
        <v>9665.2000000000007</v>
      </c>
      <c r="N318" s="51">
        <v>1010.7</v>
      </c>
      <c r="O318" s="51">
        <v>6770</v>
      </c>
      <c r="P318" s="55">
        <f>SUM(G318:O318)</f>
        <v>50928.7</v>
      </c>
      <c r="Q318" s="57">
        <f>'first anal'!$P76/AH$4</f>
        <v>7.6245000000000003</v>
      </c>
      <c r="R318" s="55">
        <v>5000.5</v>
      </c>
      <c r="S318" s="51">
        <v>0</v>
      </c>
      <c r="T318" s="51">
        <v>4999.5</v>
      </c>
      <c r="U318" s="53">
        <v>0</v>
      </c>
      <c r="V318" s="51">
        <v>76672188.900000006</v>
      </c>
      <c r="W318" s="51">
        <v>10000</v>
      </c>
      <c r="X318" s="53">
        <v>0</v>
      </c>
      <c r="Y318" s="51">
        <v>77066204.400000006</v>
      </c>
      <c r="Z318" s="51">
        <v>10000</v>
      </c>
      <c r="AA318" s="55">
        <f>SUM(R318:Z318)</f>
        <v>153768393.30000001</v>
      </c>
      <c r="AB318" s="58">
        <f>IF(AA318=0,0,(P318-AA318)/AA318)</f>
        <v>-0.99966879604509729</v>
      </c>
      <c r="AC318" s="57">
        <f>'first anal'!$AA76/AH$4</f>
        <v>8.5925899999999995</v>
      </c>
    </row>
    <row r="319" spans="1:29" hidden="1" x14ac:dyDescent="0.2">
      <c r="A319" s="68">
        <v>23</v>
      </c>
      <c r="B319" s="69">
        <v>42</v>
      </c>
      <c r="C319" s="69">
        <v>34</v>
      </c>
      <c r="D319" s="70" t="s">
        <v>171</v>
      </c>
      <c r="E319" s="45">
        <v>19.958263874053959</v>
      </c>
      <c r="F319" s="47">
        <v>0.33777785301208502</v>
      </c>
      <c r="G319" s="49">
        <v>5229.2</v>
      </c>
      <c r="H319" s="51">
        <v>0</v>
      </c>
      <c r="I319" s="51">
        <v>10612.5</v>
      </c>
      <c r="J319" s="53">
        <v>9577.7000000000007</v>
      </c>
      <c r="K319" s="51">
        <v>1254.5999999999999</v>
      </c>
      <c r="L319" s="51">
        <v>6758</v>
      </c>
      <c r="M319" s="53">
        <v>9560.6</v>
      </c>
      <c r="N319" s="51">
        <v>1144.8</v>
      </c>
      <c r="O319" s="51">
        <v>6746</v>
      </c>
      <c r="P319" s="55">
        <f>SUM(G319:O319)</f>
        <v>50883.4</v>
      </c>
      <c r="Q319" s="57">
        <f>'first anal'!$P124/AH$4</f>
        <v>7.0213999999999999</v>
      </c>
      <c r="R319" s="55">
        <v>2833</v>
      </c>
      <c r="S319" s="51">
        <v>0</v>
      </c>
      <c r="T319" s="51">
        <v>5007</v>
      </c>
      <c r="U319" s="53">
        <v>9136.9</v>
      </c>
      <c r="V319" s="51">
        <v>44397</v>
      </c>
      <c r="W319" s="51">
        <v>9331</v>
      </c>
      <c r="X319" s="53">
        <v>3058.5</v>
      </c>
      <c r="Y319" s="51">
        <v>120615.3</v>
      </c>
      <c r="Z319" s="51">
        <v>9360</v>
      </c>
      <c r="AA319" s="55">
        <f>SUM(R319:Z319)</f>
        <v>203738.7</v>
      </c>
      <c r="AB319" s="58">
        <f>IF(AA319=0,0,(P319-AA319)/AA319)</f>
        <v>-0.75025167039938911</v>
      </c>
      <c r="AC319" s="57">
        <f>'first anal'!$AA124/AH$4</f>
        <v>11.47662</v>
      </c>
    </row>
    <row r="320" spans="1:29" hidden="1" x14ac:dyDescent="0.2">
      <c r="A320" s="42">
        <v>23</v>
      </c>
      <c r="B320" s="43">
        <v>34</v>
      </c>
      <c r="C320" s="43">
        <v>38</v>
      </c>
      <c r="D320" s="44" t="s">
        <v>158</v>
      </c>
      <c r="E320" s="46">
        <v>19.235116958618161</v>
      </c>
      <c r="F320" s="48">
        <v>0.33196282386779791</v>
      </c>
      <c r="G320" s="50">
        <v>3489.1</v>
      </c>
      <c r="H320" s="52">
        <v>0</v>
      </c>
      <c r="I320" s="52">
        <v>10345.5</v>
      </c>
      <c r="J320" s="54">
        <v>8369.2999999999993</v>
      </c>
      <c r="K320" s="52">
        <v>3200.4</v>
      </c>
      <c r="L320" s="52">
        <v>6869</v>
      </c>
      <c r="M320" s="54">
        <v>8353.9</v>
      </c>
      <c r="N320" s="52">
        <v>3344.4</v>
      </c>
      <c r="O320" s="52">
        <v>6911</v>
      </c>
      <c r="P320" s="56">
        <f>SUM(G320:O320)</f>
        <v>50882.600000000006</v>
      </c>
      <c r="Q320" s="57">
        <f>'first anal'!$P111/AH$4</f>
        <v>7.1307299999999989</v>
      </c>
      <c r="R320" s="56">
        <v>2856</v>
      </c>
      <c r="S320" s="52">
        <v>0</v>
      </c>
      <c r="T320" s="52">
        <v>5010</v>
      </c>
      <c r="U320" s="54">
        <v>1816.3</v>
      </c>
      <c r="V320" s="52">
        <v>151965.9</v>
      </c>
      <c r="W320" s="52">
        <v>9328</v>
      </c>
      <c r="X320" s="54">
        <v>9468</v>
      </c>
      <c r="Y320" s="52">
        <v>30497.4</v>
      </c>
      <c r="Z320" s="52">
        <v>9290</v>
      </c>
      <c r="AA320" s="56">
        <f>SUM(R320:Z320)</f>
        <v>220231.59999999998</v>
      </c>
      <c r="AB320" s="59">
        <f>IF(AA320=0,0,(P320-AA320)/AA320)</f>
        <v>-0.76895867804620222</v>
      </c>
      <c r="AC320" s="57">
        <f>'first anal'!$AA111/AH$4</f>
        <v>13.6046</v>
      </c>
    </row>
    <row r="321" spans="1:29" hidden="1" x14ac:dyDescent="0.2">
      <c r="A321" s="68">
        <v>15</v>
      </c>
      <c r="B321" s="69">
        <v>50</v>
      </c>
      <c r="C321" s="69">
        <v>34</v>
      </c>
      <c r="D321" s="70" t="s">
        <v>87</v>
      </c>
      <c r="E321" s="45">
        <v>20.45111083984375</v>
      </c>
      <c r="F321" s="47">
        <v>0.35885214805603027</v>
      </c>
      <c r="G321" s="49">
        <v>5409.1</v>
      </c>
      <c r="H321" s="51">
        <v>0</v>
      </c>
      <c r="I321" s="51">
        <v>10539</v>
      </c>
      <c r="J321" s="53">
        <v>9782.5</v>
      </c>
      <c r="K321" s="51">
        <v>993.6</v>
      </c>
      <c r="L321" s="51">
        <v>6727</v>
      </c>
      <c r="M321" s="53">
        <v>9761.7000000000007</v>
      </c>
      <c r="N321" s="51">
        <v>930.6</v>
      </c>
      <c r="O321" s="51">
        <v>6723</v>
      </c>
      <c r="P321" s="55">
        <f>SUM(G321:O321)</f>
        <v>50866.499999999993</v>
      </c>
      <c r="Q321" s="57">
        <f>'first anal'!$P40/AH$4</f>
        <v>8.2486599999999992</v>
      </c>
      <c r="R321" s="55">
        <v>5000.5</v>
      </c>
      <c r="S321" s="51">
        <v>0</v>
      </c>
      <c r="T321" s="51">
        <v>5001</v>
      </c>
      <c r="U321" s="53">
        <v>0</v>
      </c>
      <c r="V321" s="51">
        <v>170616255.30000001</v>
      </c>
      <c r="W321" s="51">
        <v>10000</v>
      </c>
      <c r="X321" s="53">
        <v>0</v>
      </c>
      <c r="Y321" s="51">
        <v>171966842.09999999</v>
      </c>
      <c r="Z321" s="51">
        <v>10000</v>
      </c>
      <c r="AA321" s="55">
        <f>SUM(R321:Z321)</f>
        <v>342613098.89999998</v>
      </c>
      <c r="AB321" s="58">
        <f>IF(AA321=0,0,(P321-AA321)/AA321)</f>
        <v>-0.99985153369744673</v>
      </c>
      <c r="AC321" s="57">
        <f>'first anal'!$AA40/AH$4</f>
        <v>10.399039999999999</v>
      </c>
    </row>
    <row r="322" spans="1:29" hidden="1" x14ac:dyDescent="0.2">
      <c r="A322" s="68">
        <v>15</v>
      </c>
      <c r="B322" s="69">
        <v>34</v>
      </c>
      <c r="C322" s="69">
        <v>50</v>
      </c>
      <c r="D322" s="70" t="s">
        <v>63</v>
      </c>
      <c r="E322" s="45">
        <v>20.317553758621219</v>
      </c>
      <c r="F322" s="47">
        <v>0.35225892066955572</v>
      </c>
      <c r="G322" s="49">
        <v>5373.3</v>
      </c>
      <c r="H322" s="51">
        <v>0</v>
      </c>
      <c r="I322" s="51">
        <v>10582.5</v>
      </c>
      <c r="J322" s="53">
        <v>9735.7000000000007</v>
      </c>
      <c r="K322" s="51">
        <v>993.6</v>
      </c>
      <c r="L322" s="51">
        <v>6721</v>
      </c>
      <c r="M322" s="53">
        <v>9757.1</v>
      </c>
      <c r="N322" s="51">
        <v>906.3</v>
      </c>
      <c r="O322" s="51">
        <v>6749</v>
      </c>
      <c r="P322" s="55">
        <f>SUM(G322:O322)</f>
        <v>50818.5</v>
      </c>
      <c r="Q322" s="57">
        <f>'first anal'!$P16/AH$4</f>
        <v>9.4263999999999992</v>
      </c>
      <c r="R322" s="55">
        <v>5000.5</v>
      </c>
      <c r="S322" s="51">
        <v>0</v>
      </c>
      <c r="T322" s="51">
        <v>5001</v>
      </c>
      <c r="U322" s="53">
        <v>0</v>
      </c>
      <c r="V322" s="51">
        <v>170977411.80000001</v>
      </c>
      <c r="W322" s="51">
        <v>10000</v>
      </c>
      <c r="X322" s="53">
        <v>0</v>
      </c>
      <c r="Y322" s="51">
        <v>171990027.90000001</v>
      </c>
      <c r="Z322" s="51">
        <v>10000</v>
      </c>
      <c r="AA322" s="55">
        <f>SUM(R322:Z322)</f>
        <v>342997441.20000005</v>
      </c>
      <c r="AB322" s="58">
        <f>IF(AA322=0,0,(P322-AA322)/AA322)</f>
        <v>-0.99985184000258953</v>
      </c>
      <c r="AC322" s="57">
        <f>'first anal'!$AA16/AH$4</f>
        <v>8.2243200000000005</v>
      </c>
    </row>
    <row r="323" spans="1:29" hidden="1" x14ac:dyDescent="0.2">
      <c r="A323" s="68">
        <v>19</v>
      </c>
      <c r="B323" s="69">
        <v>34</v>
      </c>
      <c r="C323" s="69">
        <v>46</v>
      </c>
      <c r="D323" s="70" t="s">
        <v>111</v>
      </c>
      <c r="E323" s="45">
        <v>20.331333160400391</v>
      </c>
      <c r="F323" s="47">
        <v>0.3510291576385498</v>
      </c>
      <c r="G323" s="49">
        <v>5176.5</v>
      </c>
      <c r="H323" s="51">
        <v>0</v>
      </c>
      <c r="I323" s="51">
        <v>10602</v>
      </c>
      <c r="J323" s="53">
        <v>9710.2000000000007</v>
      </c>
      <c r="K323" s="51">
        <v>1054.8</v>
      </c>
      <c r="L323" s="51">
        <v>6747</v>
      </c>
      <c r="M323" s="53">
        <v>9654.2000000000007</v>
      </c>
      <c r="N323" s="51">
        <v>1011.6</v>
      </c>
      <c r="O323" s="51">
        <v>6759</v>
      </c>
      <c r="P323" s="55">
        <f>SUM(G323:O323)</f>
        <v>50715.299999999996</v>
      </c>
      <c r="Q323" s="57">
        <f>'first anal'!$P64/AH$4</f>
        <v>7.8139199999999995</v>
      </c>
      <c r="R323" s="55">
        <v>5000</v>
      </c>
      <c r="S323" s="51">
        <v>0</v>
      </c>
      <c r="T323" s="51">
        <v>5001</v>
      </c>
      <c r="U323" s="53">
        <v>0</v>
      </c>
      <c r="V323" s="51">
        <v>77318745.299999997</v>
      </c>
      <c r="W323" s="51">
        <v>10000</v>
      </c>
      <c r="X323" s="53">
        <v>0</v>
      </c>
      <c r="Y323" s="51">
        <v>76327322.400000006</v>
      </c>
      <c r="Z323" s="51">
        <v>10000</v>
      </c>
      <c r="AA323" s="55">
        <f>SUM(R323:Z323)</f>
        <v>153676068.69999999</v>
      </c>
      <c r="AB323" s="58">
        <f>IF(AA323=0,0,(P323-AA323)/AA323)</f>
        <v>-0.99966998570155374</v>
      </c>
      <c r="AC323" s="57">
        <f>'first anal'!$AA64/AH$4</f>
        <v>10.085360000000001</v>
      </c>
    </row>
    <row r="324" spans="1:29" hidden="1" x14ac:dyDescent="0.2">
      <c r="A324" s="68">
        <v>19</v>
      </c>
      <c r="B324" s="69">
        <v>50</v>
      </c>
      <c r="C324" s="69">
        <v>30</v>
      </c>
      <c r="D324" s="70" t="s">
        <v>135</v>
      </c>
      <c r="E324" s="45">
        <v>20.274057865142819</v>
      </c>
      <c r="F324" s="47">
        <v>0.35216522216796881</v>
      </c>
      <c r="G324" s="49">
        <v>5444.9</v>
      </c>
      <c r="H324" s="51">
        <v>0</v>
      </c>
      <c r="I324" s="51">
        <v>10512</v>
      </c>
      <c r="J324" s="53">
        <v>9683.2000000000007</v>
      </c>
      <c r="K324" s="51">
        <v>960.3</v>
      </c>
      <c r="L324" s="51">
        <v>6745</v>
      </c>
      <c r="M324" s="53">
        <v>9753.7000000000007</v>
      </c>
      <c r="N324" s="51">
        <v>978.3</v>
      </c>
      <c r="O324" s="51">
        <v>6635</v>
      </c>
      <c r="P324" s="55">
        <f>SUM(G324:O324)</f>
        <v>50712.399999999994</v>
      </c>
      <c r="Q324" s="57">
        <f>'first anal'!$P88/AH$4</f>
        <v>7.4800900000000006</v>
      </c>
      <c r="R324" s="55">
        <v>5000</v>
      </c>
      <c r="S324" s="51">
        <v>0</v>
      </c>
      <c r="T324" s="51">
        <v>5001</v>
      </c>
      <c r="U324" s="53">
        <v>0</v>
      </c>
      <c r="V324" s="51">
        <v>75604774.5</v>
      </c>
      <c r="W324" s="51">
        <v>10000</v>
      </c>
      <c r="X324" s="53">
        <v>0</v>
      </c>
      <c r="Y324" s="51">
        <v>76216004.099999994</v>
      </c>
      <c r="Z324" s="51">
        <v>10000</v>
      </c>
      <c r="AA324" s="55">
        <f>SUM(R324:Z324)</f>
        <v>151850779.59999999</v>
      </c>
      <c r="AB324" s="58">
        <f>IF(AA324=0,0,(P324-AA324)/AA324)</f>
        <v>-0.99966603793451969</v>
      </c>
      <c r="AC324" s="57">
        <f>'first anal'!$AA88/AH$4</f>
        <v>9.4088799999999999</v>
      </c>
    </row>
    <row r="325" spans="1:29" hidden="1" x14ac:dyDescent="0.2">
      <c r="A325" s="68">
        <v>19</v>
      </c>
      <c r="B325" s="69">
        <v>46</v>
      </c>
      <c r="C325" s="69">
        <v>34</v>
      </c>
      <c r="D325" s="70" t="s">
        <v>129</v>
      </c>
      <c r="E325" s="45">
        <v>20.237673044204708</v>
      </c>
      <c r="F325" s="47">
        <v>0.35262513160705572</v>
      </c>
      <c r="G325" s="49">
        <v>5373.3</v>
      </c>
      <c r="H325" s="51">
        <v>0</v>
      </c>
      <c r="I325" s="51">
        <v>10551</v>
      </c>
      <c r="J325" s="53">
        <v>9689.2000000000007</v>
      </c>
      <c r="K325" s="51">
        <v>960.3</v>
      </c>
      <c r="L325" s="51">
        <v>6738</v>
      </c>
      <c r="M325" s="53">
        <v>9653.2000000000007</v>
      </c>
      <c r="N325" s="51">
        <v>998.1</v>
      </c>
      <c r="O325" s="51">
        <v>6746</v>
      </c>
      <c r="P325" s="55">
        <f>SUM(G325:O325)</f>
        <v>50709.1</v>
      </c>
      <c r="Q325" s="57">
        <f>'first anal'!$P82/AH$4</f>
        <v>7.5915100000000004</v>
      </c>
      <c r="R325" s="55">
        <v>4999.5</v>
      </c>
      <c r="S325" s="51">
        <v>0</v>
      </c>
      <c r="T325" s="51">
        <v>5001</v>
      </c>
      <c r="U325" s="53">
        <v>0</v>
      </c>
      <c r="V325" s="51">
        <v>77436855.900000006</v>
      </c>
      <c r="W325" s="51">
        <v>10000</v>
      </c>
      <c r="X325" s="53">
        <v>0</v>
      </c>
      <c r="Y325" s="51">
        <v>77277583.799999997</v>
      </c>
      <c r="Z325" s="51">
        <v>10000</v>
      </c>
      <c r="AA325" s="55">
        <f>SUM(R325:Z325)</f>
        <v>154744440.19999999</v>
      </c>
      <c r="AB325" s="58">
        <f>IF(AA325=0,0,(P325-AA325)/AA325)</f>
        <v>-0.99967230422020681</v>
      </c>
      <c r="AC325" s="57">
        <f>'first anal'!$AA82/AH$4</f>
        <v>15229.579430000002</v>
      </c>
    </row>
    <row r="326" spans="1:29" hidden="1" x14ac:dyDescent="0.2">
      <c r="A326" s="42">
        <v>27</v>
      </c>
      <c r="B326" s="43">
        <v>30</v>
      </c>
      <c r="C326" s="43">
        <v>38</v>
      </c>
      <c r="D326" s="44" t="s">
        <v>200</v>
      </c>
      <c r="E326" s="46">
        <v>18.980737924575809</v>
      </c>
      <c r="F326" s="48">
        <v>0.34498095512390142</v>
      </c>
      <c r="G326" s="50">
        <v>4046.6</v>
      </c>
      <c r="H326" s="52">
        <v>0</v>
      </c>
      <c r="I326" s="52">
        <v>10326</v>
      </c>
      <c r="J326" s="54">
        <v>8326.9</v>
      </c>
      <c r="K326" s="52">
        <v>2971.8</v>
      </c>
      <c r="L326" s="52">
        <v>6795</v>
      </c>
      <c r="M326" s="54">
        <v>8203.2000000000007</v>
      </c>
      <c r="N326" s="52">
        <v>3056.4</v>
      </c>
      <c r="O326" s="52">
        <v>6872</v>
      </c>
      <c r="P326" s="56">
        <f>SUM(G326:O326)</f>
        <v>50597.9</v>
      </c>
      <c r="Q326" s="57">
        <f>'first anal'!$P153/AH$4</f>
        <v>6.6319799999999987</v>
      </c>
      <c r="R326" s="56">
        <v>3658.5</v>
      </c>
      <c r="S326" s="52">
        <v>0</v>
      </c>
      <c r="T326" s="52">
        <v>5014.5</v>
      </c>
      <c r="U326" s="54">
        <v>7635</v>
      </c>
      <c r="V326" s="52">
        <v>19944.900000000001</v>
      </c>
      <c r="W326" s="52">
        <v>9081</v>
      </c>
      <c r="X326" s="54">
        <v>2555.6</v>
      </c>
      <c r="Y326" s="52">
        <v>100092.6</v>
      </c>
      <c r="Z326" s="52">
        <v>9143</v>
      </c>
      <c r="AA326" s="56">
        <f>SUM(R326:Z326)</f>
        <v>157125.1</v>
      </c>
      <c r="AB326" s="59">
        <f>IF(AA326=0,0,(P326-AA326)/AA326)</f>
        <v>-0.67797697503454257</v>
      </c>
      <c r="AC326" s="57">
        <f>'first anal'!$AA153/AH$4</f>
        <v>10.24699</v>
      </c>
    </row>
    <row r="327" spans="1:29" hidden="1" x14ac:dyDescent="0.2">
      <c r="A327" s="68">
        <v>19</v>
      </c>
      <c r="B327" s="69">
        <v>30</v>
      </c>
      <c r="C327" s="69">
        <v>50</v>
      </c>
      <c r="D327" s="70" t="s">
        <v>105</v>
      </c>
      <c r="E327" s="45">
        <v>20.3089919090271</v>
      </c>
      <c r="F327" s="47">
        <v>0.38621807098388672</v>
      </c>
      <c r="G327" s="49">
        <v>5280.9</v>
      </c>
      <c r="H327" s="51">
        <v>0</v>
      </c>
      <c r="I327" s="51">
        <v>10507.5</v>
      </c>
      <c r="J327" s="53">
        <v>9666.7999999999993</v>
      </c>
      <c r="K327" s="51">
        <v>1013.4</v>
      </c>
      <c r="L327" s="51">
        <v>6648</v>
      </c>
      <c r="M327" s="53">
        <v>9681.1</v>
      </c>
      <c r="N327" s="51">
        <v>1014.3</v>
      </c>
      <c r="O327" s="51">
        <v>6759</v>
      </c>
      <c r="P327" s="55">
        <f>SUM(G327:O327)</f>
        <v>50571</v>
      </c>
      <c r="Q327" s="57">
        <f>'first anal'!$P58/AH$4</f>
        <v>7.9112600000000004</v>
      </c>
      <c r="R327" s="55">
        <v>5000</v>
      </c>
      <c r="S327" s="51">
        <v>0</v>
      </c>
      <c r="T327" s="51">
        <v>5001</v>
      </c>
      <c r="U327" s="53">
        <v>0</v>
      </c>
      <c r="V327" s="51">
        <v>76747174.200000003</v>
      </c>
      <c r="W327" s="51">
        <v>10000</v>
      </c>
      <c r="X327" s="53">
        <v>0</v>
      </c>
      <c r="Y327" s="51">
        <v>77551250.400000006</v>
      </c>
      <c r="Z327" s="51">
        <v>10000</v>
      </c>
      <c r="AA327" s="55">
        <f>SUM(R327:Z327)</f>
        <v>154328425.60000002</v>
      </c>
      <c r="AB327" s="58">
        <f>IF(AA327=0,0,(P327-AA327)/AA327)</f>
        <v>-0.99967231571369053</v>
      </c>
      <c r="AC327" s="57">
        <f>'first anal'!$AA58/AH$4</f>
        <v>7.6567699999999999</v>
      </c>
    </row>
    <row r="328" spans="1:29" hidden="1" x14ac:dyDescent="0.2">
      <c r="A328" s="68">
        <v>15</v>
      </c>
      <c r="B328" s="69">
        <v>54</v>
      </c>
      <c r="C328" s="69">
        <v>30</v>
      </c>
      <c r="D328" s="70" t="s">
        <v>93</v>
      </c>
      <c r="E328" s="45">
        <v>20.361139059066769</v>
      </c>
      <c r="F328" s="47">
        <v>0.35734176635742188</v>
      </c>
      <c r="G328" s="49">
        <v>5420</v>
      </c>
      <c r="H328" s="51">
        <v>0</v>
      </c>
      <c r="I328" s="51">
        <v>10534.5</v>
      </c>
      <c r="J328" s="53">
        <v>9713</v>
      </c>
      <c r="K328" s="51">
        <v>868.5</v>
      </c>
      <c r="L328" s="51">
        <v>6744</v>
      </c>
      <c r="M328" s="53">
        <v>9770.2000000000007</v>
      </c>
      <c r="N328" s="51">
        <v>830.7</v>
      </c>
      <c r="O328" s="51">
        <v>6658</v>
      </c>
      <c r="P328" s="55">
        <f>SUM(G328:O328)</f>
        <v>50538.899999999994</v>
      </c>
      <c r="Q328" s="57">
        <f>'first anal'!$P46/AH$4</f>
        <v>8.0832800000000002</v>
      </c>
      <c r="R328" s="55">
        <v>5001</v>
      </c>
      <c r="S328" s="51">
        <v>0</v>
      </c>
      <c r="T328" s="51">
        <v>4999.5</v>
      </c>
      <c r="U328" s="53">
        <v>0</v>
      </c>
      <c r="V328" s="51">
        <v>171608609.69999999</v>
      </c>
      <c r="W328" s="51">
        <v>10000</v>
      </c>
      <c r="X328" s="53">
        <v>0</v>
      </c>
      <c r="Y328" s="51">
        <v>172288184.40000001</v>
      </c>
      <c r="Z328" s="51">
        <v>10000</v>
      </c>
      <c r="AA328" s="55">
        <f>SUM(R328:Z328)</f>
        <v>343926794.60000002</v>
      </c>
      <c r="AB328" s="58">
        <f>IF(AA328=0,0,(P328-AA328)/AA328)</f>
        <v>-0.99985305332183039</v>
      </c>
      <c r="AC328" s="57">
        <f>'first anal'!$AA46/AH$4</f>
        <v>11.106810000000001</v>
      </c>
    </row>
    <row r="329" spans="1:29" hidden="1" x14ac:dyDescent="0.2">
      <c r="A329" s="42">
        <v>19</v>
      </c>
      <c r="B329" s="43">
        <v>38</v>
      </c>
      <c r="C329" s="43">
        <v>38</v>
      </c>
      <c r="D329" s="44" t="s">
        <v>116</v>
      </c>
      <c r="E329" s="46">
        <v>19.051828145980831</v>
      </c>
      <c r="F329" s="48">
        <v>0.35096502304077148</v>
      </c>
      <c r="G329" s="50">
        <v>2826.8</v>
      </c>
      <c r="H329" s="52">
        <v>0</v>
      </c>
      <c r="I329" s="52">
        <v>10180.5</v>
      </c>
      <c r="J329" s="54">
        <v>7845.2</v>
      </c>
      <c r="K329" s="52">
        <v>3833.1</v>
      </c>
      <c r="L329" s="52">
        <v>6941</v>
      </c>
      <c r="M329" s="54">
        <v>7869.7</v>
      </c>
      <c r="N329" s="52">
        <v>4009.5</v>
      </c>
      <c r="O329" s="52">
        <v>6977</v>
      </c>
      <c r="P329" s="56">
        <f>SUM(G329:O329)</f>
        <v>50482.799999999996</v>
      </c>
      <c r="Q329" s="57">
        <f>'first anal'!$P69/AH$4</f>
        <v>7.7660399999999994</v>
      </c>
      <c r="R329" s="56">
        <v>5000.5</v>
      </c>
      <c r="S329" s="52">
        <v>0</v>
      </c>
      <c r="T329" s="52">
        <v>4999.5</v>
      </c>
      <c r="U329" s="54">
        <v>0</v>
      </c>
      <c r="V329" s="52">
        <v>76976162.099999994</v>
      </c>
      <c r="W329" s="52">
        <v>10000</v>
      </c>
      <c r="X329" s="54">
        <v>0</v>
      </c>
      <c r="Y329" s="52">
        <v>77359682.700000003</v>
      </c>
      <c r="Z329" s="52">
        <v>10000</v>
      </c>
      <c r="AA329" s="56">
        <f>SUM(R329:Z329)</f>
        <v>154365844.80000001</v>
      </c>
      <c r="AB329" s="59">
        <f>IF(AA329=0,0,(P329-AA329)/AA329)</f>
        <v>-0.99967296651623017</v>
      </c>
      <c r="AC329" s="57">
        <f>'first anal'!$AA69/AH$4</f>
        <v>11.278219999999999</v>
      </c>
    </row>
    <row r="330" spans="1:29" hidden="1" x14ac:dyDescent="0.2">
      <c r="A330" s="42">
        <v>23</v>
      </c>
      <c r="B330" s="43">
        <v>30</v>
      </c>
      <c r="C330" s="43">
        <v>42</v>
      </c>
      <c r="D330" s="44" t="s">
        <v>152</v>
      </c>
      <c r="E330" s="46">
        <v>19.35965275764465</v>
      </c>
      <c r="F330" s="48">
        <v>0.33400702476501459</v>
      </c>
      <c r="G330" s="50">
        <v>3776.7</v>
      </c>
      <c r="H330" s="52">
        <v>0</v>
      </c>
      <c r="I330" s="52">
        <v>10359</v>
      </c>
      <c r="J330" s="54">
        <v>8372.9</v>
      </c>
      <c r="K330" s="52">
        <v>3017.7</v>
      </c>
      <c r="L330" s="52">
        <v>6824</v>
      </c>
      <c r="M330" s="54">
        <v>8424.2000000000007</v>
      </c>
      <c r="N330" s="52">
        <v>2811.6</v>
      </c>
      <c r="O330" s="52">
        <v>6868</v>
      </c>
      <c r="P330" s="56">
        <f>SUM(G330:O330)</f>
        <v>50454.1</v>
      </c>
      <c r="Q330" s="57">
        <f>'first anal'!$P105/AH$4</f>
        <v>7.2268300000000005</v>
      </c>
      <c r="R330" s="56">
        <v>2824</v>
      </c>
      <c r="S330" s="52">
        <v>0</v>
      </c>
      <c r="T330" s="52">
        <v>5007</v>
      </c>
      <c r="U330" s="54">
        <v>6090.3</v>
      </c>
      <c r="V330" s="52">
        <v>36574.199999999997</v>
      </c>
      <c r="W330" s="52">
        <v>9318</v>
      </c>
      <c r="X330" s="54">
        <v>2201.1</v>
      </c>
      <c r="Y330" s="52">
        <v>118013.4</v>
      </c>
      <c r="Z330" s="52">
        <v>9305</v>
      </c>
      <c r="AA330" s="56">
        <f>SUM(R330:Z330)</f>
        <v>189333</v>
      </c>
      <c r="AB330" s="59">
        <f>IF(AA330=0,0,(P330-AA330)/AA330)</f>
        <v>-0.73351660830388787</v>
      </c>
      <c r="AC330" s="57">
        <f>'first anal'!$AA105/AH$4</f>
        <v>9.6586100000000012</v>
      </c>
    </row>
    <row r="331" spans="1:29" hidden="1" x14ac:dyDescent="0.2">
      <c r="A331" s="68">
        <v>19</v>
      </c>
      <c r="B331" s="69">
        <v>38</v>
      </c>
      <c r="C331" s="69">
        <v>42</v>
      </c>
      <c r="D331" s="70" t="s">
        <v>117</v>
      </c>
      <c r="E331" s="45">
        <v>20.430530071258541</v>
      </c>
      <c r="F331" s="47">
        <v>0.35301828384399409</v>
      </c>
      <c r="G331" s="49">
        <v>5221.6000000000004</v>
      </c>
      <c r="H331" s="51">
        <v>0</v>
      </c>
      <c r="I331" s="51">
        <v>10497</v>
      </c>
      <c r="J331" s="53">
        <v>9625.5</v>
      </c>
      <c r="K331" s="51">
        <v>1045.8</v>
      </c>
      <c r="L331" s="51">
        <v>6769</v>
      </c>
      <c r="M331" s="53">
        <v>9601.2000000000007</v>
      </c>
      <c r="N331" s="51">
        <v>926.1</v>
      </c>
      <c r="O331" s="51">
        <v>6751</v>
      </c>
      <c r="P331" s="55">
        <f>SUM(G331:O331)</f>
        <v>50437.19999999999</v>
      </c>
      <c r="Q331" s="57">
        <f>'first anal'!$P70/AH$4</f>
        <v>7.7651300000000001</v>
      </c>
      <c r="R331" s="55">
        <v>5000.5</v>
      </c>
      <c r="S331" s="51">
        <v>0</v>
      </c>
      <c r="T331" s="51">
        <v>4999.5</v>
      </c>
      <c r="U331" s="53">
        <v>0</v>
      </c>
      <c r="V331" s="51">
        <v>78440221.799999997</v>
      </c>
      <c r="W331" s="51">
        <v>10000</v>
      </c>
      <c r="X331" s="53">
        <v>0</v>
      </c>
      <c r="Y331" s="51">
        <v>77040720.900000006</v>
      </c>
      <c r="Z331" s="51">
        <v>10000</v>
      </c>
      <c r="AA331" s="55">
        <f>SUM(R331:Z331)</f>
        <v>155510942.69999999</v>
      </c>
      <c r="AB331" s="58">
        <f>IF(AA331=0,0,(P331-AA331)/AA331)</f>
        <v>-0.99967566783967554</v>
      </c>
      <c r="AC331" s="57">
        <f>'first anal'!$AA70/AH$4</f>
        <v>15485.374530000001</v>
      </c>
    </row>
    <row r="332" spans="1:29" hidden="1" x14ac:dyDescent="0.2">
      <c r="A332" s="42">
        <v>23</v>
      </c>
      <c r="B332" s="43">
        <v>42</v>
      </c>
      <c r="C332" s="43">
        <v>30</v>
      </c>
      <c r="D332" s="44" t="s">
        <v>170</v>
      </c>
      <c r="E332" s="46">
        <v>19.246630907058719</v>
      </c>
      <c r="F332" s="48">
        <v>0.33124279975891108</v>
      </c>
      <c r="G332" s="50">
        <v>3592.9</v>
      </c>
      <c r="H332" s="52">
        <v>0</v>
      </c>
      <c r="I332" s="52">
        <v>10372.5</v>
      </c>
      <c r="J332" s="54">
        <v>8330.2999999999993</v>
      </c>
      <c r="K332" s="52">
        <v>3152.7</v>
      </c>
      <c r="L332" s="52">
        <v>6909</v>
      </c>
      <c r="M332" s="54">
        <v>8308.5</v>
      </c>
      <c r="N332" s="52">
        <v>2901.6</v>
      </c>
      <c r="O332" s="52">
        <v>6853</v>
      </c>
      <c r="P332" s="56">
        <f>SUM(G332:O332)</f>
        <v>50420.499999999993</v>
      </c>
      <c r="Q332" s="57">
        <f>'first anal'!$P123/AH$4</f>
        <v>7.0349899999999996</v>
      </c>
      <c r="R332" s="56">
        <v>2844</v>
      </c>
      <c r="S332" s="52">
        <v>0</v>
      </c>
      <c r="T332" s="52">
        <v>5008.5</v>
      </c>
      <c r="U332" s="54">
        <v>2739.4</v>
      </c>
      <c r="V332" s="52">
        <v>112305.60000000001</v>
      </c>
      <c r="W332" s="52">
        <v>9286</v>
      </c>
      <c r="X332" s="54">
        <v>5680.6</v>
      </c>
      <c r="Y332" s="52">
        <v>44357.4</v>
      </c>
      <c r="Z332" s="52">
        <v>9297</v>
      </c>
      <c r="AA332" s="56">
        <f>SUM(R332:Z332)</f>
        <v>191518.5</v>
      </c>
      <c r="AB332" s="59">
        <f>IF(AA332=0,0,(P332-AA332)/AA332)</f>
        <v>-0.73673300490553129</v>
      </c>
      <c r="AC332" s="57">
        <f>'first anal'!$AA123/AH$4</f>
        <v>9.3712999999999997</v>
      </c>
    </row>
    <row r="333" spans="1:29" hidden="1" x14ac:dyDescent="0.2">
      <c r="A333" s="68">
        <v>15</v>
      </c>
      <c r="B333" s="69">
        <v>38</v>
      </c>
      <c r="C333" s="69">
        <v>46</v>
      </c>
      <c r="D333" s="70" t="s">
        <v>69</v>
      </c>
      <c r="E333" s="45">
        <v>20.19182276725769</v>
      </c>
      <c r="F333" s="47">
        <v>0.35727620124816889</v>
      </c>
      <c r="G333" s="49">
        <v>4875.1000000000004</v>
      </c>
      <c r="H333" s="51">
        <v>0</v>
      </c>
      <c r="I333" s="51">
        <v>10500</v>
      </c>
      <c r="J333" s="53">
        <v>9354.7000000000007</v>
      </c>
      <c r="K333" s="51">
        <v>1423.8</v>
      </c>
      <c r="L333" s="51">
        <v>6810</v>
      </c>
      <c r="M333" s="53">
        <v>9387.6</v>
      </c>
      <c r="N333" s="51">
        <v>1287.9000000000001</v>
      </c>
      <c r="O333" s="51">
        <v>6779</v>
      </c>
      <c r="P333" s="55">
        <f>SUM(G333:O333)</f>
        <v>50418.100000000006</v>
      </c>
      <c r="Q333" s="57">
        <f>'first anal'!$P22/AH$4</f>
        <v>8.8447999999999993</v>
      </c>
      <c r="R333" s="55">
        <v>5001</v>
      </c>
      <c r="S333" s="51">
        <v>0</v>
      </c>
      <c r="T333" s="51">
        <v>4999.5</v>
      </c>
      <c r="U333" s="53">
        <v>0</v>
      </c>
      <c r="V333" s="51">
        <v>173395583.09999999</v>
      </c>
      <c r="W333" s="51">
        <v>10000</v>
      </c>
      <c r="X333" s="53">
        <v>0</v>
      </c>
      <c r="Y333" s="51">
        <v>172844179.19999999</v>
      </c>
      <c r="Z333" s="51">
        <v>10000</v>
      </c>
      <c r="AA333" s="55">
        <f>SUM(R333:Z333)</f>
        <v>346269762.79999995</v>
      </c>
      <c r="AB333" s="58">
        <f>IF(AA333=0,0,(P333-AA333)/AA333)</f>
        <v>-0.99985439646941066</v>
      </c>
      <c r="AC333" s="57">
        <f>'first anal'!$AA22/AH$4</f>
        <v>8.4197399999999991</v>
      </c>
    </row>
    <row r="334" spans="1:29" hidden="1" x14ac:dyDescent="0.2">
      <c r="A334" s="42">
        <v>15</v>
      </c>
      <c r="B334" s="43">
        <v>38</v>
      </c>
      <c r="C334" s="43">
        <v>42</v>
      </c>
      <c r="D334" s="44" t="s">
        <v>68</v>
      </c>
      <c r="E334" s="46">
        <v>19.311646938323971</v>
      </c>
      <c r="F334" s="48">
        <v>0.3566441535949707</v>
      </c>
      <c r="G334" s="50">
        <v>3054.5</v>
      </c>
      <c r="H334" s="52">
        <v>0</v>
      </c>
      <c r="I334" s="52">
        <v>10237.5</v>
      </c>
      <c r="J334" s="54">
        <v>8224.5</v>
      </c>
      <c r="K334" s="52">
        <v>3483.9</v>
      </c>
      <c r="L334" s="52">
        <v>6931</v>
      </c>
      <c r="M334" s="54">
        <v>8294.1</v>
      </c>
      <c r="N334" s="52">
        <v>3303.9</v>
      </c>
      <c r="O334" s="52">
        <v>6874</v>
      </c>
      <c r="P334" s="56">
        <f>SUM(G334:O334)</f>
        <v>50403.4</v>
      </c>
      <c r="Q334" s="57">
        <f>'first anal'!$P21/AH$4</f>
        <v>8.9914199999999997</v>
      </c>
      <c r="R334" s="56">
        <v>5001</v>
      </c>
      <c r="S334" s="52">
        <v>0</v>
      </c>
      <c r="T334" s="52">
        <v>4999.5</v>
      </c>
      <c r="U334" s="54">
        <v>0</v>
      </c>
      <c r="V334" s="52">
        <v>171640221.30000001</v>
      </c>
      <c r="W334" s="52">
        <v>10000</v>
      </c>
      <c r="X334" s="54">
        <v>0</v>
      </c>
      <c r="Y334" s="52">
        <v>169936984.80000001</v>
      </c>
      <c r="Z334" s="52">
        <v>10000</v>
      </c>
      <c r="AA334" s="56">
        <f>SUM(R334:Z334)</f>
        <v>341607206.60000002</v>
      </c>
      <c r="AB334" s="59">
        <f>IF(AA334=0,0,(P334-AA334)/AA334)</f>
        <v>-0.99985245217598995</v>
      </c>
      <c r="AC334" s="57">
        <f>'first anal'!$AA21/AH$4</f>
        <v>7.9545300000000001</v>
      </c>
    </row>
    <row r="335" spans="1:29" hidden="1" x14ac:dyDescent="0.2">
      <c r="A335" s="68">
        <v>15</v>
      </c>
      <c r="B335" s="69">
        <v>30</v>
      </c>
      <c r="C335" s="69">
        <v>54</v>
      </c>
      <c r="D335" s="70" t="s">
        <v>53</v>
      </c>
      <c r="E335" s="45">
        <v>20.510877132415771</v>
      </c>
      <c r="F335" s="47">
        <v>0.39019417762756348</v>
      </c>
      <c r="G335" s="49">
        <v>5264.7</v>
      </c>
      <c r="H335" s="51">
        <v>0</v>
      </c>
      <c r="I335" s="51">
        <v>10621.5</v>
      </c>
      <c r="J335" s="53">
        <v>9706.4</v>
      </c>
      <c r="K335" s="51">
        <v>735.3</v>
      </c>
      <c r="L335" s="51">
        <v>6646</v>
      </c>
      <c r="M335" s="53">
        <v>9699.7000000000007</v>
      </c>
      <c r="N335" s="51">
        <v>959.4</v>
      </c>
      <c r="O335" s="51">
        <v>6756</v>
      </c>
      <c r="P335" s="55">
        <f>SUM(G335:O335)</f>
        <v>50388.999999999993</v>
      </c>
      <c r="Q335" s="57">
        <f>'first anal'!$P10/AH$4</f>
        <v>12.32597</v>
      </c>
      <c r="R335" s="55">
        <v>5001</v>
      </c>
      <c r="S335" s="51">
        <v>0</v>
      </c>
      <c r="T335" s="51">
        <v>4999.5</v>
      </c>
      <c r="U335" s="53">
        <v>0</v>
      </c>
      <c r="V335" s="51">
        <v>172654443.90000001</v>
      </c>
      <c r="W335" s="51">
        <v>10000</v>
      </c>
      <c r="X335" s="53">
        <v>0</v>
      </c>
      <c r="Y335" s="51">
        <v>172682929.80000001</v>
      </c>
      <c r="Z335" s="51">
        <v>10000</v>
      </c>
      <c r="AA335" s="55">
        <f>SUM(R335:Z335)</f>
        <v>345367374.20000005</v>
      </c>
      <c r="AB335" s="58">
        <f>IF(AA335=0,0,(P335-AA335)/AA335)</f>
        <v>-0.99985410028924493</v>
      </c>
      <c r="AC335" s="57">
        <f>'first anal'!$AA10/AH$4</f>
        <v>26.89892</v>
      </c>
    </row>
    <row r="336" spans="1:29" hidden="1" x14ac:dyDescent="0.2">
      <c r="A336" s="42">
        <v>15</v>
      </c>
      <c r="B336" s="43">
        <v>46</v>
      </c>
      <c r="C336" s="43">
        <v>34</v>
      </c>
      <c r="D336" s="44" t="s">
        <v>80</v>
      </c>
      <c r="E336" s="46">
        <v>19.493468999862671</v>
      </c>
      <c r="F336" s="48">
        <v>0.35691380500793463</v>
      </c>
      <c r="G336" s="50">
        <v>3292.6</v>
      </c>
      <c r="H336" s="52">
        <v>0</v>
      </c>
      <c r="I336" s="52">
        <v>10303.5</v>
      </c>
      <c r="J336" s="54">
        <v>8351.5</v>
      </c>
      <c r="K336" s="52">
        <v>3096.9</v>
      </c>
      <c r="L336" s="52">
        <v>6892</v>
      </c>
      <c r="M336" s="54">
        <v>8458.7000000000007</v>
      </c>
      <c r="N336" s="52">
        <v>3078.9</v>
      </c>
      <c r="O336" s="52">
        <v>6871</v>
      </c>
      <c r="P336" s="56">
        <f>SUM(G336:O336)</f>
        <v>50345.1</v>
      </c>
      <c r="Q336" s="57">
        <f>'first anal'!$P33/AH$4</f>
        <v>8.4354800000000001</v>
      </c>
      <c r="R336" s="56">
        <v>5000.5</v>
      </c>
      <c r="S336" s="52">
        <v>0</v>
      </c>
      <c r="T336" s="52">
        <v>5001</v>
      </c>
      <c r="U336" s="54">
        <v>0</v>
      </c>
      <c r="V336" s="52">
        <v>171913344.30000001</v>
      </c>
      <c r="W336" s="52">
        <v>10000</v>
      </c>
      <c r="X336" s="54">
        <v>0</v>
      </c>
      <c r="Y336" s="52">
        <v>169860582.90000001</v>
      </c>
      <c r="Z336" s="52">
        <v>10000</v>
      </c>
      <c r="AA336" s="56">
        <f>SUM(R336:Z336)</f>
        <v>341803928.70000005</v>
      </c>
      <c r="AB336" s="59">
        <f>IF(AA336=0,0,(P336-AA336)/AA336)</f>
        <v>-0.99985270766140255</v>
      </c>
      <c r="AC336" s="57">
        <f>'first anal'!$AA33/AH$4</f>
        <v>8.6054700000000004</v>
      </c>
    </row>
    <row r="337" spans="1:29" x14ac:dyDescent="0.2">
      <c r="A337" s="42">
        <v>15</v>
      </c>
      <c r="B337" s="43">
        <v>42</v>
      </c>
      <c r="C337" s="43">
        <v>38</v>
      </c>
      <c r="D337" s="44" t="s">
        <v>74</v>
      </c>
      <c r="E337" s="46">
        <v>19.35453104972839</v>
      </c>
      <c r="F337" s="48">
        <v>0.35754895210266108</v>
      </c>
      <c r="G337" s="50">
        <v>3123</v>
      </c>
      <c r="H337" s="52">
        <v>0</v>
      </c>
      <c r="I337" s="52">
        <v>10279.5</v>
      </c>
      <c r="J337" s="54">
        <v>8235.2000000000007</v>
      </c>
      <c r="K337" s="52">
        <v>3381.3</v>
      </c>
      <c r="L337" s="52">
        <v>6894</v>
      </c>
      <c r="M337" s="54">
        <v>8293.2999999999993</v>
      </c>
      <c r="N337" s="52">
        <v>3156.3</v>
      </c>
      <c r="O337" s="52">
        <v>6891</v>
      </c>
      <c r="P337" s="56">
        <f>SUM(G337:O337)</f>
        <v>50253.600000000006</v>
      </c>
      <c r="Q337" s="57">
        <f>'first anal'!$P27/AH$4</f>
        <v>8.65916</v>
      </c>
      <c r="R337" s="56">
        <v>5001</v>
      </c>
      <c r="S337" s="52">
        <v>0</v>
      </c>
      <c r="T337" s="52">
        <v>4999.5</v>
      </c>
      <c r="U337" s="54">
        <v>0</v>
      </c>
      <c r="V337" s="52">
        <v>171504837.90000001</v>
      </c>
      <c r="W337" s="52">
        <v>10000</v>
      </c>
      <c r="X337" s="54">
        <v>0</v>
      </c>
      <c r="Y337" s="52">
        <v>172220092.19999999</v>
      </c>
      <c r="Z337" s="52">
        <v>10000</v>
      </c>
      <c r="AA337" s="56">
        <f>SUM(R337:Z337)</f>
        <v>343754930.60000002</v>
      </c>
      <c r="AB337" s="59">
        <f>IF(AA337=0,0,(P337-AA337)/AA337)</f>
        <v>-0.99985380980597915</v>
      </c>
      <c r="AC337" s="57">
        <f>'first anal'!$AA27/AH$4</f>
        <v>9.5979299999999999</v>
      </c>
    </row>
    <row r="338" spans="1:29" x14ac:dyDescent="0.2">
      <c r="A338" s="42">
        <v>19</v>
      </c>
      <c r="B338" s="43">
        <v>34</v>
      </c>
      <c r="C338" s="43">
        <v>42</v>
      </c>
      <c r="D338" s="44" t="s">
        <v>110</v>
      </c>
      <c r="E338" s="46">
        <v>19.476730108261108</v>
      </c>
      <c r="F338" s="48">
        <v>0.35468578338623052</v>
      </c>
      <c r="G338" s="50">
        <v>3411.8</v>
      </c>
      <c r="H338" s="52">
        <v>0</v>
      </c>
      <c r="I338" s="52">
        <v>10314</v>
      </c>
      <c r="J338" s="54">
        <v>8417.5</v>
      </c>
      <c r="K338" s="52">
        <v>2931.3</v>
      </c>
      <c r="L338" s="52">
        <v>6873</v>
      </c>
      <c r="M338" s="54">
        <v>8545.5</v>
      </c>
      <c r="N338" s="52">
        <v>2884.5</v>
      </c>
      <c r="O338" s="52">
        <v>6865</v>
      </c>
      <c r="P338" s="56">
        <f>SUM(G338:O338)</f>
        <v>50242.6</v>
      </c>
      <c r="Q338" s="57">
        <f>'first anal'!$P63/AH$4</f>
        <v>7.8343699999999998</v>
      </c>
      <c r="R338" s="56">
        <v>5000</v>
      </c>
      <c r="S338" s="52">
        <v>0</v>
      </c>
      <c r="T338" s="52">
        <v>5001</v>
      </c>
      <c r="U338" s="54">
        <v>0</v>
      </c>
      <c r="V338" s="52">
        <v>77872015.799999997</v>
      </c>
      <c r="W338" s="52">
        <v>10000</v>
      </c>
      <c r="X338" s="54">
        <v>0</v>
      </c>
      <c r="Y338" s="52">
        <v>75357327.599999994</v>
      </c>
      <c r="Z338" s="52">
        <v>10000</v>
      </c>
      <c r="AA338" s="56">
        <f>SUM(R338:Z338)</f>
        <v>153259344.39999998</v>
      </c>
      <c r="AB338" s="59">
        <f>IF(AA338=0,0,(P338-AA338)/AA338)</f>
        <v>-0.99967217268091102</v>
      </c>
      <c r="AC338" s="57">
        <f>'first anal'!$AA63/AH$4</f>
        <v>8.1488499999999995</v>
      </c>
    </row>
    <row r="339" spans="1:29" x14ac:dyDescent="0.2">
      <c r="A339" s="42">
        <v>23</v>
      </c>
      <c r="B339" s="43">
        <v>38</v>
      </c>
      <c r="C339" s="43">
        <v>34</v>
      </c>
      <c r="D339" s="44" t="s">
        <v>164</v>
      </c>
      <c r="E339" s="46">
        <v>19.363729953765869</v>
      </c>
      <c r="F339" s="48">
        <v>0.33197283744812012</v>
      </c>
      <c r="G339" s="50">
        <v>3668.9</v>
      </c>
      <c r="H339" s="52">
        <v>0</v>
      </c>
      <c r="I339" s="52">
        <v>10438.5</v>
      </c>
      <c r="J339" s="54">
        <v>8507.1</v>
      </c>
      <c r="K339" s="52">
        <v>2702.7</v>
      </c>
      <c r="L339" s="52">
        <v>6849</v>
      </c>
      <c r="M339" s="54">
        <v>8379.2000000000007</v>
      </c>
      <c r="N339" s="52">
        <v>2715.3</v>
      </c>
      <c r="O339" s="52">
        <v>6887</v>
      </c>
      <c r="P339" s="56">
        <f>SUM(G339:O339)</f>
        <v>50147.700000000004</v>
      </c>
      <c r="Q339" s="57">
        <f>'first anal'!$P117/AH$4</f>
        <v>7.0785899999999993</v>
      </c>
      <c r="R339" s="56">
        <v>2842</v>
      </c>
      <c r="S339" s="52">
        <v>0</v>
      </c>
      <c r="T339" s="52">
        <v>5004</v>
      </c>
      <c r="U339" s="54">
        <v>10252.4</v>
      </c>
      <c r="V339" s="52">
        <v>23904</v>
      </c>
      <c r="W339" s="52">
        <v>9259</v>
      </c>
      <c r="X339" s="54">
        <v>1396.5</v>
      </c>
      <c r="Y339" s="52">
        <v>165894.29999999999</v>
      </c>
      <c r="Z339" s="52">
        <v>9351</v>
      </c>
      <c r="AA339" s="56">
        <f>SUM(R339:Z339)</f>
        <v>227903.19999999998</v>
      </c>
      <c r="AB339" s="59">
        <f>IF(AA339=0,0,(P339-AA339)/AA339)</f>
        <v>-0.77996052710097963</v>
      </c>
      <c r="AC339" s="57">
        <f>'first anal'!$AA117/AH$4</f>
        <v>10.64456</v>
      </c>
    </row>
    <row r="340" spans="1:29" x14ac:dyDescent="0.2">
      <c r="A340" s="42">
        <v>15</v>
      </c>
      <c r="B340" s="43">
        <v>34</v>
      </c>
      <c r="C340" s="43">
        <v>46</v>
      </c>
      <c r="D340" s="44" t="s">
        <v>62</v>
      </c>
      <c r="E340" s="46">
        <v>19.57158803939819</v>
      </c>
      <c r="F340" s="48">
        <v>0.35356593132019037</v>
      </c>
      <c r="G340" s="50">
        <v>3354.2</v>
      </c>
      <c r="H340" s="52">
        <v>0</v>
      </c>
      <c r="I340" s="52">
        <v>10312.5</v>
      </c>
      <c r="J340" s="54">
        <v>8388.4</v>
      </c>
      <c r="K340" s="52">
        <v>3077.1</v>
      </c>
      <c r="L340" s="52">
        <v>6901</v>
      </c>
      <c r="M340" s="54">
        <v>8444.1</v>
      </c>
      <c r="N340" s="52">
        <v>2801.7</v>
      </c>
      <c r="O340" s="52">
        <v>6868</v>
      </c>
      <c r="P340" s="56">
        <f>SUM(G340:O340)</f>
        <v>50146.999999999993</v>
      </c>
      <c r="Q340" s="57">
        <f>'first anal'!$P15/AH$4</f>
        <v>9.4444700000000008</v>
      </c>
      <c r="R340" s="56">
        <v>4999.5</v>
      </c>
      <c r="S340" s="52">
        <v>0</v>
      </c>
      <c r="T340" s="52">
        <v>5001</v>
      </c>
      <c r="U340" s="54">
        <v>0</v>
      </c>
      <c r="V340" s="52">
        <v>172031202.90000001</v>
      </c>
      <c r="W340" s="52">
        <v>10000</v>
      </c>
      <c r="X340" s="54">
        <v>0</v>
      </c>
      <c r="Y340" s="52">
        <v>170582849.09999999</v>
      </c>
      <c r="Z340" s="52">
        <v>10000</v>
      </c>
      <c r="AA340" s="56">
        <f>SUM(R340:Z340)</f>
        <v>342644052.5</v>
      </c>
      <c r="AB340" s="59">
        <f>IF(AA340=0,0,(P340-AA340)/AA340)</f>
        <v>-0.99985364695626811</v>
      </c>
      <c r="AC340" s="57">
        <f>'first anal'!$AA15/AH$4</f>
        <v>8.1174700000000009</v>
      </c>
    </row>
    <row r="341" spans="1:29" x14ac:dyDescent="0.2">
      <c r="A341" s="42">
        <v>19</v>
      </c>
      <c r="B341" s="43">
        <v>42</v>
      </c>
      <c r="C341" s="43">
        <v>34</v>
      </c>
      <c r="D341" s="44" t="s">
        <v>122</v>
      </c>
      <c r="E341" s="46">
        <v>19.766042947769169</v>
      </c>
      <c r="F341" s="48">
        <v>0.3491969108581543</v>
      </c>
      <c r="G341" s="50">
        <v>3520</v>
      </c>
      <c r="H341" s="52">
        <v>0</v>
      </c>
      <c r="I341" s="52">
        <v>10378.5</v>
      </c>
      <c r="J341" s="54">
        <v>8605.2000000000007</v>
      </c>
      <c r="K341" s="52">
        <v>2805.3</v>
      </c>
      <c r="L341" s="52">
        <v>6835</v>
      </c>
      <c r="M341" s="54">
        <v>8582</v>
      </c>
      <c r="N341" s="52">
        <v>2529.9</v>
      </c>
      <c r="O341" s="52">
        <v>6858</v>
      </c>
      <c r="P341" s="56">
        <f>SUM(G341:O341)</f>
        <v>50113.9</v>
      </c>
      <c r="Q341" s="57">
        <f>'first anal'!$P75/AH$4</f>
        <v>7.6288600000000004</v>
      </c>
      <c r="R341" s="56">
        <v>5000</v>
      </c>
      <c r="S341" s="52">
        <v>0</v>
      </c>
      <c r="T341" s="52">
        <v>5001</v>
      </c>
      <c r="U341" s="54">
        <v>0</v>
      </c>
      <c r="V341" s="52">
        <v>73870596</v>
      </c>
      <c r="W341" s="52">
        <v>10000</v>
      </c>
      <c r="X341" s="54">
        <v>0</v>
      </c>
      <c r="Y341" s="52">
        <v>76685522.400000006</v>
      </c>
      <c r="Z341" s="52">
        <v>10000</v>
      </c>
      <c r="AA341" s="56">
        <f>SUM(R341:Z341)</f>
        <v>150586119.40000001</v>
      </c>
      <c r="AB341" s="59">
        <f>IF(AA341=0,0,(P341-AA341)/AA341)</f>
        <v>-0.99966720770679474</v>
      </c>
      <c r="AC341" s="57">
        <f>'first anal'!$AA75/AH$4</f>
        <v>8.7422500000000003</v>
      </c>
    </row>
    <row r="342" spans="1:29" x14ac:dyDescent="0.2">
      <c r="A342" s="42">
        <v>19</v>
      </c>
      <c r="B342" s="43">
        <v>46</v>
      </c>
      <c r="C342" s="43">
        <v>30</v>
      </c>
      <c r="D342" s="44" t="s">
        <v>128</v>
      </c>
      <c r="E342" s="46">
        <v>19.786363124847409</v>
      </c>
      <c r="F342" s="48">
        <v>0.34892082214355469</v>
      </c>
      <c r="G342" s="50">
        <v>3483.3</v>
      </c>
      <c r="H342" s="52">
        <v>0</v>
      </c>
      <c r="I342" s="52">
        <v>10431</v>
      </c>
      <c r="J342" s="54">
        <v>8531.7000000000007</v>
      </c>
      <c r="K342" s="52">
        <v>2713.5</v>
      </c>
      <c r="L342" s="52">
        <v>6867</v>
      </c>
      <c r="M342" s="54">
        <v>8511.1</v>
      </c>
      <c r="N342" s="52">
        <v>2664</v>
      </c>
      <c r="O342" s="52">
        <v>6796</v>
      </c>
      <c r="P342" s="56">
        <f>SUM(G342:O342)</f>
        <v>49997.599999999999</v>
      </c>
      <c r="Q342" s="57">
        <f>'first anal'!$P81/AH$4</f>
        <v>7.6014899999999992</v>
      </c>
      <c r="R342" s="56">
        <v>4999.5</v>
      </c>
      <c r="S342" s="52">
        <v>0</v>
      </c>
      <c r="T342" s="52">
        <v>5001</v>
      </c>
      <c r="U342" s="54">
        <v>0</v>
      </c>
      <c r="V342" s="52">
        <v>77178070.799999997</v>
      </c>
      <c r="W342" s="52">
        <v>10000</v>
      </c>
      <c r="X342" s="54">
        <v>0</v>
      </c>
      <c r="Y342" s="52">
        <v>77256775.799999997</v>
      </c>
      <c r="Z342" s="52">
        <v>10000</v>
      </c>
      <c r="AA342" s="56">
        <f>SUM(R342:Z342)</f>
        <v>154464847.09999999</v>
      </c>
      <c r="AB342" s="59">
        <f>IF(AA342=0,0,(P342-AA342)/AA342)</f>
        <v>-0.9996763172920009</v>
      </c>
      <c r="AC342" s="57">
        <f>'first anal'!$AA81/AH$4</f>
        <v>15126.890339999998</v>
      </c>
    </row>
    <row r="343" spans="1:29" x14ac:dyDescent="0.2">
      <c r="A343" s="68">
        <v>15</v>
      </c>
      <c r="B343" s="69">
        <v>42</v>
      </c>
      <c r="C343" s="69">
        <v>42</v>
      </c>
      <c r="D343" s="70" t="s">
        <v>75</v>
      </c>
      <c r="E343" s="45">
        <v>20.119486808776859</v>
      </c>
      <c r="F343" s="47">
        <v>0.35456705093383789</v>
      </c>
      <c r="G343" s="49">
        <v>4412.6000000000004</v>
      </c>
      <c r="H343" s="51">
        <v>0</v>
      </c>
      <c r="I343" s="51">
        <v>10482</v>
      </c>
      <c r="J343" s="53">
        <v>9235.2999999999993</v>
      </c>
      <c r="K343" s="51">
        <v>1363.5</v>
      </c>
      <c r="L343" s="51">
        <v>6792</v>
      </c>
      <c r="M343" s="53">
        <v>9182.2999999999993</v>
      </c>
      <c r="N343" s="51">
        <v>1470.6</v>
      </c>
      <c r="O343" s="51">
        <v>6775</v>
      </c>
      <c r="P343" s="55">
        <f>SUM(G343:O343)</f>
        <v>49713.299999999996</v>
      </c>
      <c r="Q343" s="57">
        <f>'first anal'!$P28/AH$4</f>
        <v>8.6254599999999986</v>
      </c>
      <c r="R343" s="55">
        <v>5001</v>
      </c>
      <c r="S343" s="51">
        <v>0</v>
      </c>
      <c r="T343" s="51">
        <v>4999.5</v>
      </c>
      <c r="U343" s="53">
        <v>0</v>
      </c>
      <c r="V343" s="51">
        <v>171911986.19999999</v>
      </c>
      <c r="W343" s="51">
        <v>10000</v>
      </c>
      <c r="X343" s="53">
        <v>0</v>
      </c>
      <c r="Y343" s="51">
        <v>170947821.59999999</v>
      </c>
      <c r="Z343" s="51">
        <v>10000</v>
      </c>
      <c r="AA343" s="55">
        <f>SUM(R343:Z343)</f>
        <v>342889808.29999995</v>
      </c>
      <c r="AB343" s="58">
        <f>IF(AA343=0,0,(P343-AA343)/AA343)</f>
        <v>-0.99985501668817023</v>
      </c>
      <c r="AC343" s="57">
        <f>'first anal'!$AA28/AH$4</f>
        <v>7.9635800000000003</v>
      </c>
    </row>
    <row r="344" spans="1:29" x14ac:dyDescent="0.2">
      <c r="A344" s="42">
        <v>15</v>
      </c>
      <c r="B344" s="43">
        <v>30</v>
      </c>
      <c r="C344" s="43">
        <v>50</v>
      </c>
      <c r="D344" s="44" t="s">
        <v>52</v>
      </c>
      <c r="E344" s="46">
        <v>19.845705270767208</v>
      </c>
      <c r="F344" s="48">
        <v>0.35464906692504877</v>
      </c>
      <c r="G344" s="50">
        <v>3446.9</v>
      </c>
      <c r="H344" s="52">
        <v>0</v>
      </c>
      <c r="I344" s="52">
        <v>10446</v>
      </c>
      <c r="J344" s="54">
        <v>8568.2999999999993</v>
      </c>
      <c r="K344" s="52">
        <v>2352.6</v>
      </c>
      <c r="L344" s="52">
        <v>6780</v>
      </c>
      <c r="M344" s="54">
        <v>8622.9</v>
      </c>
      <c r="N344" s="52">
        <v>2528.1</v>
      </c>
      <c r="O344" s="52">
        <v>6844</v>
      </c>
      <c r="P344" s="56">
        <f>SUM(G344:O344)</f>
        <v>49588.799999999996</v>
      </c>
      <c r="Q344" s="57">
        <f>'first anal'!$P9/AH$4</f>
        <v>12.338659999999997</v>
      </c>
      <c r="R344" s="56">
        <v>5000.5</v>
      </c>
      <c r="S344" s="52">
        <v>0</v>
      </c>
      <c r="T344" s="52">
        <v>5001</v>
      </c>
      <c r="U344" s="54">
        <v>0</v>
      </c>
      <c r="V344" s="52">
        <v>170346357</v>
      </c>
      <c r="W344" s="52">
        <v>10000</v>
      </c>
      <c r="X344" s="54">
        <v>0</v>
      </c>
      <c r="Y344" s="52">
        <v>171722184.30000001</v>
      </c>
      <c r="Z344" s="52">
        <v>10000</v>
      </c>
      <c r="AA344" s="56">
        <f>SUM(R344:Z344)</f>
        <v>342098542.80000001</v>
      </c>
      <c r="AB344" s="59">
        <f>IF(AA344=0,0,(P344-AA344)/AA344)</f>
        <v>-0.99985504527556845</v>
      </c>
      <c r="AC344" s="57">
        <f>'first anal'!$AA9/AH$4</f>
        <v>34609.729510000005</v>
      </c>
    </row>
    <row r="345" spans="1:29" x14ac:dyDescent="0.2">
      <c r="A345" s="42">
        <v>19</v>
      </c>
      <c r="B345" s="43">
        <v>30</v>
      </c>
      <c r="C345" s="43">
        <v>46</v>
      </c>
      <c r="D345" s="44" t="s">
        <v>104</v>
      </c>
      <c r="E345" s="46">
        <v>19.69528412818909</v>
      </c>
      <c r="F345" s="48">
        <v>0.35059309005737299</v>
      </c>
      <c r="G345" s="50">
        <v>3570.6</v>
      </c>
      <c r="H345" s="52">
        <v>0</v>
      </c>
      <c r="I345" s="52">
        <v>10371</v>
      </c>
      <c r="J345" s="54">
        <v>8619.2000000000007</v>
      </c>
      <c r="K345" s="52">
        <v>2275.1999999999998</v>
      </c>
      <c r="L345" s="52">
        <v>6785</v>
      </c>
      <c r="M345" s="54">
        <v>8581</v>
      </c>
      <c r="N345" s="52">
        <v>2475</v>
      </c>
      <c r="O345" s="52">
        <v>6850</v>
      </c>
      <c r="P345" s="56">
        <f>SUM(G345:O345)</f>
        <v>49527</v>
      </c>
      <c r="Q345" s="57">
        <f>'first anal'!$P57/AH$4</f>
        <v>7.9566099999999995</v>
      </c>
      <c r="R345" s="56">
        <v>5000</v>
      </c>
      <c r="S345" s="52">
        <v>0</v>
      </c>
      <c r="T345" s="52">
        <v>5001</v>
      </c>
      <c r="U345" s="54">
        <v>0</v>
      </c>
      <c r="V345" s="52">
        <v>77590252.799999997</v>
      </c>
      <c r="W345" s="52">
        <v>10000</v>
      </c>
      <c r="X345" s="54">
        <v>0</v>
      </c>
      <c r="Y345" s="52">
        <v>77008643.099999994</v>
      </c>
      <c r="Z345" s="52">
        <v>10000</v>
      </c>
      <c r="AA345" s="56">
        <f>SUM(R345:Z345)</f>
        <v>154628896.89999998</v>
      </c>
      <c r="AB345" s="59">
        <f>IF(AA345=0,0,(P345-AA345)/AA345)</f>
        <v>-0.99967970411098495</v>
      </c>
      <c r="AC345" s="57">
        <f>'first anal'!$AA57/AH$4</f>
        <v>9.252320000000001</v>
      </c>
    </row>
    <row r="346" spans="1:29" x14ac:dyDescent="0.2">
      <c r="A346" s="42">
        <v>15</v>
      </c>
      <c r="B346" s="43">
        <v>50</v>
      </c>
      <c r="C346" s="43">
        <v>30</v>
      </c>
      <c r="D346" s="44" t="s">
        <v>86</v>
      </c>
      <c r="E346" s="46">
        <v>19.689043998718262</v>
      </c>
      <c r="F346" s="48">
        <v>0.35590720176696777</v>
      </c>
      <c r="G346" s="50">
        <v>3486.3</v>
      </c>
      <c r="H346" s="52">
        <v>0</v>
      </c>
      <c r="I346" s="52">
        <v>10435.5</v>
      </c>
      <c r="J346" s="54">
        <v>8639.2999999999993</v>
      </c>
      <c r="K346" s="52">
        <v>2222.1</v>
      </c>
      <c r="L346" s="52">
        <v>6827</v>
      </c>
      <c r="M346" s="54">
        <v>8638.2999999999993</v>
      </c>
      <c r="N346" s="52">
        <v>2285.1</v>
      </c>
      <c r="O346" s="52">
        <v>6798</v>
      </c>
      <c r="P346" s="56">
        <f>SUM(G346:O346)</f>
        <v>49331.6</v>
      </c>
      <c r="Q346" s="57">
        <f>'first anal'!$P39/AH$4</f>
        <v>8.2774999999999981</v>
      </c>
      <c r="R346" s="56">
        <v>5000.5</v>
      </c>
      <c r="S346" s="52">
        <v>0</v>
      </c>
      <c r="T346" s="52">
        <v>5001</v>
      </c>
      <c r="U346" s="54">
        <v>0</v>
      </c>
      <c r="V346" s="52">
        <v>171553335.30000001</v>
      </c>
      <c r="W346" s="52">
        <v>10000</v>
      </c>
      <c r="X346" s="54">
        <v>0</v>
      </c>
      <c r="Y346" s="52">
        <v>172279539</v>
      </c>
      <c r="Z346" s="52">
        <v>10000</v>
      </c>
      <c r="AA346" s="56">
        <f>SUM(R346:Z346)</f>
        <v>343862875.80000001</v>
      </c>
      <c r="AB346" s="59">
        <f>IF(AA346=0,0,(P346-AA346)/AA346)</f>
        <v>-0.99985653699927546</v>
      </c>
      <c r="AC346" s="57">
        <f>'first anal'!$AA39/AH$4</f>
        <v>8.7590500000000002</v>
      </c>
    </row>
    <row r="347" spans="1:29" x14ac:dyDescent="0.2">
      <c r="A347" s="42"/>
      <c r="B347" s="43"/>
      <c r="C347" s="43"/>
      <c r="D347" s="44"/>
      <c r="E347" s="46"/>
      <c r="F347" s="48"/>
      <c r="G347" s="50"/>
      <c r="H347" s="52"/>
      <c r="I347" s="52"/>
      <c r="J347" s="54"/>
      <c r="K347" s="52"/>
      <c r="L347" s="52"/>
      <c r="M347" s="54"/>
      <c r="N347" s="52"/>
      <c r="O347" s="52"/>
      <c r="P347" s="56">
        <f>SUM(G347:O347)</f>
        <v>0</v>
      </c>
      <c r="Q347" s="57">
        <f>'first anal'!$P347/AH$4</f>
        <v>0</v>
      </c>
      <c r="R347" s="56"/>
      <c r="S347" s="52"/>
      <c r="T347" s="52"/>
      <c r="U347" s="54"/>
      <c r="V347" s="52"/>
      <c r="W347" s="52"/>
      <c r="X347" s="54"/>
      <c r="Y347" s="52"/>
      <c r="Z347" s="52"/>
      <c r="AA347" s="56">
        <f>SUM(R347:Z347)</f>
        <v>0</v>
      </c>
      <c r="AB347" s="59">
        <f>IF(AA347=0,0,(P347-AA347)/AA347)</f>
        <v>0</v>
      </c>
      <c r="AC347" s="57">
        <f>'first anal'!$AA347/AH$4</f>
        <v>0</v>
      </c>
    </row>
    <row r="348" spans="1:29" x14ac:dyDescent="0.2">
      <c r="A348" s="68">
        <v>15</v>
      </c>
      <c r="B348" s="68">
        <v>30</v>
      </c>
      <c r="C348" s="68">
        <v>30</v>
      </c>
      <c r="D348" s="70"/>
      <c r="E348" s="45"/>
      <c r="F348" s="47"/>
      <c r="G348" s="49"/>
      <c r="H348" s="51"/>
      <c r="I348" s="51"/>
      <c r="J348" s="53"/>
      <c r="K348" s="51"/>
      <c r="L348" s="51"/>
      <c r="M348" s="53"/>
      <c r="N348" s="51"/>
      <c r="O348" s="51"/>
      <c r="P348" s="55">
        <f>SUM(G348:O348)</f>
        <v>0</v>
      </c>
      <c r="Q348" s="57">
        <f>'first anal'!$P348/AH$4</f>
        <v>0</v>
      </c>
      <c r="R348" s="55"/>
      <c r="S348" s="51"/>
      <c r="T348" s="51"/>
      <c r="U348" s="53"/>
      <c r="V348" s="51"/>
      <c r="W348" s="51"/>
      <c r="X348" s="53"/>
      <c r="Y348" s="51"/>
      <c r="Z348" s="51"/>
      <c r="AA348" s="55">
        <f>SUM(R348:Z348)</f>
        <v>0</v>
      </c>
      <c r="AB348" s="58">
        <f>IF(AA348=0,0,(P348-AA348)/AA348)</f>
        <v>0</v>
      </c>
      <c r="AC348" s="57">
        <f>'first anal'!$AA348/AH$4</f>
        <v>0</v>
      </c>
    </row>
    <row r="349" spans="1:29" x14ac:dyDescent="0.2">
      <c r="A349" s="68">
        <v>19</v>
      </c>
      <c r="B349" s="68">
        <v>50</v>
      </c>
      <c r="C349" s="68">
        <v>50</v>
      </c>
      <c r="D349" s="44"/>
      <c r="E349" s="46"/>
      <c r="F349" s="48"/>
      <c r="G349" s="50"/>
      <c r="H349" s="52"/>
      <c r="I349" s="52"/>
      <c r="J349" s="54"/>
      <c r="K349" s="52"/>
      <c r="L349" s="52"/>
      <c r="M349" s="54"/>
      <c r="N349" s="52"/>
      <c r="O349" s="52"/>
      <c r="P349" s="56">
        <f>SUM(G349:O349)</f>
        <v>0</v>
      </c>
      <c r="Q349" s="57">
        <f>'first anal'!$P349/AH$4</f>
        <v>0</v>
      </c>
      <c r="R349" s="56"/>
      <c r="S349" s="52"/>
      <c r="T349" s="52"/>
      <c r="U349" s="54"/>
      <c r="V349" s="52"/>
      <c r="W349" s="52"/>
      <c r="X349" s="54"/>
      <c r="Y349" s="52"/>
      <c r="Z349" s="52"/>
      <c r="AA349" s="56">
        <f>SUM(R349:Z349)</f>
        <v>0</v>
      </c>
      <c r="AB349" s="59">
        <f>IF(AA349=0,0,(P349-AA349)/AA349)</f>
        <v>0</v>
      </c>
      <c r="AC349" s="57">
        <f>'first anal'!$AA349/AH$4</f>
        <v>0</v>
      </c>
    </row>
    <row r="350" spans="1:29" x14ac:dyDescent="0.2">
      <c r="A350" s="68"/>
      <c r="B350" s="69"/>
      <c r="C350" s="69"/>
      <c r="D350" s="70"/>
      <c r="E350" s="45"/>
      <c r="F350" s="47"/>
      <c r="G350" s="49"/>
      <c r="H350" s="51"/>
      <c r="I350" s="51"/>
      <c r="J350" s="53"/>
      <c r="K350" s="51"/>
      <c r="L350" s="51"/>
      <c r="M350" s="53"/>
      <c r="N350" s="51"/>
      <c r="O350" s="51"/>
      <c r="P350" s="55">
        <f>SUM(G350:O350)</f>
        <v>0</v>
      </c>
      <c r="Q350" s="57">
        <f>'first anal'!$P350/AH$4</f>
        <v>0</v>
      </c>
      <c r="R350" s="55"/>
      <c r="S350" s="51"/>
      <c r="T350" s="51"/>
      <c r="U350" s="53"/>
      <c r="V350" s="51"/>
      <c r="W350" s="51"/>
      <c r="X350" s="53"/>
      <c r="Y350" s="51"/>
      <c r="Z350" s="51"/>
      <c r="AA350" s="55">
        <f>SUM(R350:Z350)</f>
        <v>0</v>
      </c>
      <c r="AB350" s="58">
        <f>IF(AA350=0,0,(P350-AA350)/AA350)</f>
        <v>0</v>
      </c>
      <c r="AC350" s="57">
        <f>'first anal'!$AA350/AH$4</f>
        <v>0</v>
      </c>
    </row>
    <row r="351" spans="1:29" x14ac:dyDescent="0.2">
      <c r="A351" s="42">
        <v>12</v>
      </c>
      <c r="B351" s="43">
        <v>26</v>
      </c>
      <c r="C351" s="43">
        <v>26</v>
      </c>
      <c r="D351" s="44"/>
      <c r="E351" s="46"/>
      <c r="F351" s="48"/>
      <c r="G351" s="50"/>
      <c r="H351" s="52"/>
      <c r="I351" s="52"/>
      <c r="J351" s="54"/>
      <c r="K351" s="52"/>
      <c r="L351" s="52"/>
      <c r="M351" s="54"/>
      <c r="N351" s="52"/>
      <c r="O351" s="52"/>
      <c r="P351" s="56">
        <f>SUM(G351:O351)</f>
        <v>0</v>
      </c>
      <c r="Q351" s="57">
        <f>'first anal'!$P351/AH$4</f>
        <v>0</v>
      </c>
      <c r="R351" s="56"/>
      <c r="S351" s="52"/>
      <c r="T351" s="52"/>
      <c r="U351" s="54"/>
      <c r="V351" s="52"/>
      <c r="W351" s="52"/>
      <c r="X351" s="54"/>
      <c r="Y351" s="52"/>
      <c r="Z351" s="52"/>
      <c r="AA351" s="56">
        <f>SUM(R351:Z351)</f>
        <v>0</v>
      </c>
      <c r="AB351" s="59">
        <f>IF(AA351=0,0,(P351-AA351)/AA351)</f>
        <v>0</v>
      </c>
      <c r="AC351" s="57">
        <f>'first anal'!$AA351/AH$4</f>
        <v>0</v>
      </c>
    </row>
    <row r="352" spans="1:29" x14ac:dyDescent="0.2">
      <c r="A352" s="68">
        <v>21</v>
      </c>
      <c r="B352" s="69">
        <v>56</v>
      </c>
      <c r="C352" s="69">
        <v>56</v>
      </c>
      <c r="D352" s="70"/>
      <c r="E352" s="45"/>
      <c r="F352" s="47"/>
      <c r="G352" s="49"/>
      <c r="H352" s="51"/>
      <c r="I352" s="51"/>
      <c r="J352" s="53"/>
      <c r="K352" s="51"/>
      <c r="L352" s="51"/>
      <c r="M352" s="53"/>
      <c r="N352" s="51"/>
      <c r="O352" s="51"/>
      <c r="P352" s="55">
        <f>SUM(G352:O352)</f>
        <v>0</v>
      </c>
      <c r="Q352" s="57">
        <f>'first anal'!$P352/AH$4</f>
        <v>0</v>
      </c>
      <c r="R352" s="55"/>
      <c r="S352" s="51"/>
      <c r="T352" s="51"/>
      <c r="U352" s="53"/>
      <c r="V352" s="51"/>
      <c r="W352" s="51"/>
      <c r="X352" s="53"/>
      <c r="Y352" s="51"/>
      <c r="Z352" s="51"/>
      <c r="AA352" s="55">
        <f>SUM(R352:Z352)</f>
        <v>0</v>
      </c>
      <c r="AB352" s="58">
        <f>IF(AA352=0,0,(P352-AA352)/AA352)</f>
        <v>0</v>
      </c>
      <c r="AC352" s="57">
        <f>'first anal'!$AA352/AH$4</f>
        <v>0</v>
      </c>
    </row>
    <row r="353" spans="1:29" x14ac:dyDescent="0.2">
      <c r="A353" s="42"/>
      <c r="B353" s="43"/>
      <c r="C353" s="43"/>
      <c r="D353" s="44"/>
      <c r="E353" s="46"/>
      <c r="F353" s="48"/>
      <c r="G353" s="50"/>
      <c r="H353" s="52"/>
      <c r="I353" s="52"/>
      <c r="J353" s="54"/>
      <c r="K353" s="52"/>
      <c r="L353" s="52"/>
      <c r="M353" s="54"/>
      <c r="N353" s="52"/>
      <c r="O353" s="52"/>
      <c r="P353" s="56">
        <f>SUM(G353:O353)</f>
        <v>0</v>
      </c>
      <c r="Q353" s="57">
        <f>'first anal'!$P353/AH$4</f>
        <v>0</v>
      </c>
      <c r="R353" s="56"/>
      <c r="S353" s="52"/>
      <c r="T353" s="52"/>
      <c r="U353" s="54"/>
      <c r="V353" s="52"/>
      <c r="W353" s="52"/>
      <c r="X353" s="54"/>
      <c r="Y353" s="52"/>
      <c r="Z353" s="52"/>
      <c r="AA353" s="56">
        <f>SUM(R353:Z353)</f>
        <v>0</v>
      </c>
      <c r="AB353" s="59">
        <f>IF(AA353=0,0,(P353-AA353)/AA353)</f>
        <v>0</v>
      </c>
      <c r="AC353" s="57">
        <f>'first anal'!$AA353/AH$4</f>
        <v>0</v>
      </c>
    </row>
    <row r="354" spans="1:29" x14ac:dyDescent="0.2">
      <c r="A354" s="68">
        <v>3</v>
      </c>
      <c r="B354" s="69">
        <v>5</v>
      </c>
      <c r="C354" s="69">
        <v>5</v>
      </c>
      <c r="D354" s="70"/>
      <c r="E354" s="45"/>
      <c r="F354" s="47"/>
      <c r="G354" s="49"/>
      <c r="H354" s="51"/>
      <c r="I354" s="51"/>
      <c r="J354" s="53"/>
      <c r="K354" s="51"/>
      <c r="L354" s="51"/>
      <c r="M354" s="53"/>
      <c r="N354" s="51"/>
      <c r="O354" s="51"/>
      <c r="P354" s="55">
        <f>SUM(G354:O354)</f>
        <v>0</v>
      </c>
      <c r="Q354" s="57">
        <f>'first anal'!$P354/AH$4</f>
        <v>0</v>
      </c>
      <c r="R354" s="55"/>
      <c r="S354" s="51"/>
      <c r="T354" s="51"/>
      <c r="U354" s="53"/>
      <c r="V354" s="51"/>
      <c r="W354" s="51"/>
      <c r="X354" s="53"/>
      <c r="Y354" s="51"/>
      <c r="Z354" s="51"/>
      <c r="AA354" s="55">
        <f>SUM(R354:Z354)</f>
        <v>0</v>
      </c>
      <c r="AB354" s="58">
        <f>IF(AA354=0,0,(P354-AA354)/AA354)</f>
        <v>0</v>
      </c>
      <c r="AC354" s="57">
        <f>'first anal'!$AA354/AH$4</f>
        <v>0</v>
      </c>
    </row>
    <row r="355" spans="1:29" x14ac:dyDescent="0.2">
      <c r="A355" s="42">
        <v>4</v>
      </c>
      <c r="B355" s="43">
        <v>7</v>
      </c>
      <c r="C355" s="43">
        <v>7</v>
      </c>
      <c r="D355" s="44"/>
      <c r="E355" s="46"/>
      <c r="F355" s="48"/>
      <c r="G355" s="50"/>
      <c r="H355" s="52"/>
      <c r="I355" s="52"/>
      <c r="J355" s="54"/>
      <c r="K355" s="52"/>
      <c r="L355" s="52"/>
      <c r="M355" s="54"/>
      <c r="N355" s="52"/>
      <c r="O355" s="52"/>
      <c r="P355" s="56">
        <f>SUM(G355:O355)</f>
        <v>0</v>
      </c>
      <c r="Q355" s="57">
        <f>'first anal'!$P355/AH$4</f>
        <v>0</v>
      </c>
      <c r="R355" s="56"/>
      <c r="S355" s="52"/>
      <c r="T355" s="52"/>
      <c r="U355" s="54"/>
      <c r="V355" s="52"/>
      <c r="W355" s="52"/>
      <c r="X355" s="54"/>
      <c r="Y355" s="52"/>
      <c r="Z355" s="52"/>
      <c r="AA355" s="56">
        <f>SUM(R355:Z355)</f>
        <v>0</v>
      </c>
      <c r="AB355" s="59">
        <f>IF(AA355=0,0,(P355-AA355)/AA355)</f>
        <v>0</v>
      </c>
      <c r="AC355" s="57">
        <f>'first anal'!$AA355/AH$4</f>
        <v>0</v>
      </c>
    </row>
    <row r="356" spans="1:29" x14ac:dyDescent="0.2">
      <c r="A356" s="68"/>
      <c r="B356" s="69"/>
      <c r="C356" s="69"/>
      <c r="D356" s="70"/>
      <c r="E356" s="45"/>
      <c r="F356" s="47"/>
      <c r="G356" s="49"/>
      <c r="H356" s="51"/>
      <c r="I356" s="51"/>
      <c r="J356" s="53"/>
      <c r="K356" s="51"/>
      <c r="L356" s="51"/>
      <c r="M356" s="53"/>
      <c r="N356" s="51"/>
      <c r="O356" s="51"/>
      <c r="P356" s="55">
        <f>SUM(G356:O356)</f>
        <v>0</v>
      </c>
      <c r="Q356" s="57">
        <f>'first anal'!$P356/AH$4</f>
        <v>0</v>
      </c>
      <c r="R356" s="55"/>
      <c r="S356" s="51"/>
      <c r="T356" s="51"/>
      <c r="U356" s="53"/>
      <c r="V356" s="51"/>
      <c r="W356" s="51"/>
      <c r="X356" s="53"/>
      <c r="Y356" s="51"/>
      <c r="Z356" s="51"/>
      <c r="AA356" s="55">
        <f>SUM(R356:Z356)</f>
        <v>0</v>
      </c>
      <c r="AB356" s="58">
        <f>IF(AA356=0,0,(P356-AA356)/AA356)</f>
        <v>0</v>
      </c>
      <c r="AC356" s="57">
        <f>'first anal'!$AA356/AH$4</f>
        <v>0</v>
      </c>
    </row>
    <row r="357" spans="1:29" x14ac:dyDescent="0.2">
      <c r="A357" s="42"/>
      <c r="B357" s="43"/>
      <c r="C357" s="43"/>
      <c r="D357" s="44"/>
      <c r="E357" s="46"/>
      <c r="F357" s="48"/>
      <c r="G357" s="50"/>
      <c r="H357" s="52"/>
      <c r="I357" s="52"/>
      <c r="J357" s="54"/>
      <c r="K357" s="52"/>
      <c r="L357" s="52"/>
      <c r="M357" s="54"/>
      <c r="N357" s="52"/>
      <c r="O357" s="52"/>
      <c r="P357" s="56">
        <f>SUM(G357:O357)</f>
        <v>0</v>
      </c>
      <c r="Q357" s="57">
        <f>'first anal'!$P357/AH$4</f>
        <v>0</v>
      </c>
      <c r="R357" s="56"/>
      <c r="S357" s="52"/>
      <c r="T357" s="52"/>
      <c r="U357" s="54"/>
      <c r="V357" s="52"/>
      <c r="W357" s="52"/>
      <c r="X357" s="54"/>
      <c r="Y357" s="52"/>
      <c r="Z357" s="52"/>
      <c r="AA357" s="56">
        <f>SUM(R357:Z357)</f>
        <v>0</v>
      </c>
      <c r="AB357" s="59">
        <f>IF(AA357=0,0,(P357-AA357)/AA357)</f>
        <v>0</v>
      </c>
      <c r="AC357" s="57">
        <f>'first anal'!$AA357/AH$4</f>
        <v>0</v>
      </c>
    </row>
    <row r="358" spans="1:29" x14ac:dyDescent="0.2">
      <c r="A358" s="68"/>
      <c r="B358" s="69"/>
      <c r="C358" s="69"/>
      <c r="D358" s="70"/>
      <c r="E358" s="45"/>
      <c r="F358" s="47"/>
      <c r="G358" s="49"/>
      <c r="H358" s="51"/>
      <c r="I358" s="51"/>
      <c r="J358" s="53"/>
      <c r="K358" s="51"/>
      <c r="L358" s="51"/>
      <c r="M358" s="53"/>
      <c r="N358" s="51"/>
      <c r="O358" s="51"/>
      <c r="P358" s="55">
        <f>SUM(G358:O358)</f>
        <v>0</v>
      </c>
      <c r="Q358" s="57">
        <f>'first anal'!$P358/AH$4</f>
        <v>0</v>
      </c>
      <c r="R358" s="55"/>
      <c r="S358" s="51"/>
      <c r="T358" s="51"/>
      <c r="U358" s="53"/>
      <c r="V358" s="51"/>
      <c r="W358" s="51"/>
      <c r="X358" s="53"/>
      <c r="Y358" s="51"/>
      <c r="Z358" s="51"/>
      <c r="AA358" s="55">
        <f>SUM(R358:Z358)</f>
        <v>0</v>
      </c>
      <c r="AB358" s="58">
        <f>IF(AA358=0,0,(P358-AA358)/AA358)</f>
        <v>0</v>
      </c>
      <c r="AC358" s="57">
        <f>'first anal'!$AA358/AH$4</f>
        <v>0</v>
      </c>
    </row>
    <row r="359" spans="1:29" x14ac:dyDescent="0.2">
      <c r="A359" s="42"/>
      <c r="B359" s="43"/>
      <c r="C359" s="43"/>
      <c r="D359" s="44"/>
      <c r="E359" s="46"/>
      <c r="F359" s="48"/>
      <c r="G359" s="50"/>
      <c r="H359" s="52"/>
      <c r="I359" s="52"/>
      <c r="J359" s="54"/>
      <c r="K359" s="52"/>
      <c r="L359" s="52"/>
      <c r="M359" s="54"/>
      <c r="N359" s="52"/>
      <c r="O359" s="52"/>
      <c r="P359" s="56">
        <f>SUM(G359:O359)</f>
        <v>0</v>
      </c>
      <c r="Q359" s="57">
        <f>'first anal'!$P359/AH$4</f>
        <v>0</v>
      </c>
      <c r="R359" s="56"/>
      <c r="S359" s="52"/>
      <c r="T359" s="52"/>
      <c r="U359" s="54"/>
      <c r="V359" s="52"/>
      <c r="W359" s="52"/>
      <c r="X359" s="54"/>
      <c r="Y359" s="52"/>
      <c r="Z359" s="52"/>
      <c r="AA359" s="56">
        <f>SUM(R359:Z359)</f>
        <v>0</v>
      </c>
      <c r="AB359" s="59">
        <f>IF(AA359=0,0,(P359-AA359)/AA359)</f>
        <v>0</v>
      </c>
      <c r="AC359" s="57">
        <f>'first anal'!$AA359/AH$4</f>
        <v>0</v>
      </c>
    </row>
    <row r="360" spans="1:29" x14ac:dyDescent="0.2">
      <c r="A360" s="68"/>
      <c r="B360" s="69"/>
      <c r="C360" s="69"/>
      <c r="D360" s="70"/>
      <c r="E360" s="45"/>
      <c r="F360" s="47"/>
      <c r="G360" s="49"/>
      <c r="H360" s="51"/>
      <c r="I360" s="51"/>
      <c r="J360" s="53"/>
      <c r="K360" s="51"/>
      <c r="L360" s="51"/>
      <c r="M360" s="53"/>
      <c r="N360" s="51"/>
      <c r="O360" s="51"/>
      <c r="P360" s="55">
        <f>SUM(G360:O360)</f>
        <v>0</v>
      </c>
      <c r="Q360" s="57">
        <f>'first anal'!$P360/AH$4</f>
        <v>0</v>
      </c>
      <c r="R360" s="55"/>
      <c r="S360" s="51"/>
      <c r="T360" s="51"/>
      <c r="U360" s="53"/>
      <c r="V360" s="51"/>
      <c r="W360" s="51"/>
      <c r="X360" s="53"/>
      <c r="Y360" s="51"/>
      <c r="Z360" s="51"/>
      <c r="AA360" s="55">
        <f>SUM(R360:Z360)</f>
        <v>0</v>
      </c>
      <c r="AB360" s="58">
        <f>IF(AA360=0,0,(P360-AA360)/AA360)</f>
        <v>0</v>
      </c>
      <c r="AC360" s="57">
        <f>'first anal'!$AA360/AH$4</f>
        <v>0</v>
      </c>
    </row>
    <row r="361" spans="1:29" x14ac:dyDescent="0.2">
      <c r="A361" s="42"/>
      <c r="B361" s="43"/>
      <c r="C361" s="43"/>
      <c r="D361" s="44"/>
      <c r="E361" s="46"/>
      <c r="F361" s="48"/>
      <c r="G361" s="50"/>
      <c r="H361" s="52"/>
      <c r="I361" s="52"/>
      <c r="J361" s="54"/>
      <c r="K361" s="52"/>
      <c r="L361" s="52"/>
      <c r="M361" s="54"/>
      <c r="N361" s="52"/>
      <c r="O361" s="52"/>
      <c r="P361" s="56">
        <f>SUM(G361:O361)</f>
        <v>0</v>
      </c>
      <c r="Q361" s="57">
        <f>'first anal'!$P361/AH$4</f>
        <v>0</v>
      </c>
      <c r="R361" s="56"/>
      <c r="S361" s="52"/>
      <c r="T361" s="52"/>
      <c r="U361" s="54"/>
      <c r="V361" s="52"/>
      <c r="W361" s="52"/>
      <c r="X361" s="54"/>
      <c r="Y361" s="52"/>
      <c r="Z361" s="52"/>
      <c r="AA361" s="56">
        <f>SUM(R361:Z361)</f>
        <v>0</v>
      </c>
      <c r="AB361" s="59">
        <f>IF(AA361=0,0,(P361-AA361)/AA361)</f>
        <v>0</v>
      </c>
      <c r="AC361" s="57">
        <f>'first anal'!$AA361/AH$4</f>
        <v>0</v>
      </c>
    </row>
    <row r="362" spans="1:29" x14ac:dyDescent="0.2">
      <c r="A362" s="68"/>
      <c r="B362" s="69"/>
      <c r="C362" s="69"/>
      <c r="D362" s="70"/>
      <c r="E362" s="45"/>
      <c r="F362" s="47"/>
      <c r="G362" s="49"/>
      <c r="H362" s="51"/>
      <c r="I362" s="51"/>
      <c r="J362" s="53"/>
      <c r="K362" s="51"/>
      <c r="L362" s="51"/>
      <c r="M362" s="53"/>
      <c r="N362" s="51"/>
      <c r="O362" s="51"/>
      <c r="P362" s="55">
        <f>SUM(G362:O362)</f>
        <v>0</v>
      </c>
      <c r="Q362" s="57">
        <f>'first anal'!$P362/AH$4</f>
        <v>0</v>
      </c>
      <c r="R362" s="55"/>
      <c r="S362" s="51"/>
      <c r="T362" s="51"/>
      <c r="U362" s="53"/>
      <c r="V362" s="51"/>
      <c r="W362" s="51"/>
      <c r="X362" s="53"/>
      <c r="Y362" s="51"/>
      <c r="Z362" s="51"/>
      <c r="AA362" s="55">
        <f>SUM(R362:Z362)</f>
        <v>0</v>
      </c>
      <c r="AB362" s="58">
        <f>IF(AA362=0,0,(P362-AA362)/AA362)</f>
        <v>0</v>
      </c>
      <c r="AC362" s="57">
        <f>'first anal'!$AA362/AH$4</f>
        <v>0</v>
      </c>
    </row>
    <row r="363" spans="1:29" x14ac:dyDescent="0.2">
      <c r="A363" s="42"/>
      <c r="B363" s="43"/>
      <c r="C363" s="43"/>
      <c r="D363" s="44"/>
      <c r="E363" s="46"/>
      <c r="F363" s="48"/>
      <c r="G363" s="50"/>
      <c r="H363" s="52"/>
      <c r="I363" s="52"/>
      <c r="J363" s="54"/>
      <c r="K363" s="52"/>
      <c r="L363" s="52"/>
      <c r="M363" s="54"/>
      <c r="N363" s="52"/>
      <c r="O363" s="52"/>
      <c r="P363" s="56">
        <f>SUM(G363:O363)</f>
        <v>0</v>
      </c>
      <c r="Q363" s="57">
        <f>'first anal'!$P363/AH$4</f>
        <v>0</v>
      </c>
      <c r="R363" s="56"/>
      <c r="S363" s="52"/>
      <c r="T363" s="52"/>
      <c r="U363" s="54"/>
      <c r="V363" s="52"/>
      <c r="W363" s="52"/>
      <c r="X363" s="54"/>
      <c r="Y363" s="52"/>
      <c r="Z363" s="52"/>
      <c r="AA363" s="56">
        <f>SUM(R363:Z363)</f>
        <v>0</v>
      </c>
      <c r="AB363" s="59">
        <f>IF(AA363=0,0,(P363-AA363)/AA363)</f>
        <v>0</v>
      </c>
      <c r="AC363" s="57">
        <f>'first anal'!$AA363/AH$4</f>
        <v>0</v>
      </c>
    </row>
    <row r="364" spans="1:29" x14ac:dyDescent="0.2">
      <c r="A364" s="68"/>
      <c r="B364" s="69"/>
      <c r="C364" s="69"/>
      <c r="D364" s="70"/>
      <c r="E364" s="45"/>
      <c r="F364" s="47"/>
      <c r="G364" s="49"/>
      <c r="H364" s="51"/>
      <c r="I364" s="51"/>
      <c r="J364" s="53"/>
      <c r="K364" s="51"/>
      <c r="L364" s="51"/>
      <c r="M364" s="53"/>
      <c r="N364" s="51"/>
      <c r="O364" s="51"/>
      <c r="P364" s="55">
        <f>SUM(G364:O364)</f>
        <v>0</v>
      </c>
      <c r="Q364" s="57">
        <f>'first anal'!$P364/AH$4</f>
        <v>0</v>
      </c>
      <c r="R364" s="55"/>
      <c r="S364" s="51"/>
      <c r="T364" s="51"/>
      <c r="U364" s="53"/>
      <c r="V364" s="51"/>
      <c r="W364" s="51"/>
      <c r="X364" s="53"/>
      <c r="Y364" s="51"/>
      <c r="Z364" s="51"/>
      <c r="AA364" s="55">
        <f>SUM(R364:Z364)</f>
        <v>0</v>
      </c>
      <c r="AB364" s="58">
        <f>IF(AA364=0,0,(P364-AA364)/AA364)</f>
        <v>0</v>
      </c>
      <c r="AC364" s="57">
        <f>'first anal'!$AA364/AH$4</f>
        <v>0</v>
      </c>
    </row>
    <row r="365" spans="1:29" x14ac:dyDescent="0.2">
      <c r="A365" s="42"/>
      <c r="B365" s="43"/>
      <c r="C365" s="43"/>
      <c r="D365" s="44"/>
      <c r="E365" s="46"/>
      <c r="F365" s="48"/>
      <c r="G365" s="50"/>
      <c r="H365" s="52"/>
      <c r="I365" s="52"/>
      <c r="J365" s="54"/>
      <c r="K365" s="52"/>
      <c r="L365" s="52"/>
      <c r="M365" s="54"/>
      <c r="N365" s="52"/>
      <c r="O365" s="52"/>
      <c r="P365" s="56">
        <f>SUM(G365:O365)</f>
        <v>0</v>
      </c>
      <c r="Q365" s="57">
        <f>'first anal'!$P365/AH$4</f>
        <v>0</v>
      </c>
      <c r="R365" s="56"/>
      <c r="S365" s="52"/>
      <c r="T365" s="52"/>
      <c r="U365" s="54"/>
      <c r="V365" s="52"/>
      <c r="W365" s="52"/>
      <c r="X365" s="54"/>
      <c r="Y365" s="52"/>
      <c r="Z365" s="52"/>
      <c r="AA365" s="56">
        <f>SUM(R365:Z365)</f>
        <v>0</v>
      </c>
      <c r="AB365" s="59">
        <f>IF(AA365=0,0,(P365-AA365)/AA365)</f>
        <v>0</v>
      </c>
      <c r="AC365" s="57">
        <f>'first anal'!$AA365/AH$4</f>
        <v>0</v>
      </c>
    </row>
    <row r="366" spans="1:29" x14ac:dyDescent="0.2">
      <c r="A366" s="68"/>
      <c r="B366" s="69"/>
      <c r="C366" s="69"/>
      <c r="D366" s="70"/>
      <c r="E366" s="45"/>
      <c r="F366" s="47"/>
      <c r="G366" s="49"/>
      <c r="H366" s="51"/>
      <c r="I366" s="51"/>
      <c r="J366" s="53"/>
      <c r="K366" s="51"/>
      <c r="L366" s="51"/>
      <c r="M366" s="53"/>
      <c r="N366" s="51"/>
      <c r="O366" s="51"/>
      <c r="P366" s="55">
        <f>SUM(G366:O366)</f>
        <v>0</v>
      </c>
      <c r="Q366" s="57">
        <f>'first anal'!$P366/AH$4</f>
        <v>0</v>
      </c>
      <c r="R366" s="55"/>
      <c r="S366" s="51"/>
      <c r="T366" s="51"/>
      <c r="U366" s="53"/>
      <c r="V366" s="51"/>
      <c r="W366" s="51"/>
      <c r="X366" s="53"/>
      <c r="Y366" s="51"/>
      <c r="Z366" s="51"/>
      <c r="AA366" s="55">
        <f>SUM(R366:Z366)</f>
        <v>0</v>
      </c>
      <c r="AB366" s="58">
        <f>IF(AA366=0,0,(P366-AA366)/AA366)</f>
        <v>0</v>
      </c>
      <c r="AC366" s="57">
        <f>'first anal'!$AA366/AH$4</f>
        <v>0</v>
      </c>
    </row>
    <row r="367" spans="1:29" x14ac:dyDescent="0.2">
      <c r="A367" s="42"/>
      <c r="B367" s="43"/>
      <c r="C367" s="43"/>
      <c r="D367" s="44"/>
      <c r="E367" s="46"/>
      <c r="F367" s="48"/>
      <c r="G367" s="50"/>
      <c r="H367" s="52"/>
      <c r="I367" s="52"/>
      <c r="J367" s="54"/>
      <c r="K367" s="52"/>
      <c r="L367" s="52"/>
      <c r="M367" s="54"/>
      <c r="N367" s="52"/>
      <c r="O367" s="52"/>
      <c r="P367" s="56">
        <f>SUM(G367:O367)</f>
        <v>0</v>
      </c>
      <c r="Q367" s="57">
        <f>'first anal'!$P367/AH$4</f>
        <v>0</v>
      </c>
      <c r="R367" s="56"/>
      <c r="S367" s="52"/>
      <c r="T367" s="52"/>
      <c r="U367" s="54"/>
      <c r="V367" s="52"/>
      <c r="W367" s="52"/>
      <c r="X367" s="54"/>
      <c r="Y367" s="52"/>
      <c r="Z367" s="52"/>
      <c r="AA367" s="56">
        <f>SUM(R367:Z367)</f>
        <v>0</v>
      </c>
      <c r="AB367" s="59">
        <f>IF(AA367=0,0,(P367-AA367)/AA367)</f>
        <v>0</v>
      </c>
      <c r="AC367" s="57">
        <f>'first anal'!$AA367/AH$4</f>
        <v>0</v>
      </c>
    </row>
    <row r="368" spans="1:29" x14ac:dyDescent="0.2">
      <c r="A368" s="68"/>
      <c r="B368" s="69"/>
      <c r="C368" s="69"/>
      <c r="D368" s="70"/>
      <c r="E368" s="45"/>
      <c r="F368" s="47"/>
      <c r="G368" s="49"/>
      <c r="H368" s="51"/>
      <c r="I368" s="51"/>
      <c r="J368" s="53"/>
      <c r="K368" s="51"/>
      <c r="L368" s="51"/>
      <c r="M368" s="53"/>
      <c r="N368" s="51"/>
      <c r="O368" s="51"/>
      <c r="P368" s="55">
        <f>SUM(G368:O368)</f>
        <v>0</v>
      </c>
      <c r="Q368" s="57">
        <f>'first anal'!$P368/AH$4</f>
        <v>0</v>
      </c>
      <c r="R368" s="55"/>
      <c r="S368" s="51"/>
      <c r="T368" s="51"/>
      <c r="U368" s="53"/>
      <c r="V368" s="51"/>
      <c r="W368" s="51"/>
      <c r="X368" s="53"/>
      <c r="Y368" s="51"/>
      <c r="Z368" s="51"/>
      <c r="AA368" s="55">
        <f>SUM(R368:Z368)</f>
        <v>0</v>
      </c>
      <c r="AB368" s="58">
        <f>IF(AA368=0,0,(P368-AA368)/AA368)</f>
        <v>0</v>
      </c>
      <c r="AC368" s="57">
        <f>'first anal'!$AA368/AH$4</f>
        <v>0</v>
      </c>
    </row>
    <row r="369" spans="1:29" x14ac:dyDescent="0.2">
      <c r="A369" s="42"/>
      <c r="B369" s="43"/>
      <c r="C369" s="43"/>
      <c r="D369" s="44"/>
      <c r="E369" s="46"/>
      <c r="F369" s="48"/>
      <c r="G369" s="50"/>
      <c r="H369" s="52"/>
      <c r="I369" s="52"/>
      <c r="J369" s="54"/>
      <c r="K369" s="52"/>
      <c r="L369" s="52"/>
      <c r="M369" s="54"/>
      <c r="N369" s="52"/>
      <c r="O369" s="52"/>
      <c r="P369" s="56">
        <f>SUM(G369:O369)</f>
        <v>0</v>
      </c>
      <c r="Q369" s="57">
        <f>'first anal'!$P369/AH$4</f>
        <v>0</v>
      </c>
      <c r="R369" s="56"/>
      <c r="S369" s="52"/>
      <c r="T369" s="52"/>
      <c r="U369" s="54"/>
      <c r="V369" s="52"/>
      <c r="W369" s="52"/>
      <c r="X369" s="54"/>
      <c r="Y369" s="52"/>
      <c r="Z369" s="52"/>
      <c r="AA369" s="56">
        <f>SUM(R369:Z369)</f>
        <v>0</v>
      </c>
      <c r="AB369" s="59">
        <f>IF(AA369=0,0,(P369-AA369)/AA369)</f>
        <v>0</v>
      </c>
      <c r="AC369" s="57">
        <f>'first anal'!$AA369/AH$4</f>
        <v>0</v>
      </c>
    </row>
    <row r="370" spans="1:29" x14ac:dyDescent="0.2">
      <c r="A370" s="68"/>
      <c r="B370" s="69"/>
      <c r="C370" s="69"/>
      <c r="D370" s="70"/>
      <c r="E370" s="45"/>
      <c r="F370" s="47"/>
      <c r="G370" s="49"/>
      <c r="H370" s="51"/>
      <c r="I370" s="51"/>
      <c r="J370" s="53"/>
      <c r="K370" s="51"/>
      <c r="L370" s="51"/>
      <c r="M370" s="53"/>
      <c r="N370" s="51"/>
      <c r="O370" s="51"/>
      <c r="P370" s="55">
        <f>SUM(G370:O370)</f>
        <v>0</v>
      </c>
      <c r="Q370" s="57">
        <f>'first anal'!$P370/AH$4</f>
        <v>0</v>
      </c>
      <c r="R370" s="55"/>
      <c r="S370" s="51"/>
      <c r="T370" s="51"/>
      <c r="U370" s="53"/>
      <c r="V370" s="51"/>
      <c r="W370" s="51"/>
      <c r="X370" s="53"/>
      <c r="Y370" s="51"/>
      <c r="Z370" s="51"/>
      <c r="AA370" s="55">
        <f>SUM(R370:Z370)</f>
        <v>0</v>
      </c>
      <c r="AB370" s="58">
        <f>IF(AA370=0,0,(P370-AA370)/AA370)</f>
        <v>0</v>
      </c>
      <c r="AC370" s="57">
        <f>'first anal'!$AA370/AH$4</f>
        <v>0</v>
      </c>
    </row>
    <row r="371" spans="1:29" x14ac:dyDescent="0.2">
      <c r="A371" s="42"/>
      <c r="B371" s="43"/>
      <c r="C371" s="43"/>
      <c r="D371" s="44"/>
      <c r="E371" s="46"/>
      <c r="F371" s="48"/>
      <c r="G371" s="50"/>
      <c r="H371" s="52"/>
      <c r="I371" s="52"/>
      <c r="J371" s="54"/>
      <c r="K371" s="52"/>
      <c r="L371" s="52"/>
      <c r="M371" s="54"/>
      <c r="N371" s="52"/>
      <c r="O371" s="52"/>
      <c r="P371" s="56">
        <f>SUM(G371:O371)</f>
        <v>0</v>
      </c>
      <c r="Q371" s="57">
        <f>'first anal'!$P371/AH$4</f>
        <v>0</v>
      </c>
      <c r="R371" s="56"/>
      <c r="S371" s="52"/>
      <c r="T371" s="52"/>
      <c r="U371" s="54"/>
      <c r="V371" s="52"/>
      <c r="W371" s="52"/>
      <c r="X371" s="54"/>
      <c r="Y371" s="52"/>
      <c r="Z371" s="52"/>
      <c r="AA371" s="56">
        <f>SUM(R371:Z371)</f>
        <v>0</v>
      </c>
      <c r="AB371" s="59">
        <f>IF(AA371=0,0,(P371-AA371)/AA371)</f>
        <v>0</v>
      </c>
      <c r="AC371" s="57">
        <f>'first anal'!$AA371/AH$4</f>
        <v>0</v>
      </c>
    </row>
    <row r="372" spans="1:29" x14ac:dyDescent="0.2">
      <c r="A372" s="68"/>
      <c r="B372" s="69"/>
      <c r="C372" s="69"/>
      <c r="D372" s="70"/>
      <c r="E372" s="45"/>
      <c r="F372" s="47"/>
      <c r="G372" s="49"/>
      <c r="H372" s="51"/>
      <c r="I372" s="51"/>
      <c r="J372" s="53"/>
      <c r="K372" s="51"/>
      <c r="L372" s="51"/>
      <c r="M372" s="53"/>
      <c r="N372" s="51"/>
      <c r="O372" s="51"/>
      <c r="P372" s="55">
        <f>SUM(G372:O372)</f>
        <v>0</v>
      </c>
      <c r="Q372" s="57">
        <f>'first anal'!$P372/AH$4</f>
        <v>0</v>
      </c>
      <c r="R372" s="55"/>
      <c r="S372" s="51"/>
      <c r="T372" s="51"/>
      <c r="U372" s="53"/>
      <c r="V372" s="51"/>
      <c r="W372" s="51"/>
      <c r="X372" s="53"/>
      <c r="Y372" s="51"/>
      <c r="Z372" s="51"/>
      <c r="AA372" s="55">
        <f>SUM(R372:Z372)</f>
        <v>0</v>
      </c>
      <c r="AB372" s="58">
        <f>IF(AA372=0,0,(P372-AA372)/AA372)</f>
        <v>0</v>
      </c>
      <c r="AC372" s="57">
        <f>'first anal'!$AA372/AH$4</f>
        <v>0</v>
      </c>
    </row>
    <row r="373" spans="1:29" x14ac:dyDescent="0.2">
      <c r="A373" s="42"/>
      <c r="B373" s="43"/>
      <c r="C373" s="43"/>
      <c r="D373" s="44"/>
      <c r="E373" s="46"/>
      <c r="F373" s="48"/>
      <c r="G373" s="50"/>
      <c r="H373" s="52"/>
      <c r="I373" s="52"/>
      <c r="J373" s="54"/>
      <c r="K373" s="52"/>
      <c r="L373" s="52"/>
      <c r="M373" s="54"/>
      <c r="N373" s="52"/>
      <c r="O373" s="52"/>
      <c r="P373" s="56">
        <f>SUM(G373:O373)</f>
        <v>0</v>
      </c>
      <c r="Q373" s="57">
        <f>'first anal'!$P373/AH$4</f>
        <v>0</v>
      </c>
      <c r="R373" s="56"/>
      <c r="S373" s="52"/>
      <c r="T373" s="52"/>
      <c r="U373" s="54"/>
      <c r="V373" s="52"/>
      <c r="W373" s="52"/>
      <c r="X373" s="54"/>
      <c r="Y373" s="52"/>
      <c r="Z373" s="52"/>
      <c r="AA373" s="56">
        <f>SUM(R373:Z373)</f>
        <v>0</v>
      </c>
      <c r="AB373" s="59">
        <f>IF(AA373=0,0,(P373-AA373)/AA373)</f>
        <v>0</v>
      </c>
      <c r="AC373" s="57">
        <f>'first anal'!$AA373/AH$4</f>
        <v>0</v>
      </c>
    </row>
    <row r="374" spans="1:29" x14ac:dyDescent="0.2">
      <c r="A374" s="68"/>
      <c r="B374" s="69"/>
      <c r="C374" s="69"/>
      <c r="D374" s="70"/>
      <c r="E374" s="45"/>
      <c r="F374" s="47"/>
      <c r="G374" s="49"/>
      <c r="H374" s="51"/>
      <c r="I374" s="51"/>
      <c r="J374" s="53"/>
      <c r="K374" s="51"/>
      <c r="L374" s="51"/>
      <c r="M374" s="53"/>
      <c r="N374" s="51"/>
      <c r="O374" s="51"/>
      <c r="P374" s="55">
        <f>SUM(G374:O374)</f>
        <v>0</v>
      </c>
      <c r="Q374" s="57">
        <f>'first anal'!$P374/AH$4</f>
        <v>0</v>
      </c>
      <c r="R374" s="55"/>
      <c r="S374" s="51"/>
      <c r="T374" s="51"/>
      <c r="U374" s="53"/>
      <c r="V374" s="51"/>
      <c r="W374" s="51"/>
      <c r="X374" s="53"/>
      <c r="Y374" s="51"/>
      <c r="Z374" s="51"/>
      <c r="AA374" s="55">
        <f>SUM(R374:Z374)</f>
        <v>0</v>
      </c>
      <c r="AB374" s="58">
        <f>IF(AA374=0,0,(P374-AA374)/AA374)</f>
        <v>0</v>
      </c>
      <c r="AC374" s="57">
        <f>'first anal'!$AA374/AH$4</f>
        <v>0</v>
      </c>
    </row>
    <row r="375" spans="1:29" x14ac:dyDescent="0.2">
      <c r="A375" s="42"/>
      <c r="B375" s="43"/>
      <c r="C375" s="43"/>
      <c r="D375" s="44"/>
      <c r="E375" s="46"/>
      <c r="F375" s="48"/>
      <c r="G375" s="50"/>
      <c r="H375" s="52"/>
      <c r="I375" s="52"/>
      <c r="J375" s="54"/>
      <c r="K375" s="52"/>
      <c r="L375" s="52"/>
      <c r="M375" s="54"/>
      <c r="N375" s="52"/>
      <c r="O375" s="52"/>
      <c r="P375" s="56">
        <f>SUM(G375:O375)</f>
        <v>0</v>
      </c>
      <c r="Q375" s="57">
        <f>'first anal'!$P375/AH$4</f>
        <v>0</v>
      </c>
      <c r="R375" s="56"/>
      <c r="S375" s="52"/>
      <c r="T375" s="52"/>
      <c r="U375" s="54"/>
      <c r="V375" s="52"/>
      <c r="W375" s="52"/>
      <c r="X375" s="54"/>
      <c r="Y375" s="52"/>
      <c r="Z375" s="52"/>
      <c r="AA375" s="56">
        <f>SUM(R375:Z375)</f>
        <v>0</v>
      </c>
      <c r="AB375" s="59">
        <f>IF(AA375=0,0,(P375-AA375)/AA375)</f>
        <v>0</v>
      </c>
      <c r="AC375" s="57">
        <f>'first anal'!$AA375/AH$4</f>
        <v>0</v>
      </c>
    </row>
    <row r="376" spans="1:29" x14ac:dyDescent="0.2">
      <c r="A376" s="68"/>
      <c r="B376" s="69"/>
      <c r="C376" s="69"/>
      <c r="D376" s="70"/>
      <c r="E376" s="45"/>
      <c r="F376" s="47"/>
      <c r="G376" s="49"/>
      <c r="H376" s="51"/>
      <c r="I376" s="51"/>
      <c r="J376" s="53"/>
      <c r="K376" s="51"/>
      <c r="L376" s="51"/>
      <c r="M376" s="53"/>
      <c r="N376" s="51"/>
      <c r="O376" s="51"/>
      <c r="P376" s="55">
        <f>SUM(G376:O376)</f>
        <v>0</v>
      </c>
      <c r="Q376" s="57">
        <f>'first anal'!$P376/AH$4</f>
        <v>0</v>
      </c>
      <c r="R376" s="55"/>
      <c r="S376" s="51"/>
      <c r="T376" s="51"/>
      <c r="U376" s="53"/>
      <c r="V376" s="51"/>
      <c r="W376" s="51"/>
      <c r="X376" s="53"/>
      <c r="Y376" s="51"/>
      <c r="Z376" s="51"/>
      <c r="AA376" s="55">
        <f>SUM(R376:Z376)</f>
        <v>0</v>
      </c>
      <c r="AB376" s="58">
        <f>IF(AA376=0,0,(P376-AA376)/AA376)</f>
        <v>0</v>
      </c>
      <c r="AC376" s="57">
        <f>'first anal'!$AA376/AH$4</f>
        <v>0</v>
      </c>
    </row>
    <row r="377" spans="1:29" x14ac:dyDescent="0.2">
      <c r="A377" s="42"/>
      <c r="B377" s="43"/>
      <c r="C377" s="43"/>
      <c r="D377" s="44"/>
      <c r="E377" s="46"/>
      <c r="F377" s="48"/>
      <c r="G377" s="50"/>
      <c r="H377" s="52"/>
      <c r="I377" s="52"/>
      <c r="J377" s="54"/>
      <c r="K377" s="52"/>
      <c r="L377" s="52"/>
      <c r="M377" s="54"/>
      <c r="N377" s="52"/>
      <c r="O377" s="52"/>
      <c r="P377" s="56">
        <f>SUM(G377:O377)</f>
        <v>0</v>
      </c>
      <c r="Q377" s="57">
        <f>'first anal'!$P377/AH$4</f>
        <v>0</v>
      </c>
      <c r="R377" s="56"/>
      <c r="S377" s="52"/>
      <c r="T377" s="52"/>
      <c r="U377" s="54"/>
      <c r="V377" s="52"/>
      <c r="W377" s="52"/>
      <c r="X377" s="54"/>
      <c r="Y377" s="52"/>
      <c r="Z377" s="52"/>
      <c r="AA377" s="56">
        <f>SUM(R377:Z377)</f>
        <v>0</v>
      </c>
      <c r="AB377" s="59">
        <f>IF(AA377=0,0,(P377-AA377)/AA377)</f>
        <v>0</v>
      </c>
      <c r="AC377" s="57">
        <f>'first anal'!$AA377/AH$4</f>
        <v>0</v>
      </c>
    </row>
    <row r="378" spans="1:29" x14ac:dyDescent="0.2">
      <c r="A378" s="68"/>
      <c r="B378" s="69"/>
      <c r="C378" s="69"/>
      <c r="D378" s="70"/>
      <c r="E378" s="45"/>
      <c r="F378" s="47"/>
      <c r="G378" s="49"/>
      <c r="H378" s="51"/>
      <c r="I378" s="51"/>
      <c r="J378" s="53"/>
      <c r="K378" s="51"/>
      <c r="L378" s="51"/>
      <c r="M378" s="53"/>
      <c r="N378" s="51"/>
      <c r="O378" s="51"/>
      <c r="P378" s="55">
        <f>SUM(G378:O378)</f>
        <v>0</v>
      </c>
      <c r="Q378" s="57">
        <f>'first anal'!$P378/AH$4</f>
        <v>0</v>
      </c>
      <c r="R378" s="55"/>
      <c r="S378" s="51"/>
      <c r="T378" s="51"/>
      <c r="U378" s="53"/>
      <c r="V378" s="51"/>
      <c r="W378" s="51"/>
      <c r="X378" s="53"/>
      <c r="Y378" s="51"/>
      <c r="Z378" s="51"/>
      <c r="AA378" s="55">
        <f>SUM(R378:Z378)</f>
        <v>0</v>
      </c>
      <c r="AB378" s="58">
        <f>IF(AA378=0,0,(P378-AA378)/AA378)</f>
        <v>0</v>
      </c>
      <c r="AC378" s="57">
        <f>'first anal'!$AA378/AH$4</f>
        <v>0</v>
      </c>
    </row>
    <row r="379" spans="1:29" x14ac:dyDescent="0.2">
      <c r="A379" s="42"/>
      <c r="B379" s="43"/>
      <c r="C379" s="43"/>
      <c r="D379" s="44"/>
      <c r="E379" s="46"/>
      <c r="F379" s="48"/>
      <c r="G379" s="50"/>
      <c r="H379" s="52"/>
      <c r="I379" s="52"/>
      <c r="J379" s="54"/>
      <c r="K379" s="52"/>
      <c r="L379" s="52"/>
      <c r="M379" s="54"/>
      <c r="N379" s="52"/>
      <c r="O379" s="52"/>
      <c r="P379" s="56">
        <f>SUM(G379:O379)</f>
        <v>0</v>
      </c>
      <c r="Q379" s="57">
        <f>'first anal'!$P379/AH$4</f>
        <v>0</v>
      </c>
      <c r="R379" s="56"/>
      <c r="S379" s="52"/>
      <c r="T379" s="52"/>
      <c r="U379" s="54"/>
      <c r="V379" s="52"/>
      <c r="W379" s="52"/>
      <c r="X379" s="54"/>
      <c r="Y379" s="52"/>
      <c r="Z379" s="52"/>
      <c r="AA379" s="56">
        <f>SUM(R379:Z379)</f>
        <v>0</v>
      </c>
      <c r="AB379" s="59">
        <f>IF(AA379=0,0,(P379-AA379)/AA379)</f>
        <v>0</v>
      </c>
      <c r="AC379" s="57">
        <f>'first anal'!$AA379/AH$4</f>
        <v>0</v>
      </c>
    </row>
    <row r="380" spans="1:29" x14ac:dyDescent="0.2">
      <c r="A380" s="68"/>
      <c r="B380" s="69"/>
      <c r="C380" s="69"/>
      <c r="D380" s="70"/>
      <c r="E380" s="45"/>
      <c r="F380" s="47"/>
      <c r="G380" s="49"/>
      <c r="H380" s="51"/>
      <c r="I380" s="51"/>
      <c r="J380" s="53"/>
      <c r="K380" s="51"/>
      <c r="L380" s="51"/>
      <c r="M380" s="53"/>
      <c r="N380" s="51"/>
      <c r="O380" s="51"/>
      <c r="P380" s="55">
        <f>SUM(G380:O380)</f>
        <v>0</v>
      </c>
      <c r="Q380" s="57">
        <f>'first anal'!$P380/AH$4</f>
        <v>0</v>
      </c>
      <c r="R380" s="55"/>
      <c r="S380" s="51"/>
      <c r="T380" s="51"/>
      <c r="U380" s="53"/>
      <c r="V380" s="51"/>
      <c r="W380" s="51"/>
      <c r="X380" s="53"/>
      <c r="Y380" s="51"/>
      <c r="Z380" s="51"/>
      <c r="AA380" s="55">
        <f>SUM(R380:Z380)</f>
        <v>0</v>
      </c>
      <c r="AB380" s="58">
        <f>IF(AA380=0,0,(P380-AA380)/AA380)</f>
        <v>0</v>
      </c>
      <c r="AC380" s="57">
        <f>'first anal'!$AA380/AH$4</f>
        <v>0</v>
      </c>
    </row>
    <row r="381" spans="1:29" x14ac:dyDescent="0.2">
      <c r="A381" s="42"/>
      <c r="B381" s="43"/>
      <c r="C381" s="43"/>
      <c r="D381" s="44"/>
      <c r="E381" s="46"/>
      <c r="F381" s="48"/>
      <c r="G381" s="50"/>
      <c r="H381" s="52"/>
      <c r="I381" s="52"/>
      <c r="J381" s="54"/>
      <c r="K381" s="52"/>
      <c r="L381" s="52"/>
      <c r="M381" s="54"/>
      <c r="N381" s="52"/>
      <c r="O381" s="52"/>
      <c r="P381" s="56">
        <f>SUM(G381:O381)</f>
        <v>0</v>
      </c>
      <c r="Q381" s="57">
        <f>'first anal'!$P381/AH$4</f>
        <v>0</v>
      </c>
      <c r="R381" s="56"/>
      <c r="S381" s="52"/>
      <c r="T381" s="52"/>
      <c r="U381" s="54"/>
      <c r="V381" s="52"/>
      <c r="W381" s="52"/>
      <c r="X381" s="54"/>
      <c r="Y381" s="52"/>
      <c r="Z381" s="52"/>
      <c r="AA381" s="56">
        <f>SUM(R381:Z381)</f>
        <v>0</v>
      </c>
      <c r="AB381" s="59">
        <f>IF(AA381=0,0,(P381-AA381)/AA381)</f>
        <v>0</v>
      </c>
      <c r="AC381" s="57">
        <f>'first anal'!$AA381/AH$4</f>
        <v>0</v>
      </c>
    </row>
    <row r="382" spans="1:29" x14ac:dyDescent="0.2">
      <c r="A382" s="68"/>
      <c r="B382" s="69"/>
      <c r="C382" s="69"/>
      <c r="D382" s="70"/>
      <c r="E382" s="45"/>
      <c r="F382" s="47"/>
      <c r="G382" s="49"/>
      <c r="H382" s="51"/>
      <c r="I382" s="51"/>
      <c r="J382" s="53"/>
      <c r="K382" s="51"/>
      <c r="L382" s="51"/>
      <c r="M382" s="53"/>
      <c r="N382" s="51"/>
      <c r="O382" s="51"/>
      <c r="P382" s="55">
        <f>SUM(G382:O382)</f>
        <v>0</v>
      </c>
      <c r="Q382" s="57">
        <f>'first anal'!$P382/AH$4</f>
        <v>0</v>
      </c>
      <c r="R382" s="55"/>
      <c r="S382" s="51"/>
      <c r="T382" s="51"/>
      <c r="U382" s="53"/>
      <c r="V382" s="51"/>
      <c r="W382" s="51"/>
      <c r="X382" s="53"/>
      <c r="Y382" s="51"/>
      <c r="Z382" s="51"/>
      <c r="AA382" s="55">
        <f>SUM(R382:Z382)</f>
        <v>0</v>
      </c>
      <c r="AB382" s="58">
        <f>IF(AA382=0,0,(P382-AA382)/AA382)</f>
        <v>0</v>
      </c>
      <c r="AC382" s="57">
        <f>'first anal'!$AA382/AH$4</f>
        <v>0</v>
      </c>
    </row>
    <row r="383" spans="1:29" x14ac:dyDescent="0.2">
      <c r="A383" s="42"/>
      <c r="B383" s="43"/>
      <c r="C383" s="43"/>
      <c r="D383" s="44"/>
      <c r="E383" s="46"/>
      <c r="F383" s="48"/>
      <c r="G383" s="50"/>
      <c r="H383" s="52"/>
      <c r="I383" s="52"/>
      <c r="J383" s="54"/>
      <c r="K383" s="52"/>
      <c r="L383" s="52"/>
      <c r="M383" s="54"/>
      <c r="N383" s="52"/>
      <c r="O383" s="52"/>
      <c r="P383" s="56">
        <f>SUM(G383:O383)</f>
        <v>0</v>
      </c>
      <c r="Q383" s="57">
        <f>'first anal'!$P383/AH$4</f>
        <v>0</v>
      </c>
      <c r="R383" s="56"/>
      <c r="S383" s="52"/>
      <c r="T383" s="52"/>
      <c r="U383" s="54"/>
      <c r="V383" s="52"/>
      <c r="W383" s="52"/>
      <c r="X383" s="54"/>
      <c r="Y383" s="52"/>
      <c r="Z383" s="52"/>
      <c r="AA383" s="56">
        <f>SUM(R383:Z383)</f>
        <v>0</v>
      </c>
      <c r="AB383" s="59">
        <f>IF(AA383=0,0,(P383-AA383)/AA383)</f>
        <v>0</v>
      </c>
      <c r="AC383" s="57">
        <f>'first anal'!$AA383/AH$4</f>
        <v>0</v>
      </c>
    </row>
    <row r="384" spans="1:29" x14ac:dyDescent="0.2">
      <c r="A384" s="68"/>
      <c r="B384" s="69"/>
      <c r="C384" s="69"/>
      <c r="D384" s="70"/>
      <c r="E384" s="45"/>
      <c r="F384" s="47"/>
      <c r="G384" s="49"/>
      <c r="H384" s="51"/>
      <c r="I384" s="51"/>
      <c r="J384" s="53"/>
      <c r="K384" s="51"/>
      <c r="L384" s="51"/>
      <c r="M384" s="53"/>
      <c r="N384" s="51"/>
      <c r="O384" s="51"/>
      <c r="P384" s="55">
        <f>SUM(G384:O384)</f>
        <v>0</v>
      </c>
      <c r="Q384" s="57">
        <f>'first anal'!$P384/AH$4</f>
        <v>0</v>
      </c>
      <c r="R384" s="55"/>
      <c r="S384" s="51"/>
      <c r="T384" s="51"/>
      <c r="U384" s="53"/>
      <c r="V384" s="51"/>
      <c r="W384" s="51"/>
      <c r="X384" s="53"/>
      <c r="Y384" s="51"/>
      <c r="Z384" s="51"/>
      <c r="AA384" s="55">
        <f>SUM(R384:Z384)</f>
        <v>0</v>
      </c>
      <c r="AB384" s="58">
        <f>IF(AA384=0,0,(P384-AA384)/AA384)</f>
        <v>0</v>
      </c>
      <c r="AC384" s="57">
        <f>'first anal'!$AA384/AH$4</f>
        <v>0</v>
      </c>
    </row>
    <row r="385" spans="1:29" x14ac:dyDescent="0.2">
      <c r="A385" s="42"/>
      <c r="B385" s="43"/>
      <c r="C385" s="43"/>
      <c r="D385" s="44"/>
      <c r="E385" s="46"/>
      <c r="F385" s="48"/>
      <c r="G385" s="50"/>
      <c r="H385" s="52"/>
      <c r="I385" s="52"/>
      <c r="J385" s="54"/>
      <c r="K385" s="52"/>
      <c r="L385" s="52"/>
      <c r="M385" s="54"/>
      <c r="N385" s="52"/>
      <c r="O385" s="52"/>
      <c r="P385" s="56">
        <f>SUM(G385:O385)</f>
        <v>0</v>
      </c>
      <c r="Q385" s="57">
        <f>'first anal'!$P385/AH$4</f>
        <v>0</v>
      </c>
      <c r="R385" s="56"/>
      <c r="S385" s="52"/>
      <c r="T385" s="52"/>
      <c r="U385" s="54"/>
      <c r="V385" s="52"/>
      <c r="W385" s="52"/>
      <c r="X385" s="54"/>
      <c r="Y385" s="52"/>
      <c r="Z385" s="52"/>
      <c r="AA385" s="56">
        <f>SUM(R385:Z385)</f>
        <v>0</v>
      </c>
      <c r="AB385" s="59">
        <f>IF(AA385=0,0,(P385-AA385)/AA385)</f>
        <v>0</v>
      </c>
      <c r="AC385" s="57">
        <f>'first anal'!$AA385/AH$4</f>
        <v>0</v>
      </c>
    </row>
    <row r="386" spans="1:29" x14ac:dyDescent="0.2">
      <c r="A386" s="68"/>
      <c r="B386" s="69"/>
      <c r="C386" s="69"/>
      <c r="D386" s="70"/>
      <c r="E386" s="45"/>
      <c r="F386" s="47"/>
      <c r="G386" s="49"/>
      <c r="H386" s="51"/>
      <c r="I386" s="51"/>
      <c r="J386" s="53"/>
      <c r="K386" s="51"/>
      <c r="L386" s="51"/>
      <c r="M386" s="53"/>
      <c r="N386" s="51"/>
      <c r="O386" s="51"/>
      <c r="P386" s="55">
        <f>SUM(G386:O386)</f>
        <v>0</v>
      </c>
      <c r="Q386" s="57">
        <f>'first anal'!$P386/AH$4</f>
        <v>0</v>
      </c>
      <c r="R386" s="55"/>
      <c r="S386" s="51"/>
      <c r="T386" s="51"/>
      <c r="U386" s="53"/>
      <c r="V386" s="51"/>
      <c r="W386" s="51"/>
      <c r="X386" s="53"/>
      <c r="Y386" s="51"/>
      <c r="Z386" s="51"/>
      <c r="AA386" s="55">
        <f>SUM(R386:Z386)</f>
        <v>0</v>
      </c>
      <c r="AB386" s="58">
        <f>IF(AA386=0,0,(P386-AA386)/AA386)</f>
        <v>0</v>
      </c>
      <c r="AC386" s="57">
        <f>'first anal'!$AA386/AH$4</f>
        <v>0</v>
      </c>
    </row>
    <row r="387" spans="1:29" x14ac:dyDescent="0.2">
      <c r="A387" s="42"/>
      <c r="B387" s="43"/>
      <c r="C387" s="43"/>
      <c r="D387" s="44"/>
      <c r="E387" s="46"/>
      <c r="F387" s="48"/>
      <c r="G387" s="50"/>
      <c r="H387" s="52"/>
      <c r="I387" s="52"/>
      <c r="J387" s="54"/>
      <c r="K387" s="52"/>
      <c r="L387" s="52"/>
      <c r="M387" s="54"/>
      <c r="N387" s="52"/>
      <c r="O387" s="52"/>
      <c r="P387" s="56">
        <f>SUM(G387:O387)</f>
        <v>0</v>
      </c>
      <c r="Q387" s="57">
        <f>'first anal'!$P387/AH$4</f>
        <v>0</v>
      </c>
      <c r="R387" s="56"/>
      <c r="S387" s="52"/>
      <c r="T387" s="52"/>
      <c r="U387" s="54"/>
      <c r="V387" s="52"/>
      <c r="W387" s="52"/>
      <c r="X387" s="54"/>
      <c r="Y387" s="52"/>
      <c r="Z387" s="52"/>
      <c r="AA387" s="56">
        <f>SUM(R387:Z387)</f>
        <v>0</v>
      </c>
      <c r="AB387" s="59">
        <f>IF(AA387=0,0,(P387-AA387)/AA387)</f>
        <v>0</v>
      </c>
      <c r="AC387" s="57">
        <f>'first anal'!$AA387/AH$4</f>
        <v>0</v>
      </c>
    </row>
    <row r="388" spans="1:29" x14ac:dyDescent="0.2">
      <c r="A388" s="68"/>
      <c r="B388" s="69"/>
      <c r="C388" s="69"/>
      <c r="D388" s="70"/>
      <c r="E388" s="45"/>
      <c r="F388" s="47"/>
      <c r="G388" s="49"/>
      <c r="H388" s="51"/>
      <c r="I388" s="51"/>
      <c r="J388" s="53"/>
      <c r="K388" s="51"/>
      <c r="L388" s="51"/>
      <c r="M388" s="53"/>
      <c r="N388" s="51"/>
      <c r="O388" s="51"/>
      <c r="P388" s="55">
        <f>SUM(G388:O388)</f>
        <v>0</v>
      </c>
      <c r="Q388" s="57">
        <f>'first anal'!$P388/AH$4</f>
        <v>0</v>
      </c>
      <c r="R388" s="55"/>
      <c r="S388" s="51"/>
      <c r="T388" s="51"/>
      <c r="U388" s="53"/>
      <c r="V388" s="51"/>
      <c r="W388" s="51"/>
      <c r="X388" s="53"/>
      <c r="Y388" s="51"/>
      <c r="Z388" s="51"/>
      <c r="AA388" s="55">
        <f>SUM(R388:Z388)</f>
        <v>0</v>
      </c>
      <c r="AB388" s="58">
        <f>IF(AA388=0,0,(P388-AA388)/AA388)</f>
        <v>0</v>
      </c>
      <c r="AC388" s="57">
        <f>'first anal'!$AA388/AH$4</f>
        <v>0</v>
      </c>
    </row>
    <row r="389" spans="1:29" x14ac:dyDescent="0.2">
      <c r="A389" s="42"/>
      <c r="B389" s="43"/>
      <c r="C389" s="43"/>
      <c r="D389" s="44"/>
      <c r="E389" s="46"/>
      <c r="F389" s="48"/>
      <c r="G389" s="50"/>
      <c r="H389" s="52"/>
      <c r="I389" s="52"/>
      <c r="J389" s="54"/>
      <c r="K389" s="52"/>
      <c r="L389" s="52"/>
      <c r="M389" s="54"/>
      <c r="N389" s="52"/>
      <c r="O389" s="52"/>
      <c r="P389" s="56">
        <f>SUM(G389:O389)</f>
        <v>0</v>
      </c>
      <c r="Q389" s="57">
        <f>'first anal'!$P389/AH$4</f>
        <v>0</v>
      </c>
      <c r="R389" s="56"/>
      <c r="S389" s="52"/>
      <c r="T389" s="52"/>
      <c r="U389" s="54"/>
      <c r="V389" s="52"/>
      <c r="W389" s="52"/>
      <c r="X389" s="54"/>
      <c r="Y389" s="52"/>
      <c r="Z389" s="52"/>
      <c r="AA389" s="56">
        <f>SUM(R389:Z389)</f>
        <v>0</v>
      </c>
      <c r="AB389" s="59">
        <f>IF(AA389=0,0,(P389-AA389)/AA389)</f>
        <v>0</v>
      </c>
      <c r="AC389" s="57">
        <f>'first anal'!$AA389/AH$4</f>
        <v>0</v>
      </c>
    </row>
    <row r="390" spans="1:29" x14ac:dyDescent="0.2">
      <c r="A390" s="68"/>
      <c r="B390" s="69"/>
      <c r="C390" s="69"/>
      <c r="D390" s="70"/>
      <c r="E390" s="45"/>
      <c r="F390" s="47"/>
      <c r="G390" s="49"/>
      <c r="H390" s="51"/>
      <c r="I390" s="51"/>
      <c r="J390" s="53"/>
      <c r="K390" s="51"/>
      <c r="L390" s="51"/>
      <c r="M390" s="53"/>
      <c r="N390" s="51"/>
      <c r="O390" s="51"/>
      <c r="P390" s="55">
        <f>SUM(G390:O390)</f>
        <v>0</v>
      </c>
      <c r="Q390" s="57">
        <f>'first anal'!$P390/AH$4</f>
        <v>0</v>
      </c>
      <c r="R390" s="55"/>
      <c r="S390" s="51"/>
      <c r="T390" s="51"/>
      <c r="U390" s="53"/>
      <c r="V390" s="51"/>
      <c r="W390" s="51"/>
      <c r="X390" s="53"/>
      <c r="Y390" s="51"/>
      <c r="Z390" s="51"/>
      <c r="AA390" s="55">
        <f>SUM(R390:Z390)</f>
        <v>0</v>
      </c>
      <c r="AB390" s="58">
        <f>IF(AA390=0,0,(P390-AA390)/AA390)</f>
        <v>0</v>
      </c>
      <c r="AC390" s="57">
        <f>'first anal'!$AA390/AH$4</f>
        <v>0</v>
      </c>
    </row>
    <row r="391" spans="1:29" x14ac:dyDescent="0.2">
      <c r="A391" s="42"/>
      <c r="B391" s="43"/>
      <c r="C391" s="43"/>
      <c r="D391" s="44"/>
      <c r="E391" s="46"/>
      <c r="F391" s="48"/>
      <c r="G391" s="50"/>
      <c r="H391" s="52"/>
      <c r="I391" s="52"/>
      <c r="J391" s="54"/>
      <c r="K391" s="52"/>
      <c r="L391" s="52"/>
      <c r="M391" s="54"/>
      <c r="N391" s="52"/>
      <c r="O391" s="52"/>
      <c r="P391" s="56">
        <f>SUM(G391:O391)</f>
        <v>0</v>
      </c>
      <c r="Q391" s="57">
        <f>'first anal'!$P391/AH$4</f>
        <v>0</v>
      </c>
      <c r="R391" s="56"/>
      <c r="S391" s="52"/>
      <c r="T391" s="52"/>
      <c r="U391" s="54"/>
      <c r="V391" s="52"/>
      <c r="W391" s="52"/>
      <c r="X391" s="54"/>
      <c r="Y391" s="52"/>
      <c r="Z391" s="52"/>
      <c r="AA391" s="56">
        <f>SUM(R391:Z391)</f>
        <v>0</v>
      </c>
      <c r="AB391" s="59">
        <f>IF(AA391=0,0,(P391-AA391)/AA391)</f>
        <v>0</v>
      </c>
      <c r="AC391" s="57">
        <f>'first anal'!$AA391/AH$4</f>
        <v>0</v>
      </c>
    </row>
    <row r="392" spans="1:29" x14ac:dyDescent="0.2">
      <c r="A392" s="68"/>
      <c r="B392" s="69"/>
      <c r="C392" s="69"/>
      <c r="D392" s="70"/>
      <c r="E392" s="45"/>
      <c r="F392" s="47"/>
      <c r="G392" s="49"/>
      <c r="H392" s="51"/>
      <c r="I392" s="51"/>
      <c r="J392" s="53"/>
      <c r="K392" s="51"/>
      <c r="L392" s="51"/>
      <c r="M392" s="53"/>
      <c r="N392" s="51"/>
      <c r="O392" s="51"/>
      <c r="P392" s="55">
        <f>SUM(G392:O392)</f>
        <v>0</v>
      </c>
      <c r="Q392" s="57">
        <f>'first anal'!$P392/AH$4</f>
        <v>0</v>
      </c>
      <c r="R392" s="55"/>
      <c r="S392" s="51"/>
      <c r="T392" s="51"/>
      <c r="U392" s="53"/>
      <c r="V392" s="51"/>
      <c r="W392" s="51"/>
      <c r="X392" s="53"/>
      <c r="Y392" s="51"/>
      <c r="Z392" s="51"/>
      <c r="AA392" s="55">
        <f>SUM(R392:Z392)</f>
        <v>0</v>
      </c>
      <c r="AB392" s="58">
        <f>IF(AA392=0,0,(P392-AA392)/AA392)</f>
        <v>0</v>
      </c>
      <c r="AC392" s="57">
        <f>'first anal'!$AA392/AH$4</f>
        <v>0</v>
      </c>
    </row>
    <row r="393" spans="1:29" x14ac:dyDescent="0.2">
      <c r="A393" s="42"/>
      <c r="B393" s="43"/>
      <c r="C393" s="43"/>
      <c r="D393" s="44"/>
      <c r="E393" s="46"/>
      <c r="F393" s="48"/>
      <c r="G393" s="50"/>
      <c r="H393" s="52"/>
      <c r="I393" s="52"/>
      <c r="J393" s="54"/>
      <c r="K393" s="52"/>
      <c r="L393" s="52"/>
      <c r="M393" s="54"/>
      <c r="N393" s="52"/>
      <c r="O393" s="52"/>
      <c r="P393" s="56">
        <f>SUM(G393:O393)</f>
        <v>0</v>
      </c>
      <c r="Q393" s="57">
        <f>'first anal'!$P393/AH$4</f>
        <v>0</v>
      </c>
      <c r="R393" s="56"/>
      <c r="S393" s="52"/>
      <c r="T393" s="52"/>
      <c r="U393" s="54"/>
      <c r="V393" s="52"/>
      <c r="W393" s="52"/>
      <c r="X393" s="54"/>
      <c r="Y393" s="52"/>
      <c r="Z393" s="52"/>
      <c r="AA393" s="56">
        <f>SUM(R393:Z393)</f>
        <v>0</v>
      </c>
      <c r="AB393" s="59">
        <f>IF(AA393=0,0,(P393-AA393)/AA393)</f>
        <v>0</v>
      </c>
      <c r="AC393" s="57">
        <f>'first anal'!$AA393/AH$4</f>
        <v>0</v>
      </c>
    </row>
    <row r="394" spans="1:29" x14ac:dyDescent="0.2">
      <c r="A394" s="68"/>
      <c r="B394" s="69"/>
      <c r="C394" s="69"/>
      <c r="D394" s="70"/>
      <c r="E394" s="45"/>
      <c r="F394" s="47"/>
      <c r="G394" s="49"/>
      <c r="H394" s="51"/>
      <c r="I394" s="51"/>
      <c r="J394" s="53"/>
      <c r="K394" s="51"/>
      <c r="L394" s="51"/>
      <c r="M394" s="53"/>
      <c r="N394" s="51"/>
      <c r="O394" s="51"/>
      <c r="P394" s="55">
        <f>SUM(G394:O394)</f>
        <v>0</v>
      </c>
      <c r="Q394" s="57">
        <f>'first anal'!$P394/AH$4</f>
        <v>0</v>
      </c>
      <c r="R394" s="55"/>
      <c r="S394" s="51"/>
      <c r="T394" s="51"/>
      <c r="U394" s="53"/>
      <c r="V394" s="51"/>
      <c r="W394" s="51"/>
      <c r="X394" s="53"/>
      <c r="Y394" s="51"/>
      <c r="Z394" s="51"/>
      <c r="AA394" s="55">
        <f>SUM(R394:Z394)</f>
        <v>0</v>
      </c>
      <c r="AB394" s="58">
        <f>IF(AA394=0,0,(P394-AA394)/AA394)</f>
        <v>0</v>
      </c>
      <c r="AC394" s="57">
        <f>'first anal'!$AA394/AH$4</f>
        <v>0</v>
      </c>
    </row>
    <row r="395" spans="1:29" x14ac:dyDescent="0.2">
      <c r="A395" s="42"/>
      <c r="B395" s="43"/>
      <c r="C395" s="43"/>
      <c r="D395" s="44"/>
      <c r="E395" s="46"/>
      <c r="F395" s="48"/>
      <c r="G395" s="50"/>
      <c r="H395" s="52"/>
      <c r="I395" s="52"/>
      <c r="J395" s="54"/>
      <c r="K395" s="52"/>
      <c r="L395" s="52"/>
      <c r="M395" s="54"/>
      <c r="N395" s="52"/>
      <c r="O395" s="52"/>
      <c r="P395" s="56">
        <f>SUM(G395:O395)</f>
        <v>0</v>
      </c>
      <c r="Q395" s="57">
        <f>'first anal'!$P395/AH$4</f>
        <v>0</v>
      </c>
      <c r="R395" s="56"/>
      <c r="S395" s="52"/>
      <c r="T395" s="52"/>
      <c r="U395" s="54"/>
      <c r="V395" s="52"/>
      <c r="W395" s="52"/>
      <c r="X395" s="54"/>
      <c r="Y395" s="52"/>
      <c r="Z395" s="52"/>
      <c r="AA395" s="56">
        <f>SUM(R395:Z395)</f>
        <v>0</v>
      </c>
      <c r="AB395" s="59">
        <f>IF(AA395=0,0,(P395-AA395)/AA395)</f>
        <v>0</v>
      </c>
      <c r="AC395" s="57">
        <f>'first anal'!$AA395/AH$4</f>
        <v>0</v>
      </c>
    </row>
    <row r="396" spans="1:29" x14ac:dyDescent="0.2">
      <c r="A396" s="68"/>
      <c r="B396" s="69"/>
      <c r="C396" s="69"/>
      <c r="D396" s="70"/>
      <c r="E396" s="45"/>
      <c r="F396" s="47"/>
      <c r="G396" s="49"/>
      <c r="H396" s="51"/>
      <c r="I396" s="51"/>
      <c r="J396" s="53"/>
      <c r="K396" s="51"/>
      <c r="L396" s="51"/>
      <c r="M396" s="53"/>
      <c r="N396" s="51"/>
      <c r="O396" s="51"/>
      <c r="P396" s="55">
        <f>SUM(G396:O396)</f>
        <v>0</v>
      </c>
      <c r="Q396" s="57">
        <f>'first anal'!$P396/AH$4</f>
        <v>0</v>
      </c>
      <c r="R396" s="55"/>
      <c r="S396" s="51"/>
      <c r="T396" s="51"/>
      <c r="U396" s="53"/>
      <c r="V396" s="51"/>
      <c r="W396" s="51"/>
      <c r="X396" s="53"/>
      <c r="Y396" s="51"/>
      <c r="Z396" s="51"/>
      <c r="AA396" s="55">
        <f>SUM(R396:Z396)</f>
        <v>0</v>
      </c>
      <c r="AB396" s="58">
        <f>IF(AA396=0,0,(P396-AA396)/AA396)</f>
        <v>0</v>
      </c>
      <c r="AC396" s="57">
        <f>'first anal'!$AA396/AH$4</f>
        <v>0</v>
      </c>
    </row>
    <row r="397" spans="1:29" x14ac:dyDescent="0.2">
      <c r="A397" s="42"/>
      <c r="B397" s="43"/>
      <c r="C397" s="43"/>
      <c r="D397" s="44"/>
      <c r="E397" s="46"/>
      <c r="F397" s="48"/>
      <c r="G397" s="50"/>
      <c r="H397" s="52"/>
      <c r="I397" s="52"/>
      <c r="J397" s="54"/>
      <c r="K397" s="52"/>
      <c r="L397" s="52"/>
      <c r="M397" s="54"/>
      <c r="N397" s="52"/>
      <c r="O397" s="52"/>
      <c r="P397" s="56">
        <f>SUM(G397:O397)</f>
        <v>0</v>
      </c>
      <c r="Q397" s="57">
        <f>'first anal'!$P397/AH$4</f>
        <v>0</v>
      </c>
      <c r="R397" s="56"/>
      <c r="S397" s="52"/>
      <c r="T397" s="52"/>
      <c r="U397" s="54"/>
      <c r="V397" s="52"/>
      <c r="W397" s="52"/>
      <c r="X397" s="54"/>
      <c r="Y397" s="52"/>
      <c r="Z397" s="52"/>
      <c r="AA397" s="56">
        <f>SUM(R397:Z397)</f>
        <v>0</v>
      </c>
      <c r="AB397" s="59">
        <f>IF(AA397=0,0,(P397-AA397)/AA397)</f>
        <v>0</v>
      </c>
      <c r="AC397" s="57">
        <f>'first anal'!$AA397/AH$4</f>
        <v>0</v>
      </c>
    </row>
    <row r="398" spans="1:29" x14ac:dyDescent="0.2">
      <c r="A398" s="68"/>
      <c r="B398" s="69"/>
      <c r="C398" s="69"/>
      <c r="D398" s="70"/>
      <c r="E398" s="45"/>
      <c r="F398" s="47"/>
      <c r="G398" s="49"/>
      <c r="H398" s="51"/>
      <c r="I398" s="51"/>
      <c r="J398" s="53"/>
      <c r="K398" s="51"/>
      <c r="L398" s="51"/>
      <c r="M398" s="53"/>
      <c r="N398" s="51"/>
      <c r="O398" s="51"/>
      <c r="P398" s="55">
        <f>SUM(G398:O398)</f>
        <v>0</v>
      </c>
      <c r="Q398" s="57">
        <f>'first anal'!$P398/AH$4</f>
        <v>0</v>
      </c>
      <c r="R398" s="55"/>
      <c r="S398" s="51"/>
      <c r="T398" s="51"/>
      <c r="U398" s="53"/>
      <c r="V398" s="51"/>
      <c r="W398" s="51"/>
      <c r="X398" s="53"/>
      <c r="Y398" s="51"/>
      <c r="Z398" s="51"/>
      <c r="AA398" s="55">
        <f>SUM(R398:Z398)</f>
        <v>0</v>
      </c>
      <c r="AB398" s="58">
        <f>IF(AA398=0,0,(P398-AA398)/AA398)</f>
        <v>0</v>
      </c>
      <c r="AC398" s="57">
        <f>'first anal'!$AA398/AH$4</f>
        <v>0</v>
      </c>
    </row>
    <row r="399" spans="1:29" x14ac:dyDescent="0.2">
      <c r="A399" s="42"/>
      <c r="B399" s="43"/>
      <c r="C399" s="43"/>
      <c r="D399" s="44"/>
      <c r="E399" s="46"/>
      <c r="F399" s="48"/>
      <c r="G399" s="50"/>
      <c r="H399" s="52"/>
      <c r="I399" s="52"/>
      <c r="J399" s="54"/>
      <c r="K399" s="52"/>
      <c r="L399" s="52"/>
      <c r="M399" s="54"/>
      <c r="N399" s="52"/>
      <c r="O399" s="52"/>
      <c r="P399" s="56">
        <f>SUM(G399:O399)</f>
        <v>0</v>
      </c>
      <c r="Q399" s="57">
        <f>'first anal'!$P399/AH$4</f>
        <v>0</v>
      </c>
      <c r="R399" s="56"/>
      <c r="S399" s="52"/>
      <c r="T399" s="52"/>
      <c r="U399" s="54"/>
      <c r="V399" s="52"/>
      <c r="W399" s="52"/>
      <c r="X399" s="54"/>
      <c r="Y399" s="52"/>
      <c r="Z399" s="52"/>
      <c r="AA399" s="56">
        <f>SUM(R399:Z399)</f>
        <v>0</v>
      </c>
      <c r="AB399" s="59">
        <f>IF(AA399=0,0,(P399-AA399)/AA399)</f>
        <v>0</v>
      </c>
      <c r="AC399" s="57">
        <f>'first anal'!$AA399/AH$4</f>
        <v>0</v>
      </c>
    </row>
    <row r="400" spans="1:29" x14ac:dyDescent="0.2">
      <c r="A400" s="68"/>
      <c r="B400" s="69"/>
      <c r="C400" s="69"/>
      <c r="D400" s="70"/>
      <c r="E400" s="45"/>
      <c r="F400" s="47"/>
      <c r="G400" s="49"/>
      <c r="H400" s="51"/>
      <c r="I400" s="51"/>
      <c r="J400" s="53"/>
      <c r="K400" s="51"/>
      <c r="L400" s="51"/>
      <c r="M400" s="53"/>
      <c r="N400" s="51"/>
      <c r="O400" s="51"/>
      <c r="P400" s="55">
        <f>SUM(G400:O400)</f>
        <v>0</v>
      </c>
      <c r="Q400" s="57">
        <f>'first anal'!$P400/AH$4</f>
        <v>0</v>
      </c>
      <c r="R400" s="55"/>
      <c r="S400" s="51"/>
      <c r="T400" s="51"/>
      <c r="U400" s="53"/>
      <c r="V400" s="51"/>
      <c r="W400" s="51"/>
      <c r="X400" s="53"/>
      <c r="Y400" s="51"/>
      <c r="Z400" s="51"/>
      <c r="AA400" s="55">
        <f>SUM(R400:Z400)</f>
        <v>0</v>
      </c>
      <c r="AB400" s="58">
        <f>IF(AA400=0,0,(P400-AA400)/AA400)</f>
        <v>0</v>
      </c>
      <c r="AC400" s="57">
        <f>'first anal'!$AA400/AH$4</f>
        <v>0</v>
      </c>
    </row>
    <row r="401" spans="1:29" x14ac:dyDescent="0.2">
      <c r="A401" s="42"/>
      <c r="B401" s="43"/>
      <c r="C401" s="43"/>
      <c r="D401" s="44"/>
      <c r="E401" s="46"/>
      <c r="F401" s="48"/>
      <c r="G401" s="50"/>
      <c r="H401" s="52"/>
      <c r="I401" s="52"/>
      <c r="J401" s="54"/>
      <c r="K401" s="52"/>
      <c r="L401" s="52"/>
      <c r="M401" s="54"/>
      <c r="N401" s="52"/>
      <c r="O401" s="52"/>
      <c r="P401" s="56">
        <f>SUM(G401:O401)</f>
        <v>0</v>
      </c>
      <c r="Q401" s="57">
        <f>'first anal'!$P401/AH$4</f>
        <v>0</v>
      </c>
      <c r="R401" s="56"/>
      <c r="S401" s="52"/>
      <c r="T401" s="52"/>
      <c r="U401" s="54"/>
      <c r="V401" s="52"/>
      <c r="W401" s="52"/>
      <c r="X401" s="54"/>
      <c r="Y401" s="52"/>
      <c r="Z401" s="52"/>
      <c r="AA401" s="56">
        <f>SUM(R401:Z401)</f>
        <v>0</v>
      </c>
      <c r="AB401" s="59">
        <f>IF(AA401=0,0,(P401-AA401)/AA401)</f>
        <v>0</v>
      </c>
      <c r="AC401" s="57">
        <f>'first anal'!$AA401/AH$4</f>
        <v>0</v>
      </c>
    </row>
    <row r="402" spans="1:29" x14ac:dyDescent="0.2">
      <c r="A402" s="68"/>
      <c r="B402" s="69"/>
      <c r="C402" s="69"/>
      <c r="D402" s="70"/>
      <c r="E402" s="45"/>
      <c r="F402" s="47"/>
      <c r="G402" s="49"/>
      <c r="H402" s="51"/>
      <c r="I402" s="51"/>
      <c r="J402" s="53"/>
      <c r="K402" s="51"/>
      <c r="L402" s="51"/>
      <c r="M402" s="53"/>
      <c r="N402" s="51"/>
      <c r="O402" s="51"/>
      <c r="P402" s="55">
        <f>SUM(G402:O402)</f>
        <v>0</v>
      </c>
      <c r="Q402" s="57">
        <f>'first anal'!$P402/AH$4</f>
        <v>0</v>
      </c>
      <c r="R402" s="55"/>
      <c r="S402" s="51"/>
      <c r="T402" s="51"/>
      <c r="U402" s="53"/>
      <c r="V402" s="51"/>
      <c r="W402" s="51"/>
      <c r="X402" s="53"/>
      <c r="Y402" s="51"/>
      <c r="Z402" s="51"/>
      <c r="AA402" s="55">
        <f>SUM(R402:Z402)</f>
        <v>0</v>
      </c>
      <c r="AB402" s="58">
        <f>IF(AA402=0,0,(P402-AA402)/AA402)</f>
        <v>0</v>
      </c>
      <c r="AC402" s="57">
        <f>'first anal'!$AA402/AH$4</f>
        <v>0</v>
      </c>
    </row>
    <row r="403" spans="1:29" x14ac:dyDescent="0.2">
      <c r="A403" s="42"/>
      <c r="B403" s="43"/>
      <c r="C403" s="43"/>
      <c r="D403" s="44"/>
      <c r="E403" s="46"/>
      <c r="F403" s="48"/>
      <c r="G403" s="50"/>
      <c r="H403" s="52"/>
      <c r="I403" s="52"/>
      <c r="J403" s="54"/>
      <c r="K403" s="52"/>
      <c r="L403" s="52"/>
      <c r="M403" s="54"/>
      <c r="N403" s="52"/>
      <c r="O403" s="52"/>
      <c r="P403" s="56">
        <f>SUM(G403:O403)</f>
        <v>0</v>
      </c>
      <c r="Q403" s="57">
        <f>'first anal'!$P403/AH$4</f>
        <v>0</v>
      </c>
      <c r="R403" s="56"/>
      <c r="S403" s="52"/>
      <c r="T403" s="52"/>
      <c r="U403" s="54"/>
      <c r="V403" s="52"/>
      <c r="W403" s="52"/>
      <c r="X403" s="54"/>
      <c r="Y403" s="52"/>
      <c r="Z403" s="52"/>
      <c r="AA403" s="56">
        <f>SUM(R403:Z403)</f>
        <v>0</v>
      </c>
      <c r="AB403" s="59">
        <f>IF(AA403=0,0,(P403-AA403)/AA403)</f>
        <v>0</v>
      </c>
      <c r="AC403" s="57">
        <f>'first anal'!$AA403/AH$4</f>
        <v>0</v>
      </c>
    </row>
    <row r="404" spans="1:29" x14ac:dyDescent="0.2">
      <c r="A404" s="68"/>
      <c r="B404" s="69"/>
      <c r="C404" s="69"/>
      <c r="D404" s="70"/>
      <c r="E404" s="45"/>
      <c r="F404" s="47"/>
      <c r="G404" s="49"/>
      <c r="H404" s="51"/>
      <c r="I404" s="51"/>
      <c r="J404" s="53"/>
      <c r="K404" s="51"/>
      <c r="L404" s="51"/>
      <c r="M404" s="53"/>
      <c r="N404" s="51"/>
      <c r="O404" s="51"/>
      <c r="P404" s="55">
        <f>SUM(G404:O404)</f>
        <v>0</v>
      </c>
      <c r="Q404" s="57">
        <f>'first anal'!$P404/AH$4</f>
        <v>0</v>
      </c>
      <c r="R404" s="55"/>
      <c r="S404" s="51"/>
      <c r="T404" s="51"/>
      <c r="U404" s="53"/>
      <c r="V404" s="51"/>
      <c r="W404" s="51"/>
      <c r="X404" s="53"/>
      <c r="Y404" s="51"/>
      <c r="Z404" s="51"/>
      <c r="AA404" s="55">
        <f>SUM(R404:Z404)</f>
        <v>0</v>
      </c>
      <c r="AB404" s="58">
        <f>IF(AA404=0,0,(P404-AA404)/AA404)</f>
        <v>0</v>
      </c>
      <c r="AC404" s="57">
        <f>'first anal'!$AA404/AH$4</f>
        <v>0</v>
      </c>
    </row>
    <row r="405" spans="1:29" x14ac:dyDescent="0.2">
      <c r="A405" s="42"/>
      <c r="B405" s="43"/>
      <c r="C405" s="43"/>
      <c r="D405" s="44"/>
      <c r="E405" s="46"/>
      <c r="F405" s="48"/>
      <c r="G405" s="50"/>
      <c r="H405" s="52"/>
      <c r="I405" s="52"/>
      <c r="J405" s="54"/>
      <c r="K405" s="52"/>
      <c r="L405" s="52"/>
      <c r="M405" s="54"/>
      <c r="N405" s="52"/>
      <c r="O405" s="52"/>
      <c r="P405" s="56">
        <f>SUM(G405:O405)</f>
        <v>0</v>
      </c>
      <c r="Q405" s="57">
        <f>'first anal'!$P405/AH$4</f>
        <v>0</v>
      </c>
      <c r="R405" s="56"/>
      <c r="S405" s="52"/>
      <c r="T405" s="52"/>
      <c r="U405" s="54"/>
      <c r="V405" s="52"/>
      <c r="W405" s="52"/>
      <c r="X405" s="54"/>
      <c r="Y405" s="52"/>
      <c r="Z405" s="52"/>
      <c r="AA405" s="56">
        <f>SUM(R405:Z405)</f>
        <v>0</v>
      </c>
      <c r="AB405" s="59">
        <f>IF(AA405=0,0,(P405-AA405)/AA405)</f>
        <v>0</v>
      </c>
      <c r="AC405" s="57">
        <f>'first anal'!$AA405/AH$4</f>
        <v>0</v>
      </c>
    </row>
    <row r="406" spans="1:29" x14ac:dyDescent="0.2">
      <c r="A406" s="68"/>
      <c r="B406" s="69"/>
      <c r="C406" s="69"/>
      <c r="D406" s="70"/>
      <c r="E406" s="45"/>
      <c r="F406" s="47"/>
      <c r="G406" s="49"/>
      <c r="H406" s="51"/>
      <c r="I406" s="51"/>
      <c r="J406" s="53"/>
      <c r="K406" s="51"/>
      <c r="L406" s="51"/>
      <c r="M406" s="53"/>
      <c r="N406" s="51"/>
      <c r="O406" s="51"/>
      <c r="P406" s="55">
        <f>SUM(G406:O406)</f>
        <v>0</v>
      </c>
      <c r="Q406" s="57">
        <f>'first anal'!$P406/AH$4</f>
        <v>0</v>
      </c>
      <c r="R406" s="55"/>
      <c r="S406" s="51"/>
      <c r="T406" s="51"/>
      <c r="U406" s="53"/>
      <c r="V406" s="51"/>
      <c r="W406" s="51"/>
      <c r="X406" s="53"/>
      <c r="Y406" s="51"/>
      <c r="Z406" s="51"/>
      <c r="AA406" s="55">
        <f>SUM(R406:Z406)</f>
        <v>0</v>
      </c>
      <c r="AB406" s="58">
        <f>IF(AA406=0,0,(P406-AA406)/AA406)</f>
        <v>0</v>
      </c>
      <c r="AC406" s="57">
        <f>'first anal'!$AA406/AH$4</f>
        <v>0</v>
      </c>
    </row>
    <row r="407" spans="1:29" x14ac:dyDescent="0.2">
      <c r="A407" s="42"/>
      <c r="B407" s="43"/>
      <c r="C407" s="43"/>
      <c r="D407" s="44"/>
      <c r="E407" s="46"/>
      <c r="F407" s="48"/>
      <c r="G407" s="50"/>
      <c r="H407" s="52"/>
      <c r="I407" s="52"/>
      <c r="J407" s="54"/>
      <c r="K407" s="52"/>
      <c r="L407" s="52"/>
      <c r="M407" s="54"/>
      <c r="N407" s="52"/>
      <c r="O407" s="52"/>
      <c r="P407" s="56">
        <f>SUM(G407:O407)</f>
        <v>0</v>
      </c>
      <c r="Q407" s="57">
        <f>'first anal'!$P407/AH$4</f>
        <v>0</v>
      </c>
      <c r="R407" s="56"/>
      <c r="S407" s="52"/>
      <c r="T407" s="52"/>
      <c r="U407" s="54"/>
      <c r="V407" s="52"/>
      <c r="W407" s="52"/>
      <c r="X407" s="54"/>
      <c r="Y407" s="52"/>
      <c r="Z407" s="52"/>
      <c r="AA407" s="56">
        <f>SUM(R407:Z407)</f>
        <v>0</v>
      </c>
      <c r="AB407" s="59">
        <f>IF(AA407=0,0,(P407-AA407)/AA407)</f>
        <v>0</v>
      </c>
      <c r="AC407" s="57">
        <f>'first anal'!$AA407/AH$4</f>
        <v>0</v>
      </c>
    </row>
    <row r="408" spans="1:29" x14ac:dyDescent="0.2">
      <c r="A408" s="68"/>
      <c r="B408" s="69"/>
      <c r="C408" s="69"/>
      <c r="D408" s="70"/>
      <c r="E408" s="45"/>
      <c r="F408" s="47"/>
      <c r="G408" s="49"/>
      <c r="H408" s="51"/>
      <c r="I408" s="51"/>
      <c r="J408" s="53"/>
      <c r="K408" s="51"/>
      <c r="L408" s="51"/>
      <c r="M408" s="53"/>
      <c r="N408" s="51"/>
      <c r="O408" s="51"/>
      <c r="P408" s="55">
        <f>SUM(G408:O408)</f>
        <v>0</v>
      </c>
      <c r="Q408" s="57">
        <f>'first anal'!$P408/AH$4</f>
        <v>0</v>
      </c>
      <c r="R408" s="55"/>
      <c r="S408" s="51"/>
      <c r="T408" s="51"/>
      <c r="U408" s="53"/>
      <c r="V408" s="51"/>
      <c r="W408" s="51"/>
      <c r="X408" s="53"/>
      <c r="Y408" s="51"/>
      <c r="Z408" s="51"/>
      <c r="AA408" s="55">
        <f>SUM(R408:Z408)</f>
        <v>0</v>
      </c>
      <c r="AB408" s="58">
        <f>IF(AA408=0,0,(P408-AA408)/AA408)</f>
        <v>0</v>
      </c>
      <c r="AC408" s="57">
        <f>'first anal'!$AA408/AH$4</f>
        <v>0</v>
      </c>
    </row>
    <row r="409" spans="1:29" x14ac:dyDescent="0.2">
      <c r="A409" s="42"/>
      <c r="B409" s="43"/>
      <c r="C409" s="43"/>
      <c r="D409" s="44"/>
      <c r="E409" s="46"/>
      <c r="F409" s="48"/>
      <c r="G409" s="50"/>
      <c r="H409" s="52"/>
      <c r="I409" s="52"/>
      <c r="J409" s="54"/>
      <c r="K409" s="52"/>
      <c r="L409" s="52"/>
      <c r="M409" s="54"/>
      <c r="N409" s="52"/>
      <c r="O409" s="52"/>
      <c r="P409" s="56">
        <f>SUM(G409:O409)</f>
        <v>0</v>
      </c>
      <c r="Q409" s="57">
        <f>'first anal'!$P409/AH$4</f>
        <v>0</v>
      </c>
      <c r="R409" s="56"/>
      <c r="S409" s="52"/>
      <c r="T409" s="52"/>
      <c r="U409" s="54"/>
      <c r="V409" s="52"/>
      <c r="W409" s="52"/>
      <c r="X409" s="54"/>
      <c r="Y409" s="52"/>
      <c r="Z409" s="52"/>
      <c r="AA409" s="56">
        <f>SUM(R409:Z409)</f>
        <v>0</v>
      </c>
      <c r="AB409" s="59">
        <f>IF(AA409=0,0,(P409-AA409)/AA409)</f>
        <v>0</v>
      </c>
      <c r="AC409" s="57">
        <f>'first anal'!$AA409/AH$4</f>
        <v>0</v>
      </c>
    </row>
    <row r="410" spans="1:29" x14ac:dyDescent="0.2">
      <c r="A410" s="68"/>
      <c r="B410" s="69"/>
      <c r="C410" s="69"/>
      <c r="D410" s="70"/>
      <c r="E410" s="45"/>
      <c r="F410" s="47"/>
      <c r="G410" s="49"/>
      <c r="H410" s="51"/>
      <c r="I410" s="51"/>
      <c r="J410" s="53"/>
      <c r="K410" s="51"/>
      <c r="L410" s="51"/>
      <c r="M410" s="53"/>
      <c r="N410" s="51"/>
      <c r="O410" s="51"/>
      <c r="P410" s="55">
        <f>SUM(G410:O410)</f>
        <v>0</v>
      </c>
      <c r="Q410" s="57">
        <f>'first anal'!$P410/AH$4</f>
        <v>0</v>
      </c>
      <c r="R410" s="55"/>
      <c r="S410" s="51"/>
      <c r="T410" s="51"/>
      <c r="U410" s="53"/>
      <c r="V410" s="51"/>
      <c r="W410" s="51"/>
      <c r="X410" s="53"/>
      <c r="Y410" s="51"/>
      <c r="Z410" s="51"/>
      <c r="AA410" s="55">
        <f>SUM(R410:Z410)</f>
        <v>0</v>
      </c>
      <c r="AB410" s="58">
        <f>IF(AA410=0,0,(P410-AA410)/AA410)</f>
        <v>0</v>
      </c>
      <c r="AC410" s="57">
        <f>'first anal'!$AA410/AH$4</f>
        <v>0</v>
      </c>
    </row>
    <row r="411" spans="1:29" x14ac:dyDescent="0.2">
      <c r="A411" s="42"/>
      <c r="B411" s="43"/>
      <c r="C411" s="43"/>
      <c r="D411" s="44"/>
      <c r="E411" s="46"/>
      <c r="F411" s="48"/>
      <c r="G411" s="50"/>
      <c r="H411" s="52"/>
      <c r="I411" s="52"/>
      <c r="J411" s="54"/>
      <c r="K411" s="52"/>
      <c r="L411" s="52"/>
      <c r="M411" s="54"/>
      <c r="N411" s="52"/>
      <c r="O411" s="52"/>
      <c r="P411" s="56">
        <f>SUM(G411:O411)</f>
        <v>0</v>
      </c>
      <c r="Q411" s="57">
        <f>'first anal'!$P411/AH$4</f>
        <v>0</v>
      </c>
      <c r="R411" s="56"/>
      <c r="S411" s="52"/>
      <c r="T411" s="52"/>
      <c r="U411" s="54"/>
      <c r="V411" s="52"/>
      <c r="W411" s="52"/>
      <c r="X411" s="54"/>
      <c r="Y411" s="52"/>
      <c r="Z411" s="52"/>
      <c r="AA411" s="56">
        <f>SUM(R411:Z411)</f>
        <v>0</v>
      </c>
      <c r="AB411" s="59">
        <f>IF(AA411=0,0,(P411-AA411)/AA411)</f>
        <v>0</v>
      </c>
      <c r="AC411" s="57">
        <f>'first anal'!$AA411/AH$4</f>
        <v>0</v>
      </c>
    </row>
    <row r="412" spans="1:29" x14ac:dyDescent="0.2">
      <c r="A412" s="68"/>
      <c r="B412" s="69"/>
      <c r="C412" s="69"/>
      <c r="D412" s="70"/>
      <c r="E412" s="45"/>
      <c r="F412" s="47"/>
      <c r="G412" s="49"/>
      <c r="H412" s="51"/>
      <c r="I412" s="51"/>
      <c r="J412" s="53"/>
      <c r="K412" s="51"/>
      <c r="L412" s="51"/>
      <c r="M412" s="53"/>
      <c r="N412" s="51"/>
      <c r="O412" s="51"/>
      <c r="P412" s="55">
        <f>SUM(G412:O412)</f>
        <v>0</v>
      </c>
      <c r="Q412" s="57">
        <f>'first anal'!$P412/AH$4</f>
        <v>0</v>
      </c>
      <c r="R412" s="55"/>
      <c r="S412" s="51"/>
      <c r="T412" s="51"/>
      <c r="U412" s="53"/>
      <c r="V412" s="51"/>
      <c r="W412" s="51"/>
      <c r="X412" s="53"/>
      <c r="Y412" s="51"/>
      <c r="Z412" s="51"/>
      <c r="AA412" s="55">
        <f>SUM(R412:Z412)</f>
        <v>0</v>
      </c>
      <c r="AB412" s="58">
        <f>IF(AA412=0,0,(P412-AA412)/AA412)</f>
        <v>0</v>
      </c>
      <c r="AC412" s="57">
        <f>'first anal'!$AA412/AH$4</f>
        <v>0</v>
      </c>
    </row>
    <row r="413" spans="1:29" x14ac:dyDescent="0.2">
      <c r="A413" s="42"/>
      <c r="B413" s="43"/>
      <c r="C413" s="43"/>
      <c r="D413" s="44"/>
      <c r="E413" s="46"/>
      <c r="F413" s="48"/>
      <c r="G413" s="50"/>
      <c r="H413" s="52"/>
      <c r="I413" s="52"/>
      <c r="J413" s="54"/>
      <c r="K413" s="52"/>
      <c r="L413" s="52"/>
      <c r="M413" s="54"/>
      <c r="N413" s="52"/>
      <c r="O413" s="52"/>
      <c r="P413" s="56">
        <f>SUM(G413:O413)</f>
        <v>0</v>
      </c>
      <c r="Q413" s="57">
        <f>'first anal'!$P413/AH$4</f>
        <v>0</v>
      </c>
      <c r="R413" s="56"/>
      <c r="S413" s="52"/>
      <c r="T413" s="52"/>
      <c r="U413" s="54"/>
      <c r="V413" s="52"/>
      <c r="W413" s="52"/>
      <c r="X413" s="54"/>
      <c r="Y413" s="52"/>
      <c r="Z413" s="52"/>
      <c r="AA413" s="56">
        <f>SUM(R413:Z413)</f>
        <v>0</v>
      </c>
      <c r="AB413" s="59">
        <f>IF(AA413=0,0,(P413-AA413)/AA413)</f>
        <v>0</v>
      </c>
      <c r="AC413" s="57">
        <f>'first anal'!$AA413/AH$4</f>
        <v>0</v>
      </c>
    </row>
    <row r="414" spans="1:29" x14ac:dyDescent="0.2">
      <c r="A414" s="68"/>
      <c r="B414" s="69"/>
      <c r="C414" s="69"/>
      <c r="D414" s="70"/>
      <c r="E414" s="45"/>
      <c r="F414" s="47"/>
      <c r="G414" s="49"/>
      <c r="H414" s="51"/>
      <c r="I414" s="51"/>
      <c r="J414" s="53"/>
      <c r="K414" s="51"/>
      <c r="L414" s="51"/>
      <c r="M414" s="53"/>
      <c r="N414" s="51"/>
      <c r="O414" s="51"/>
      <c r="P414" s="55">
        <f>SUM(G414:O414)</f>
        <v>0</v>
      </c>
      <c r="Q414" s="57">
        <f>'first anal'!$P414/AH$4</f>
        <v>0</v>
      </c>
      <c r="R414" s="55"/>
      <c r="S414" s="51"/>
      <c r="T414" s="51"/>
      <c r="U414" s="53"/>
      <c r="V414" s="51"/>
      <c r="W414" s="51"/>
      <c r="X414" s="53"/>
      <c r="Y414" s="51"/>
      <c r="Z414" s="51"/>
      <c r="AA414" s="55">
        <f>SUM(R414:Z414)</f>
        <v>0</v>
      </c>
      <c r="AB414" s="58">
        <f>IF(AA414=0,0,(P414-AA414)/AA414)</f>
        <v>0</v>
      </c>
      <c r="AC414" s="57">
        <f>'first anal'!$AA414/AH$4</f>
        <v>0</v>
      </c>
    </row>
    <row r="415" spans="1:29" x14ac:dyDescent="0.2">
      <c r="A415" s="42"/>
      <c r="B415" s="43"/>
      <c r="C415" s="43"/>
      <c r="D415" s="44"/>
      <c r="E415" s="46"/>
      <c r="F415" s="48"/>
      <c r="G415" s="50"/>
      <c r="H415" s="52"/>
      <c r="I415" s="52"/>
      <c r="J415" s="54"/>
      <c r="K415" s="52"/>
      <c r="L415" s="52"/>
      <c r="M415" s="54"/>
      <c r="N415" s="52"/>
      <c r="O415" s="52"/>
      <c r="P415" s="56">
        <f>SUM(G415:O415)</f>
        <v>0</v>
      </c>
      <c r="Q415" s="57">
        <f>'first anal'!$P415/AH$4</f>
        <v>0</v>
      </c>
      <c r="R415" s="56"/>
      <c r="S415" s="52"/>
      <c r="T415" s="52"/>
      <c r="U415" s="54"/>
      <c r="V415" s="52"/>
      <c r="W415" s="52"/>
      <c r="X415" s="54"/>
      <c r="Y415" s="52"/>
      <c r="Z415" s="52"/>
      <c r="AA415" s="56">
        <f>SUM(R415:Z415)</f>
        <v>0</v>
      </c>
      <c r="AB415" s="59">
        <f>IF(AA415=0,0,(P415-AA415)/AA415)</f>
        <v>0</v>
      </c>
      <c r="AC415" s="57">
        <f>'first anal'!$AA415/AH$4</f>
        <v>0</v>
      </c>
    </row>
    <row r="416" spans="1:29" x14ac:dyDescent="0.2">
      <c r="A416" s="68"/>
      <c r="B416" s="69"/>
      <c r="C416" s="69"/>
      <c r="D416" s="70"/>
      <c r="E416" s="45"/>
      <c r="F416" s="47"/>
      <c r="G416" s="49"/>
      <c r="H416" s="51"/>
      <c r="I416" s="51"/>
      <c r="J416" s="53"/>
      <c r="K416" s="51"/>
      <c r="L416" s="51"/>
      <c r="M416" s="53"/>
      <c r="N416" s="51"/>
      <c r="O416" s="51"/>
      <c r="P416" s="55">
        <f>SUM(G416:O416)</f>
        <v>0</v>
      </c>
      <c r="Q416" s="57">
        <f>'first anal'!$P416/AH$4</f>
        <v>0</v>
      </c>
      <c r="R416" s="55"/>
      <c r="S416" s="51"/>
      <c r="T416" s="51"/>
      <c r="U416" s="53"/>
      <c r="V416" s="51"/>
      <c r="W416" s="51"/>
      <c r="X416" s="53"/>
      <c r="Y416" s="51"/>
      <c r="Z416" s="51"/>
      <c r="AA416" s="55">
        <f>SUM(R416:Z416)</f>
        <v>0</v>
      </c>
      <c r="AB416" s="58">
        <f>IF(AA416=0,0,(P416-AA416)/AA416)</f>
        <v>0</v>
      </c>
      <c r="AC416" s="57">
        <f>'first anal'!$AA416/AH$4</f>
        <v>0</v>
      </c>
    </row>
    <row r="417" spans="1:29" x14ac:dyDescent="0.2">
      <c r="A417" s="42"/>
      <c r="B417" s="43"/>
      <c r="C417" s="43"/>
      <c r="D417" s="44"/>
      <c r="E417" s="46"/>
      <c r="F417" s="48"/>
      <c r="G417" s="50"/>
      <c r="H417" s="52"/>
      <c r="I417" s="52"/>
      <c r="J417" s="54"/>
      <c r="K417" s="52"/>
      <c r="L417" s="52"/>
      <c r="M417" s="54"/>
      <c r="N417" s="52"/>
      <c r="O417" s="52"/>
      <c r="P417" s="56">
        <f>SUM(G417:O417)</f>
        <v>0</v>
      </c>
      <c r="Q417" s="57">
        <f>'first anal'!$P417/AH$4</f>
        <v>0</v>
      </c>
      <c r="R417" s="56"/>
      <c r="S417" s="52"/>
      <c r="T417" s="52"/>
      <c r="U417" s="54"/>
      <c r="V417" s="52"/>
      <c r="W417" s="52"/>
      <c r="X417" s="54"/>
      <c r="Y417" s="52"/>
      <c r="Z417" s="52"/>
      <c r="AA417" s="56">
        <f>SUM(R417:Z417)</f>
        <v>0</v>
      </c>
      <c r="AB417" s="59">
        <f>IF(AA417=0,0,(P417-AA417)/AA417)</f>
        <v>0</v>
      </c>
      <c r="AC417" s="57">
        <f>'first anal'!$AA417/AH$4</f>
        <v>0</v>
      </c>
    </row>
    <row r="418" spans="1:29" x14ac:dyDescent="0.2">
      <c r="A418" s="68"/>
      <c r="B418" s="69"/>
      <c r="C418" s="69"/>
      <c r="D418" s="70"/>
      <c r="E418" s="45"/>
      <c r="F418" s="47"/>
      <c r="G418" s="49"/>
      <c r="H418" s="51"/>
      <c r="I418" s="51"/>
      <c r="J418" s="53"/>
      <c r="K418" s="51"/>
      <c r="L418" s="51"/>
      <c r="M418" s="53"/>
      <c r="N418" s="51"/>
      <c r="O418" s="51"/>
      <c r="P418" s="55">
        <f>SUM(G418:O418)</f>
        <v>0</v>
      </c>
      <c r="Q418" s="57">
        <f>'first anal'!$P418/AH$4</f>
        <v>0</v>
      </c>
      <c r="R418" s="55"/>
      <c r="S418" s="51"/>
      <c r="T418" s="51"/>
      <c r="U418" s="53"/>
      <c r="V418" s="51"/>
      <c r="W418" s="51"/>
      <c r="X418" s="53"/>
      <c r="Y418" s="51"/>
      <c r="Z418" s="51"/>
      <c r="AA418" s="55">
        <f>SUM(R418:Z418)</f>
        <v>0</v>
      </c>
      <c r="AB418" s="58">
        <f>IF(AA418=0,0,(P418-AA418)/AA418)</f>
        <v>0</v>
      </c>
      <c r="AC418" s="57">
        <f>'first anal'!$AA418/AH$4</f>
        <v>0</v>
      </c>
    </row>
    <row r="419" spans="1:29" x14ac:dyDescent="0.2">
      <c r="A419" s="42"/>
      <c r="B419" s="43"/>
      <c r="C419" s="43"/>
      <c r="D419" s="44"/>
      <c r="E419" s="46"/>
      <c r="F419" s="48"/>
      <c r="G419" s="50"/>
      <c r="H419" s="52"/>
      <c r="I419" s="52"/>
      <c r="J419" s="54"/>
      <c r="K419" s="52"/>
      <c r="L419" s="52"/>
      <c r="M419" s="54"/>
      <c r="N419" s="52"/>
      <c r="O419" s="52"/>
      <c r="P419" s="56">
        <f>SUM(G419:O419)</f>
        <v>0</v>
      </c>
      <c r="Q419" s="57">
        <f>'first anal'!$P419/AH$4</f>
        <v>0</v>
      </c>
      <c r="R419" s="56"/>
      <c r="S419" s="52"/>
      <c r="T419" s="52"/>
      <c r="U419" s="54"/>
      <c r="V419" s="52"/>
      <c r="W419" s="52"/>
      <c r="X419" s="54"/>
      <c r="Y419" s="52"/>
      <c r="Z419" s="52"/>
      <c r="AA419" s="56">
        <f>SUM(R419:Z419)</f>
        <v>0</v>
      </c>
      <c r="AB419" s="59">
        <f>IF(AA419=0,0,(P419-AA419)/AA419)</f>
        <v>0</v>
      </c>
      <c r="AC419" s="57">
        <f>'first anal'!$AA419/AH$4</f>
        <v>0</v>
      </c>
    </row>
    <row r="420" spans="1:29" x14ac:dyDescent="0.2">
      <c r="A420" s="68"/>
      <c r="B420" s="69"/>
      <c r="C420" s="69"/>
      <c r="D420" s="70"/>
      <c r="E420" s="45"/>
      <c r="F420" s="47"/>
      <c r="G420" s="49"/>
      <c r="H420" s="51"/>
      <c r="I420" s="51"/>
      <c r="J420" s="53"/>
      <c r="K420" s="51"/>
      <c r="L420" s="51"/>
      <c r="M420" s="53"/>
      <c r="N420" s="51"/>
      <c r="O420" s="51"/>
      <c r="P420" s="55">
        <f>SUM(G420:O420)</f>
        <v>0</v>
      </c>
      <c r="Q420" s="57">
        <f>'first anal'!$P420/AH$4</f>
        <v>0</v>
      </c>
      <c r="R420" s="55"/>
      <c r="S420" s="51"/>
      <c r="T420" s="51"/>
      <c r="U420" s="53"/>
      <c r="V420" s="51"/>
      <c r="W420" s="51"/>
      <c r="X420" s="53"/>
      <c r="Y420" s="51"/>
      <c r="Z420" s="51"/>
      <c r="AA420" s="55">
        <f>SUM(R420:Z420)</f>
        <v>0</v>
      </c>
      <c r="AB420" s="58">
        <f>IF(AA420=0,0,(P420-AA420)/AA420)</f>
        <v>0</v>
      </c>
      <c r="AC420" s="57">
        <f>'first anal'!$AA420/AH$4</f>
        <v>0</v>
      </c>
    </row>
    <row r="421" spans="1:29" x14ac:dyDescent="0.2">
      <c r="A421" s="42"/>
      <c r="B421" s="43"/>
      <c r="C421" s="43"/>
      <c r="D421" s="44"/>
      <c r="E421" s="46"/>
      <c r="F421" s="48"/>
      <c r="G421" s="50"/>
      <c r="H421" s="52"/>
      <c r="I421" s="52"/>
      <c r="J421" s="54"/>
      <c r="K421" s="52"/>
      <c r="L421" s="52"/>
      <c r="M421" s="54"/>
      <c r="N421" s="52"/>
      <c r="O421" s="52"/>
      <c r="P421" s="56">
        <f>SUM(G421:O421)</f>
        <v>0</v>
      </c>
      <c r="Q421" s="57">
        <f>'first anal'!$P421/AH$4</f>
        <v>0</v>
      </c>
      <c r="R421" s="56"/>
      <c r="S421" s="52"/>
      <c r="T421" s="52"/>
      <c r="U421" s="54"/>
      <c r="V421" s="52"/>
      <c r="W421" s="52"/>
      <c r="X421" s="54"/>
      <c r="Y421" s="52"/>
      <c r="Z421" s="52"/>
      <c r="AA421" s="56">
        <f>SUM(R421:Z421)</f>
        <v>0</v>
      </c>
      <c r="AB421" s="59">
        <f>IF(AA421=0,0,(P421-AA421)/AA421)</f>
        <v>0</v>
      </c>
      <c r="AC421" s="57">
        <f>'first anal'!$AA421/AH$4</f>
        <v>0</v>
      </c>
    </row>
    <row r="422" spans="1:29" x14ac:dyDescent="0.2">
      <c r="A422" s="68"/>
      <c r="B422" s="69"/>
      <c r="C422" s="69"/>
      <c r="D422" s="70"/>
      <c r="E422" s="45"/>
      <c r="F422" s="47"/>
      <c r="G422" s="49"/>
      <c r="H422" s="51"/>
      <c r="I422" s="51"/>
      <c r="J422" s="53"/>
      <c r="K422" s="51"/>
      <c r="L422" s="51"/>
      <c r="M422" s="53"/>
      <c r="N422" s="51"/>
      <c r="O422" s="51"/>
      <c r="P422" s="55">
        <f>SUM(G422:O422)</f>
        <v>0</v>
      </c>
      <c r="Q422" s="57">
        <f>'first anal'!$P422/AH$4</f>
        <v>0</v>
      </c>
      <c r="R422" s="55"/>
      <c r="S422" s="51"/>
      <c r="T422" s="51"/>
      <c r="U422" s="53"/>
      <c r="V422" s="51"/>
      <c r="W422" s="51"/>
      <c r="X422" s="53"/>
      <c r="Y422" s="51"/>
      <c r="Z422" s="51"/>
      <c r="AA422" s="55">
        <f>SUM(R422:Z422)</f>
        <v>0</v>
      </c>
      <c r="AB422" s="58">
        <f>IF(AA422=0,0,(P422-AA422)/AA422)</f>
        <v>0</v>
      </c>
      <c r="AC422" s="57">
        <f>'first anal'!$AA422/AH$4</f>
        <v>0</v>
      </c>
    </row>
    <row r="423" spans="1:29" x14ac:dyDescent="0.2">
      <c r="A423" s="42"/>
      <c r="B423" s="43"/>
      <c r="C423" s="43"/>
      <c r="D423" s="44"/>
      <c r="E423" s="46"/>
      <c r="F423" s="48"/>
      <c r="G423" s="50"/>
      <c r="H423" s="52"/>
      <c r="I423" s="52"/>
      <c r="J423" s="54"/>
      <c r="K423" s="52"/>
      <c r="L423" s="52"/>
      <c r="M423" s="54"/>
      <c r="N423" s="52"/>
      <c r="O423" s="52"/>
      <c r="P423" s="56">
        <f>SUM(G423:O423)</f>
        <v>0</v>
      </c>
      <c r="Q423" s="57">
        <f>'first anal'!$P423/AH$4</f>
        <v>0</v>
      </c>
      <c r="R423" s="56"/>
      <c r="S423" s="52"/>
      <c r="T423" s="52"/>
      <c r="U423" s="54"/>
      <c r="V423" s="52"/>
      <c r="W423" s="52"/>
      <c r="X423" s="54"/>
      <c r="Y423" s="52"/>
      <c r="Z423" s="52"/>
      <c r="AA423" s="56">
        <f>SUM(R423:Z423)</f>
        <v>0</v>
      </c>
      <c r="AB423" s="59">
        <f>IF(AA423=0,0,(P423-AA423)/AA423)</f>
        <v>0</v>
      </c>
      <c r="AC423" s="57">
        <f>'first anal'!$AA423/AH$4</f>
        <v>0</v>
      </c>
    </row>
    <row r="424" spans="1:29" x14ac:dyDescent="0.2">
      <c r="A424" s="68"/>
      <c r="B424" s="69"/>
      <c r="C424" s="69"/>
      <c r="D424" s="70"/>
      <c r="E424" s="45"/>
      <c r="F424" s="47"/>
      <c r="G424" s="49"/>
      <c r="H424" s="51"/>
      <c r="I424" s="51"/>
      <c r="J424" s="53"/>
      <c r="K424" s="51"/>
      <c r="L424" s="51"/>
      <c r="M424" s="53"/>
      <c r="N424" s="51"/>
      <c r="O424" s="51"/>
      <c r="P424" s="55">
        <f>SUM(G424:O424)</f>
        <v>0</v>
      </c>
      <c r="Q424" s="57">
        <f>'first anal'!$P424/AH$4</f>
        <v>0</v>
      </c>
      <c r="R424" s="55"/>
      <c r="S424" s="51"/>
      <c r="T424" s="51"/>
      <c r="U424" s="53"/>
      <c r="V424" s="51"/>
      <c r="W424" s="51"/>
      <c r="X424" s="53"/>
      <c r="Y424" s="51"/>
      <c r="Z424" s="51"/>
      <c r="AA424" s="55">
        <f>SUM(R424:Z424)</f>
        <v>0</v>
      </c>
      <c r="AB424" s="58">
        <f>IF(AA424=0,0,(P424-AA424)/AA424)</f>
        <v>0</v>
      </c>
      <c r="AC424" s="57">
        <f>'first anal'!$AA424/AH$4</f>
        <v>0</v>
      </c>
    </row>
    <row r="425" spans="1:29" x14ac:dyDescent="0.2">
      <c r="A425" s="42"/>
      <c r="B425" s="43"/>
      <c r="C425" s="43"/>
      <c r="D425" s="44"/>
      <c r="E425" s="46"/>
      <c r="F425" s="48"/>
      <c r="G425" s="50"/>
      <c r="H425" s="52"/>
      <c r="I425" s="52"/>
      <c r="J425" s="54"/>
      <c r="K425" s="52"/>
      <c r="L425" s="52"/>
      <c r="M425" s="54"/>
      <c r="N425" s="52"/>
      <c r="O425" s="52"/>
      <c r="P425" s="56">
        <f>SUM(G425:O425)</f>
        <v>0</v>
      </c>
      <c r="Q425" s="57">
        <f>'first anal'!$P425/AH$4</f>
        <v>0</v>
      </c>
      <c r="R425" s="56"/>
      <c r="S425" s="52"/>
      <c r="T425" s="52"/>
      <c r="U425" s="54"/>
      <c r="V425" s="52"/>
      <c r="W425" s="52"/>
      <c r="X425" s="54"/>
      <c r="Y425" s="52"/>
      <c r="Z425" s="52"/>
      <c r="AA425" s="56">
        <f>SUM(R425:Z425)</f>
        <v>0</v>
      </c>
      <c r="AB425" s="59">
        <f>IF(AA425=0,0,(P425-AA425)/AA425)</f>
        <v>0</v>
      </c>
      <c r="AC425" s="57">
        <f>'first anal'!$AA425/AH$4</f>
        <v>0</v>
      </c>
    </row>
    <row r="426" spans="1:29" x14ac:dyDescent="0.2">
      <c r="A426" s="68"/>
      <c r="B426" s="69"/>
      <c r="C426" s="69"/>
      <c r="D426" s="70"/>
      <c r="E426" s="45"/>
      <c r="F426" s="47"/>
      <c r="G426" s="49"/>
      <c r="H426" s="51"/>
      <c r="I426" s="51"/>
      <c r="J426" s="53"/>
      <c r="K426" s="51"/>
      <c r="L426" s="51"/>
      <c r="M426" s="53"/>
      <c r="N426" s="51"/>
      <c r="O426" s="51"/>
      <c r="P426" s="55">
        <f>SUM(G426:O426)</f>
        <v>0</v>
      </c>
      <c r="Q426" s="57">
        <f>'first anal'!$P426/AH$4</f>
        <v>0</v>
      </c>
      <c r="R426" s="55"/>
      <c r="S426" s="51"/>
      <c r="T426" s="51"/>
      <c r="U426" s="53"/>
      <c r="V426" s="51"/>
      <c r="W426" s="51"/>
      <c r="X426" s="53"/>
      <c r="Y426" s="51"/>
      <c r="Z426" s="51"/>
      <c r="AA426" s="55">
        <f>SUM(R426:Z426)</f>
        <v>0</v>
      </c>
      <c r="AB426" s="58">
        <f>IF(AA426=0,0,(P426-AA426)/AA426)</f>
        <v>0</v>
      </c>
      <c r="AC426" s="57">
        <f>'first anal'!$AA426/AH$4</f>
        <v>0</v>
      </c>
    </row>
    <row r="427" spans="1:29" x14ac:dyDescent="0.2">
      <c r="A427" s="42"/>
      <c r="B427" s="43"/>
      <c r="C427" s="43"/>
      <c r="D427" s="44"/>
      <c r="E427" s="46"/>
      <c r="F427" s="48"/>
      <c r="G427" s="50"/>
      <c r="H427" s="52"/>
      <c r="I427" s="52"/>
      <c r="J427" s="54"/>
      <c r="K427" s="52"/>
      <c r="L427" s="52"/>
      <c r="M427" s="54"/>
      <c r="N427" s="52"/>
      <c r="O427" s="52"/>
      <c r="P427" s="56">
        <f>SUM(G427:O427)</f>
        <v>0</v>
      </c>
      <c r="Q427" s="57">
        <f>'first anal'!$P427/AH$4</f>
        <v>0</v>
      </c>
      <c r="R427" s="56"/>
      <c r="S427" s="52"/>
      <c r="T427" s="52"/>
      <c r="U427" s="54"/>
      <c r="V427" s="52"/>
      <c r="W427" s="52"/>
      <c r="X427" s="54"/>
      <c r="Y427" s="52"/>
      <c r="Z427" s="52"/>
      <c r="AA427" s="56">
        <f>SUM(R427:Z427)</f>
        <v>0</v>
      </c>
      <c r="AB427" s="59">
        <f>IF(AA427=0,0,(P427-AA427)/AA427)</f>
        <v>0</v>
      </c>
      <c r="AC427" s="57">
        <f>'first anal'!$AA427/AH$4</f>
        <v>0</v>
      </c>
    </row>
    <row r="428" spans="1:29" x14ac:dyDescent="0.2">
      <c r="A428" s="68"/>
      <c r="B428" s="69"/>
      <c r="C428" s="69"/>
      <c r="D428" s="70"/>
      <c r="E428" s="45"/>
      <c r="F428" s="47"/>
      <c r="G428" s="49"/>
      <c r="H428" s="51"/>
      <c r="I428" s="51"/>
      <c r="J428" s="53"/>
      <c r="K428" s="51"/>
      <c r="L428" s="51"/>
      <c r="M428" s="53"/>
      <c r="N428" s="51"/>
      <c r="O428" s="51"/>
      <c r="P428" s="55">
        <f>SUM(G428:O428)</f>
        <v>0</v>
      </c>
      <c r="Q428" s="57">
        <f>'first anal'!$P428/AH$4</f>
        <v>0</v>
      </c>
      <c r="R428" s="55"/>
      <c r="S428" s="51"/>
      <c r="T428" s="51"/>
      <c r="U428" s="53"/>
      <c r="V428" s="51"/>
      <c r="W428" s="51"/>
      <c r="X428" s="53"/>
      <c r="Y428" s="51"/>
      <c r="Z428" s="51"/>
      <c r="AA428" s="55">
        <f>SUM(R428:Z428)</f>
        <v>0</v>
      </c>
      <c r="AB428" s="58">
        <f>IF(AA428=0,0,(P428-AA428)/AA428)</f>
        <v>0</v>
      </c>
      <c r="AC428" s="57">
        <f>'first anal'!$AA428/AH$4</f>
        <v>0</v>
      </c>
    </row>
    <row r="429" spans="1:29" x14ac:dyDescent="0.2">
      <c r="A429" s="42"/>
      <c r="B429" s="43"/>
      <c r="C429" s="43"/>
      <c r="D429" s="44"/>
      <c r="E429" s="46"/>
      <c r="F429" s="48"/>
      <c r="G429" s="50"/>
      <c r="H429" s="52"/>
      <c r="I429" s="52"/>
      <c r="J429" s="54"/>
      <c r="K429" s="52"/>
      <c r="L429" s="52"/>
      <c r="M429" s="54"/>
      <c r="N429" s="52"/>
      <c r="O429" s="52"/>
      <c r="P429" s="56">
        <f>SUM(G429:O429)</f>
        <v>0</v>
      </c>
      <c r="Q429" s="57">
        <f>'first anal'!$P429/AH$4</f>
        <v>0</v>
      </c>
      <c r="R429" s="56"/>
      <c r="S429" s="52"/>
      <c r="T429" s="52"/>
      <c r="U429" s="54"/>
      <c r="V429" s="52"/>
      <c r="W429" s="52"/>
      <c r="X429" s="54"/>
      <c r="Y429" s="52"/>
      <c r="Z429" s="52"/>
      <c r="AA429" s="56">
        <f>SUM(R429:Z429)</f>
        <v>0</v>
      </c>
      <c r="AB429" s="59">
        <f>IF(AA429=0,0,(P429-AA429)/AA429)</f>
        <v>0</v>
      </c>
      <c r="AC429" s="57">
        <f>'first anal'!$AA429/AH$4</f>
        <v>0</v>
      </c>
    </row>
    <row r="430" spans="1:29" x14ac:dyDescent="0.2">
      <c r="A430" s="68"/>
      <c r="B430" s="69"/>
      <c r="C430" s="69"/>
      <c r="D430" s="70"/>
      <c r="E430" s="45"/>
      <c r="F430" s="47"/>
      <c r="G430" s="49"/>
      <c r="H430" s="51"/>
      <c r="I430" s="51"/>
      <c r="J430" s="53"/>
      <c r="K430" s="51"/>
      <c r="L430" s="51"/>
      <c r="M430" s="53"/>
      <c r="N430" s="51"/>
      <c r="O430" s="51"/>
      <c r="P430" s="55">
        <f>SUM(G430:O430)</f>
        <v>0</v>
      </c>
      <c r="Q430" s="57">
        <f>'first anal'!$P430/AH$4</f>
        <v>0</v>
      </c>
      <c r="R430" s="55"/>
      <c r="S430" s="51"/>
      <c r="T430" s="51"/>
      <c r="U430" s="53"/>
      <c r="V430" s="51"/>
      <c r="W430" s="51"/>
      <c r="X430" s="53"/>
      <c r="Y430" s="51"/>
      <c r="Z430" s="51"/>
      <c r="AA430" s="55">
        <f>SUM(R430:Z430)</f>
        <v>0</v>
      </c>
      <c r="AB430" s="58">
        <f>IF(AA430=0,0,(P430-AA430)/AA430)</f>
        <v>0</v>
      </c>
      <c r="AC430" s="57">
        <f>'first anal'!$AA430/AH$4</f>
        <v>0</v>
      </c>
    </row>
    <row r="431" spans="1:29" x14ac:dyDescent="0.2">
      <c r="A431" s="42"/>
      <c r="B431" s="43"/>
      <c r="C431" s="43"/>
      <c r="D431" s="44"/>
      <c r="E431" s="46"/>
      <c r="F431" s="48"/>
      <c r="G431" s="50"/>
      <c r="H431" s="52"/>
      <c r="I431" s="52"/>
      <c r="J431" s="54"/>
      <c r="K431" s="52"/>
      <c r="L431" s="52"/>
      <c r="M431" s="54"/>
      <c r="N431" s="52"/>
      <c r="O431" s="52"/>
      <c r="P431" s="56">
        <f>SUM(G431:O431)</f>
        <v>0</v>
      </c>
      <c r="Q431" s="57">
        <f>'first anal'!$P431/AH$4</f>
        <v>0</v>
      </c>
      <c r="R431" s="56"/>
      <c r="S431" s="52"/>
      <c r="T431" s="52"/>
      <c r="U431" s="54"/>
      <c r="V431" s="52"/>
      <c r="W431" s="52"/>
      <c r="X431" s="54"/>
      <c r="Y431" s="52"/>
      <c r="Z431" s="52"/>
      <c r="AA431" s="56">
        <f>SUM(R431:Z431)</f>
        <v>0</v>
      </c>
      <c r="AB431" s="59">
        <f>IF(AA431=0,0,(P431-AA431)/AA431)</f>
        <v>0</v>
      </c>
      <c r="AC431" s="57">
        <f>'first anal'!$AA431/AH$4</f>
        <v>0</v>
      </c>
    </row>
    <row r="432" spans="1:29" x14ac:dyDescent="0.2">
      <c r="A432" s="68"/>
      <c r="B432" s="69"/>
      <c r="C432" s="69"/>
      <c r="D432" s="70"/>
      <c r="E432" s="45"/>
      <c r="F432" s="47"/>
      <c r="G432" s="49"/>
      <c r="H432" s="51"/>
      <c r="I432" s="51"/>
      <c r="J432" s="53"/>
      <c r="K432" s="51"/>
      <c r="L432" s="51"/>
      <c r="M432" s="53"/>
      <c r="N432" s="51"/>
      <c r="O432" s="51"/>
      <c r="P432" s="55">
        <f>SUM(G432:O432)</f>
        <v>0</v>
      </c>
      <c r="Q432" s="57">
        <f>'first anal'!$P432/AH$4</f>
        <v>0</v>
      </c>
      <c r="R432" s="55"/>
      <c r="S432" s="51"/>
      <c r="T432" s="51"/>
      <c r="U432" s="53"/>
      <c r="V432" s="51"/>
      <c r="W432" s="51"/>
      <c r="X432" s="53"/>
      <c r="Y432" s="51"/>
      <c r="Z432" s="51"/>
      <c r="AA432" s="55">
        <f>SUM(R432:Z432)</f>
        <v>0</v>
      </c>
      <c r="AB432" s="58">
        <f>IF(AA432=0,0,(P432-AA432)/AA432)</f>
        <v>0</v>
      </c>
      <c r="AC432" s="57">
        <f>'first anal'!$AA432/AH$4</f>
        <v>0</v>
      </c>
    </row>
    <row r="433" spans="1:29" x14ac:dyDescent="0.2">
      <c r="A433" s="42"/>
      <c r="B433" s="43"/>
      <c r="C433" s="43"/>
      <c r="D433" s="44"/>
      <c r="E433" s="46"/>
      <c r="F433" s="48"/>
      <c r="G433" s="50"/>
      <c r="H433" s="52"/>
      <c r="I433" s="52"/>
      <c r="J433" s="54"/>
      <c r="K433" s="52"/>
      <c r="L433" s="52"/>
      <c r="M433" s="54"/>
      <c r="N433" s="52"/>
      <c r="O433" s="52"/>
      <c r="P433" s="56">
        <f>SUM(G433:O433)</f>
        <v>0</v>
      </c>
      <c r="Q433" s="57">
        <f>'first anal'!$P433/AH$4</f>
        <v>0</v>
      </c>
      <c r="R433" s="56"/>
      <c r="S433" s="52"/>
      <c r="T433" s="52"/>
      <c r="U433" s="54"/>
      <c r="V433" s="52"/>
      <c r="W433" s="52"/>
      <c r="X433" s="54"/>
      <c r="Y433" s="52"/>
      <c r="Z433" s="52"/>
      <c r="AA433" s="56">
        <f>SUM(R433:Z433)</f>
        <v>0</v>
      </c>
      <c r="AB433" s="59">
        <f>IF(AA433=0,0,(P433-AA433)/AA433)</f>
        <v>0</v>
      </c>
      <c r="AC433" s="57">
        <f>'first anal'!$AA433/AH$4</f>
        <v>0</v>
      </c>
    </row>
    <row r="434" spans="1:29" x14ac:dyDescent="0.2">
      <c r="A434" s="68"/>
      <c r="B434" s="69"/>
      <c r="C434" s="69"/>
      <c r="D434" s="70"/>
      <c r="E434" s="45"/>
      <c r="F434" s="47"/>
      <c r="G434" s="49"/>
      <c r="H434" s="51"/>
      <c r="I434" s="51"/>
      <c r="J434" s="53"/>
      <c r="K434" s="51"/>
      <c r="L434" s="51"/>
      <c r="M434" s="53"/>
      <c r="N434" s="51"/>
      <c r="O434" s="51"/>
      <c r="P434" s="55">
        <f>SUM(G434:O434)</f>
        <v>0</v>
      </c>
      <c r="Q434" s="57">
        <f>'first anal'!$P434/AH$4</f>
        <v>0</v>
      </c>
      <c r="R434" s="55"/>
      <c r="S434" s="51"/>
      <c r="T434" s="51"/>
      <c r="U434" s="53"/>
      <c r="V434" s="51"/>
      <c r="W434" s="51"/>
      <c r="X434" s="53"/>
      <c r="Y434" s="51"/>
      <c r="Z434" s="51"/>
      <c r="AA434" s="55">
        <f>SUM(R434:Z434)</f>
        <v>0</v>
      </c>
      <c r="AB434" s="58">
        <f>IF(AA434=0,0,(P434-AA434)/AA434)</f>
        <v>0</v>
      </c>
      <c r="AC434" s="57">
        <f>'first anal'!$AA434/AH$4</f>
        <v>0</v>
      </c>
    </row>
    <row r="435" spans="1:29" x14ac:dyDescent="0.2">
      <c r="A435" s="42"/>
      <c r="B435" s="43"/>
      <c r="C435" s="43"/>
      <c r="D435" s="44"/>
      <c r="E435" s="46"/>
      <c r="F435" s="48"/>
      <c r="G435" s="50"/>
      <c r="H435" s="52"/>
      <c r="I435" s="52"/>
      <c r="J435" s="54"/>
      <c r="K435" s="52"/>
      <c r="L435" s="52"/>
      <c r="M435" s="54"/>
      <c r="N435" s="52"/>
      <c r="O435" s="52"/>
      <c r="P435" s="56">
        <f>SUM(G435:O435)</f>
        <v>0</v>
      </c>
      <c r="Q435" s="57">
        <f>'first anal'!$P435/AH$4</f>
        <v>0</v>
      </c>
      <c r="R435" s="56"/>
      <c r="S435" s="52"/>
      <c r="T435" s="52"/>
      <c r="U435" s="54"/>
      <c r="V435" s="52"/>
      <c r="W435" s="52"/>
      <c r="X435" s="54"/>
      <c r="Y435" s="52"/>
      <c r="Z435" s="52"/>
      <c r="AA435" s="56">
        <f>SUM(R435:Z435)</f>
        <v>0</v>
      </c>
      <c r="AB435" s="59">
        <f>IF(AA435=0,0,(P435-AA435)/AA435)</f>
        <v>0</v>
      </c>
      <c r="AC435" s="57">
        <f>'first anal'!$AA435/AH$4</f>
        <v>0</v>
      </c>
    </row>
    <row r="436" spans="1:29" x14ac:dyDescent="0.2">
      <c r="A436" s="68"/>
      <c r="B436" s="69"/>
      <c r="C436" s="69"/>
      <c r="D436" s="70"/>
      <c r="E436" s="45"/>
      <c r="F436" s="47"/>
      <c r="G436" s="49"/>
      <c r="H436" s="51"/>
      <c r="I436" s="51"/>
      <c r="J436" s="53"/>
      <c r="K436" s="51"/>
      <c r="L436" s="51"/>
      <c r="M436" s="53"/>
      <c r="N436" s="51"/>
      <c r="O436" s="51"/>
      <c r="P436" s="55">
        <f>SUM(G436:O436)</f>
        <v>0</v>
      </c>
      <c r="Q436" s="57">
        <f>'first anal'!$P436/AH$4</f>
        <v>0</v>
      </c>
      <c r="R436" s="55"/>
      <c r="S436" s="51"/>
      <c r="T436" s="51"/>
      <c r="U436" s="53"/>
      <c r="V436" s="51"/>
      <c r="W436" s="51"/>
      <c r="X436" s="53"/>
      <c r="Y436" s="51"/>
      <c r="Z436" s="51"/>
      <c r="AA436" s="55">
        <f>SUM(R436:Z436)</f>
        <v>0</v>
      </c>
      <c r="AB436" s="58">
        <f>IF(AA436=0,0,(P436-AA436)/AA436)</f>
        <v>0</v>
      </c>
      <c r="AC436" s="57">
        <f>'first anal'!$AA436/AH$4</f>
        <v>0</v>
      </c>
    </row>
    <row r="437" spans="1:29" x14ac:dyDescent="0.2">
      <c r="A437" s="42"/>
      <c r="B437" s="43"/>
      <c r="C437" s="43"/>
      <c r="D437" s="44"/>
      <c r="E437" s="46"/>
      <c r="F437" s="48"/>
      <c r="G437" s="50"/>
      <c r="H437" s="52"/>
      <c r="I437" s="52"/>
      <c r="J437" s="54"/>
      <c r="K437" s="52"/>
      <c r="L437" s="52"/>
      <c r="M437" s="54"/>
      <c r="N437" s="52"/>
      <c r="O437" s="52"/>
      <c r="P437" s="56">
        <f>SUM(G437:O437)</f>
        <v>0</v>
      </c>
      <c r="Q437" s="57">
        <f>'first anal'!$P437/AH$4</f>
        <v>0</v>
      </c>
      <c r="R437" s="56"/>
      <c r="S437" s="52"/>
      <c r="T437" s="52"/>
      <c r="U437" s="54"/>
      <c r="V437" s="52"/>
      <c r="W437" s="52"/>
      <c r="X437" s="54"/>
      <c r="Y437" s="52"/>
      <c r="Z437" s="52"/>
      <c r="AA437" s="56">
        <f>SUM(R437:Z437)</f>
        <v>0</v>
      </c>
      <c r="AB437" s="59">
        <f>IF(AA437=0,0,(P437-AA437)/AA437)</f>
        <v>0</v>
      </c>
      <c r="AC437" s="57">
        <f>'first anal'!$AA437/AH$4</f>
        <v>0</v>
      </c>
    </row>
    <row r="438" spans="1:29" x14ac:dyDescent="0.2">
      <c r="A438" s="68"/>
      <c r="B438" s="69"/>
      <c r="C438" s="69"/>
      <c r="D438" s="70"/>
      <c r="E438" s="45"/>
      <c r="F438" s="47"/>
      <c r="G438" s="49"/>
      <c r="H438" s="51"/>
      <c r="I438" s="51"/>
      <c r="J438" s="53"/>
      <c r="K438" s="51"/>
      <c r="L438" s="51"/>
      <c r="M438" s="53"/>
      <c r="N438" s="51"/>
      <c r="O438" s="51"/>
      <c r="P438" s="55">
        <f>SUM(G438:O438)</f>
        <v>0</v>
      </c>
      <c r="Q438" s="57">
        <f>'first anal'!$P438/AH$4</f>
        <v>0</v>
      </c>
      <c r="R438" s="55"/>
      <c r="S438" s="51"/>
      <c r="T438" s="51"/>
      <c r="U438" s="53"/>
      <c r="V438" s="51"/>
      <c r="W438" s="51"/>
      <c r="X438" s="53"/>
      <c r="Y438" s="51"/>
      <c r="Z438" s="51"/>
      <c r="AA438" s="55">
        <f>SUM(R438:Z438)</f>
        <v>0</v>
      </c>
      <c r="AB438" s="58">
        <f>IF(AA438=0,0,(P438-AA438)/AA438)</f>
        <v>0</v>
      </c>
      <c r="AC438" s="57">
        <f>'first anal'!$AA438/AH$4</f>
        <v>0</v>
      </c>
    </row>
    <row r="439" spans="1:29" x14ac:dyDescent="0.2">
      <c r="A439" s="42"/>
      <c r="B439" s="43"/>
      <c r="C439" s="43"/>
      <c r="D439" s="44"/>
      <c r="E439" s="46"/>
      <c r="F439" s="48"/>
      <c r="G439" s="50"/>
      <c r="H439" s="52"/>
      <c r="I439" s="52"/>
      <c r="J439" s="54"/>
      <c r="K439" s="52"/>
      <c r="L439" s="52"/>
      <c r="M439" s="54"/>
      <c r="N439" s="52"/>
      <c r="O439" s="52"/>
      <c r="P439" s="56">
        <f>SUM(G439:O439)</f>
        <v>0</v>
      </c>
      <c r="Q439" s="57">
        <f>'first anal'!$P439/AH$4</f>
        <v>0</v>
      </c>
      <c r="R439" s="56"/>
      <c r="S439" s="52"/>
      <c r="T439" s="52"/>
      <c r="U439" s="54"/>
      <c r="V439" s="52"/>
      <c r="W439" s="52"/>
      <c r="X439" s="54"/>
      <c r="Y439" s="52"/>
      <c r="Z439" s="52"/>
      <c r="AA439" s="56">
        <f>SUM(R439:Z439)</f>
        <v>0</v>
      </c>
      <c r="AB439" s="59">
        <f>IF(AA439=0,0,(P439-AA439)/AA439)</f>
        <v>0</v>
      </c>
      <c r="AC439" s="57">
        <f>'first anal'!$AA439/AH$4</f>
        <v>0</v>
      </c>
    </row>
    <row r="440" spans="1:29" x14ac:dyDescent="0.2">
      <c r="A440" s="68"/>
      <c r="B440" s="69"/>
      <c r="C440" s="69"/>
      <c r="D440" s="70"/>
      <c r="E440" s="45"/>
      <c r="F440" s="47"/>
      <c r="G440" s="49"/>
      <c r="H440" s="51"/>
      <c r="I440" s="51"/>
      <c r="J440" s="53"/>
      <c r="K440" s="51"/>
      <c r="L440" s="51"/>
      <c r="M440" s="53"/>
      <c r="N440" s="51"/>
      <c r="O440" s="51"/>
      <c r="P440" s="55">
        <f>SUM(G440:O440)</f>
        <v>0</v>
      </c>
      <c r="Q440" s="57">
        <f>'first anal'!$P440/AH$4</f>
        <v>0</v>
      </c>
      <c r="R440" s="55"/>
      <c r="S440" s="51"/>
      <c r="T440" s="51"/>
      <c r="U440" s="53"/>
      <c r="V440" s="51"/>
      <c r="W440" s="51"/>
      <c r="X440" s="53"/>
      <c r="Y440" s="51"/>
      <c r="Z440" s="51"/>
      <c r="AA440" s="55">
        <f>SUM(R440:Z440)</f>
        <v>0</v>
      </c>
      <c r="AB440" s="58">
        <f>IF(AA440=0,0,(P440-AA440)/AA440)</f>
        <v>0</v>
      </c>
      <c r="AC440" s="57">
        <f>'first anal'!$AA440/AH$4</f>
        <v>0</v>
      </c>
    </row>
    <row r="441" spans="1:29" x14ac:dyDescent="0.2">
      <c r="A441" s="42"/>
      <c r="B441" s="43"/>
      <c r="C441" s="43"/>
      <c r="D441" s="44"/>
      <c r="E441" s="46"/>
      <c r="F441" s="48"/>
      <c r="G441" s="50"/>
      <c r="H441" s="52"/>
      <c r="I441" s="52"/>
      <c r="J441" s="54"/>
      <c r="K441" s="52"/>
      <c r="L441" s="52"/>
      <c r="M441" s="54"/>
      <c r="N441" s="52"/>
      <c r="O441" s="52"/>
      <c r="P441" s="56">
        <f>SUM(G441:O441)</f>
        <v>0</v>
      </c>
      <c r="Q441" s="57">
        <f>'first anal'!$P441/AH$4</f>
        <v>0</v>
      </c>
      <c r="R441" s="56"/>
      <c r="S441" s="52"/>
      <c r="T441" s="52"/>
      <c r="U441" s="54"/>
      <c r="V441" s="52"/>
      <c r="W441" s="52"/>
      <c r="X441" s="54"/>
      <c r="Y441" s="52"/>
      <c r="Z441" s="52"/>
      <c r="AA441" s="56">
        <f>SUM(R441:Z441)</f>
        <v>0</v>
      </c>
      <c r="AB441" s="59">
        <f>IF(AA441=0,0,(P441-AA441)/AA441)</f>
        <v>0</v>
      </c>
      <c r="AC441" s="57">
        <f>'first anal'!$AA441/AH$4</f>
        <v>0</v>
      </c>
    </row>
    <row r="442" spans="1:29" x14ac:dyDescent="0.2">
      <c r="A442" s="68"/>
      <c r="B442" s="69"/>
      <c r="C442" s="69"/>
      <c r="D442" s="70"/>
      <c r="E442" s="45"/>
      <c r="F442" s="47"/>
      <c r="G442" s="49"/>
      <c r="H442" s="51"/>
      <c r="I442" s="51"/>
      <c r="J442" s="53"/>
      <c r="K442" s="51"/>
      <c r="L442" s="51"/>
      <c r="M442" s="53"/>
      <c r="N442" s="51"/>
      <c r="O442" s="51"/>
      <c r="P442" s="55">
        <f>SUM(G442:O442)</f>
        <v>0</v>
      </c>
      <c r="Q442" s="57">
        <f>'first anal'!$P442/AH$4</f>
        <v>0</v>
      </c>
      <c r="R442" s="55"/>
      <c r="S442" s="51"/>
      <c r="T442" s="51"/>
      <c r="U442" s="53"/>
      <c r="V442" s="51"/>
      <c r="W442" s="51"/>
      <c r="X442" s="53"/>
      <c r="Y442" s="51"/>
      <c r="Z442" s="51"/>
      <c r="AA442" s="55">
        <f>SUM(R442:Z442)</f>
        <v>0</v>
      </c>
      <c r="AB442" s="58">
        <f>IF(AA442=0,0,(P442-AA442)/AA442)</f>
        <v>0</v>
      </c>
      <c r="AC442" s="57">
        <f>'first anal'!$AA442/AH$4</f>
        <v>0</v>
      </c>
    </row>
    <row r="443" spans="1:29" x14ac:dyDescent="0.2">
      <c r="A443" s="42"/>
      <c r="B443" s="43"/>
      <c r="C443" s="43"/>
      <c r="D443" s="44"/>
      <c r="E443" s="46"/>
      <c r="F443" s="48"/>
      <c r="G443" s="50"/>
      <c r="H443" s="52"/>
      <c r="I443" s="52"/>
      <c r="J443" s="54"/>
      <c r="K443" s="52"/>
      <c r="L443" s="52"/>
      <c r="M443" s="54"/>
      <c r="N443" s="52"/>
      <c r="O443" s="52"/>
      <c r="P443" s="56">
        <f>SUM(G443:O443)</f>
        <v>0</v>
      </c>
      <c r="Q443" s="57">
        <f>'first anal'!$P443/AH$4</f>
        <v>0</v>
      </c>
      <c r="R443" s="56"/>
      <c r="S443" s="52"/>
      <c r="T443" s="52"/>
      <c r="U443" s="54"/>
      <c r="V443" s="52"/>
      <c r="W443" s="52"/>
      <c r="X443" s="54"/>
      <c r="Y443" s="52"/>
      <c r="Z443" s="52"/>
      <c r="AA443" s="56">
        <f>SUM(R443:Z443)</f>
        <v>0</v>
      </c>
      <c r="AB443" s="59">
        <f>IF(AA443=0,0,(P443-AA443)/AA443)</f>
        <v>0</v>
      </c>
      <c r="AC443" s="57">
        <f>'first anal'!$AA443/AH$4</f>
        <v>0</v>
      </c>
    </row>
    <row r="444" spans="1:29" x14ac:dyDescent="0.2">
      <c r="A444" s="68"/>
      <c r="B444" s="69"/>
      <c r="C444" s="69"/>
      <c r="D444" s="70"/>
      <c r="E444" s="45"/>
      <c r="F444" s="47"/>
      <c r="G444" s="49"/>
      <c r="H444" s="51"/>
      <c r="I444" s="51"/>
      <c r="J444" s="53"/>
      <c r="K444" s="51"/>
      <c r="L444" s="51"/>
      <c r="M444" s="53"/>
      <c r="N444" s="51"/>
      <c r="O444" s="51"/>
      <c r="P444" s="55">
        <f>SUM(G444:O444)</f>
        <v>0</v>
      </c>
      <c r="Q444" s="57">
        <f>'first anal'!$P444/AH$4</f>
        <v>0</v>
      </c>
      <c r="R444" s="55"/>
      <c r="S444" s="51"/>
      <c r="T444" s="51"/>
      <c r="U444" s="53"/>
      <c r="V444" s="51"/>
      <c r="W444" s="51"/>
      <c r="X444" s="53"/>
      <c r="Y444" s="51"/>
      <c r="Z444" s="51"/>
      <c r="AA444" s="55">
        <f>SUM(R444:Z444)</f>
        <v>0</v>
      </c>
      <c r="AB444" s="58">
        <f>IF(AA444=0,0,(P444-AA444)/AA444)</f>
        <v>0</v>
      </c>
      <c r="AC444" s="57">
        <f>'first anal'!$AA444/AH$4</f>
        <v>0</v>
      </c>
    </row>
    <row r="445" spans="1:29" x14ac:dyDescent="0.2">
      <c r="A445" s="42"/>
      <c r="B445" s="43"/>
      <c r="C445" s="43"/>
      <c r="D445" s="44"/>
      <c r="E445" s="46"/>
      <c r="F445" s="48"/>
      <c r="G445" s="50"/>
      <c r="H445" s="52"/>
      <c r="I445" s="52"/>
      <c r="J445" s="54"/>
      <c r="K445" s="52"/>
      <c r="L445" s="52"/>
      <c r="M445" s="54"/>
      <c r="N445" s="52"/>
      <c r="O445" s="52"/>
      <c r="P445" s="56">
        <f>SUM(G445:O445)</f>
        <v>0</v>
      </c>
      <c r="Q445" s="57">
        <f>'first anal'!$P445/AH$4</f>
        <v>0</v>
      </c>
      <c r="R445" s="56"/>
      <c r="S445" s="52"/>
      <c r="T445" s="52"/>
      <c r="U445" s="54"/>
      <c r="V445" s="52"/>
      <c r="W445" s="52"/>
      <c r="X445" s="54"/>
      <c r="Y445" s="52"/>
      <c r="Z445" s="52"/>
      <c r="AA445" s="56">
        <f>SUM(R445:Z445)</f>
        <v>0</v>
      </c>
      <c r="AB445" s="59">
        <f>IF(AA445=0,0,(P445-AA445)/AA445)</f>
        <v>0</v>
      </c>
      <c r="AC445" s="57">
        <f>'first anal'!$AA445/AH$4</f>
        <v>0</v>
      </c>
    </row>
    <row r="446" spans="1:29" x14ac:dyDescent="0.2">
      <c r="A446" s="68"/>
      <c r="B446" s="69"/>
      <c r="C446" s="69"/>
      <c r="D446" s="70"/>
      <c r="E446" s="45"/>
      <c r="F446" s="47"/>
      <c r="G446" s="49"/>
      <c r="H446" s="51"/>
      <c r="I446" s="51"/>
      <c r="J446" s="53"/>
      <c r="K446" s="51"/>
      <c r="L446" s="51"/>
      <c r="M446" s="53"/>
      <c r="N446" s="51"/>
      <c r="O446" s="51"/>
      <c r="P446" s="55">
        <f>SUM(G446:O446)</f>
        <v>0</v>
      </c>
      <c r="Q446" s="57">
        <f>'first anal'!$P446/AH$4</f>
        <v>0</v>
      </c>
      <c r="R446" s="55"/>
      <c r="S446" s="51"/>
      <c r="T446" s="51"/>
      <c r="U446" s="53"/>
      <c r="V446" s="51"/>
      <c r="W446" s="51"/>
      <c r="X446" s="53"/>
      <c r="Y446" s="51"/>
      <c r="Z446" s="51"/>
      <c r="AA446" s="55">
        <f>SUM(R446:Z446)</f>
        <v>0</v>
      </c>
      <c r="AB446" s="58">
        <f>IF(AA446=0,0,(P446-AA446)/AA446)</f>
        <v>0</v>
      </c>
      <c r="AC446" s="57">
        <f>'first anal'!$AA446/AH$4</f>
        <v>0</v>
      </c>
    </row>
    <row r="447" spans="1:29" x14ac:dyDescent="0.2">
      <c r="A447" s="42"/>
      <c r="B447" s="43"/>
      <c r="C447" s="43"/>
      <c r="D447" s="44"/>
      <c r="E447" s="46"/>
      <c r="F447" s="48"/>
      <c r="G447" s="50"/>
      <c r="H447" s="52"/>
      <c r="I447" s="52"/>
      <c r="J447" s="54"/>
      <c r="K447" s="52"/>
      <c r="L447" s="52"/>
      <c r="M447" s="54"/>
      <c r="N447" s="52"/>
      <c r="O447" s="52"/>
      <c r="P447" s="56">
        <f>SUM(G447:O447)</f>
        <v>0</v>
      </c>
      <c r="Q447" s="57">
        <f>'first anal'!$P447/AH$4</f>
        <v>0</v>
      </c>
      <c r="R447" s="56"/>
      <c r="S447" s="52"/>
      <c r="T447" s="52"/>
      <c r="U447" s="54"/>
      <c r="V447" s="52"/>
      <c r="W447" s="52"/>
      <c r="X447" s="54"/>
      <c r="Y447" s="52"/>
      <c r="Z447" s="52"/>
      <c r="AA447" s="56">
        <f>SUM(R447:Z447)</f>
        <v>0</v>
      </c>
      <c r="AB447" s="59">
        <f>IF(AA447=0,0,(P447-AA447)/AA447)</f>
        <v>0</v>
      </c>
      <c r="AC447" s="57">
        <f>'first anal'!$AA447/AH$4</f>
        <v>0</v>
      </c>
    </row>
    <row r="448" spans="1:29" x14ac:dyDescent="0.2">
      <c r="A448" s="68"/>
      <c r="B448" s="69"/>
      <c r="C448" s="69"/>
      <c r="D448" s="70"/>
      <c r="E448" s="45"/>
      <c r="F448" s="47"/>
      <c r="G448" s="49"/>
      <c r="H448" s="51"/>
      <c r="I448" s="51"/>
      <c r="J448" s="53"/>
      <c r="K448" s="51"/>
      <c r="L448" s="51"/>
      <c r="M448" s="53"/>
      <c r="N448" s="51"/>
      <c r="O448" s="51"/>
      <c r="P448" s="55">
        <f>SUM(G448:O448)</f>
        <v>0</v>
      </c>
      <c r="Q448" s="57">
        <f>'first anal'!$P448/AH$4</f>
        <v>0</v>
      </c>
      <c r="R448" s="55"/>
      <c r="S448" s="51"/>
      <c r="T448" s="51"/>
      <c r="U448" s="53"/>
      <c r="V448" s="51"/>
      <c r="W448" s="51"/>
      <c r="X448" s="53"/>
      <c r="Y448" s="51"/>
      <c r="Z448" s="51"/>
      <c r="AA448" s="55">
        <f>SUM(R448:Z448)</f>
        <v>0</v>
      </c>
      <c r="AB448" s="58">
        <f>IF(AA448=0,0,(P448-AA448)/AA448)</f>
        <v>0</v>
      </c>
      <c r="AC448" s="57">
        <f>'first anal'!$AA448/AH$4</f>
        <v>0</v>
      </c>
    </row>
    <row r="449" spans="1:29" x14ac:dyDescent="0.2">
      <c r="A449" s="42"/>
      <c r="B449" s="43"/>
      <c r="C449" s="43"/>
      <c r="D449" s="44"/>
      <c r="E449" s="46"/>
      <c r="F449" s="48"/>
      <c r="G449" s="50"/>
      <c r="H449" s="52"/>
      <c r="I449" s="52"/>
      <c r="J449" s="54"/>
      <c r="K449" s="52"/>
      <c r="L449" s="52"/>
      <c r="M449" s="54"/>
      <c r="N449" s="52"/>
      <c r="O449" s="52"/>
      <c r="P449" s="56">
        <f>SUM(G449:O449)</f>
        <v>0</v>
      </c>
      <c r="Q449" s="57">
        <f>'first anal'!$P449/AH$4</f>
        <v>0</v>
      </c>
      <c r="R449" s="56"/>
      <c r="S449" s="52"/>
      <c r="T449" s="52"/>
      <c r="U449" s="54"/>
      <c r="V449" s="52"/>
      <c r="W449" s="52"/>
      <c r="X449" s="54"/>
      <c r="Y449" s="52"/>
      <c r="Z449" s="52"/>
      <c r="AA449" s="56">
        <f>SUM(R449:Z449)</f>
        <v>0</v>
      </c>
      <c r="AB449" s="59">
        <f>IF(AA449=0,0,(P449-AA449)/AA449)</f>
        <v>0</v>
      </c>
      <c r="AC449" s="57">
        <f>'first anal'!$AA449/AH$4</f>
        <v>0</v>
      </c>
    </row>
    <row r="450" spans="1:29" x14ac:dyDescent="0.2">
      <c r="A450" s="68"/>
      <c r="B450" s="69"/>
      <c r="C450" s="69"/>
      <c r="D450" s="70"/>
      <c r="E450" s="45"/>
      <c r="F450" s="47"/>
      <c r="G450" s="49"/>
      <c r="H450" s="51"/>
      <c r="I450" s="51"/>
      <c r="J450" s="53"/>
      <c r="K450" s="51"/>
      <c r="L450" s="51"/>
      <c r="M450" s="53"/>
      <c r="N450" s="51"/>
      <c r="O450" s="51"/>
      <c r="P450" s="55">
        <f>SUM(G450:O450)</f>
        <v>0</v>
      </c>
      <c r="Q450" s="57">
        <f>'first anal'!$P450/AH$4</f>
        <v>0</v>
      </c>
      <c r="R450" s="55"/>
      <c r="S450" s="51"/>
      <c r="T450" s="51"/>
      <c r="U450" s="53"/>
      <c r="V450" s="51"/>
      <c r="W450" s="51"/>
      <c r="X450" s="53"/>
      <c r="Y450" s="51"/>
      <c r="Z450" s="51"/>
      <c r="AA450" s="55">
        <f>SUM(R450:Z450)</f>
        <v>0</v>
      </c>
      <c r="AB450" s="58">
        <f>IF(AA450=0,0,(P450-AA450)/AA450)</f>
        <v>0</v>
      </c>
      <c r="AC450" s="57">
        <f>'first anal'!$AA450/AH$4</f>
        <v>0</v>
      </c>
    </row>
    <row r="451" spans="1:29" x14ac:dyDescent="0.2">
      <c r="A451" s="42"/>
      <c r="B451" s="43"/>
      <c r="C451" s="43"/>
      <c r="D451" s="44"/>
      <c r="E451" s="46"/>
      <c r="F451" s="48"/>
      <c r="G451" s="50"/>
      <c r="H451" s="52"/>
      <c r="I451" s="52"/>
      <c r="J451" s="54"/>
      <c r="K451" s="52"/>
      <c r="L451" s="52"/>
      <c r="M451" s="54"/>
      <c r="N451" s="52"/>
      <c r="O451" s="52"/>
      <c r="P451" s="56">
        <f>SUM(G451:O451)</f>
        <v>0</v>
      </c>
      <c r="Q451" s="57">
        <f>'first anal'!$P451/AH$4</f>
        <v>0</v>
      </c>
      <c r="R451" s="56"/>
      <c r="S451" s="52"/>
      <c r="T451" s="52"/>
      <c r="U451" s="54"/>
      <c r="V451" s="52"/>
      <c r="W451" s="52"/>
      <c r="X451" s="54"/>
      <c r="Y451" s="52"/>
      <c r="Z451" s="52"/>
      <c r="AA451" s="56">
        <f>SUM(R451:Z451)</f>
        <v>0</v>
      </c>
      <c r="AB451" s="59">
        <f>IF(AA451=0,0,(P451-AA451)/AA451)</f>
        <v>0</v>
      </c>
      <c r="AC451" s="57">
        <f>'first anal'!$AA451/AH$4</f>
        <v>0</v>
      </c>
    </row>
    <row r="452" spans="1:29" x14ac:dyDescent="0.2">
      <c r="A452" s="68"/>
      <c r="B452" s="69"/>
      <c r="C452" s="69"/>
      <c r="D452" s="70"/>
      <c r="E452" s="45"/>
      <c r="F452" s="47"/>
      <c r="G452" s="49"/>
      <c r="H452" s="51"/>
      <c r="I452" s="51"/>
      <c r="J452" s="53"/>
      <c r="K452" s="51"/>
      <c r="L452" s="51"/>
      <c r="M452" s="53"/>
      <c r="N452" s="51"/>
      <c r="O452" s="51"/>
      <c r="P452" s="55">
        <f>SUM(G452:O452)</f>
        <v>0</v>
      </c>
      <c r="Q452" s="57">
        <f>'first anal'!$P452/AH$4</f>
        <v>0</v>
      </c>
      <c r="R452" s="55"/>
      <c r="S452" s="51"/>
      <c r="T452" s="51"/>
      <c r="U452" s="53"/>
      <c r="V452" s="51"/>
      <c r="W452" s="51"/>
      <c r="X452" s="53"/>
      <c r="Y452" s="51"/>
      <c r="Z452" s="51"/>
      <c r="AA452" s="55">
        <f>SUM(R452:Z452)</f>
        <v>0</v>
      </c>
      <c r="AB452" s="58">
        <f>IF(AA452=0,0,(P452-AA452)/AA452)</f>
        <v>0</v>
      </c>
      <c r="AC452" s="57">
        <f>'first anal'!$AA452/AH$4</f>
        <v>0</v>
      </c>
    </row>
    <row r="453" spans="1:29" x14ac:dyDescent="0.2">
      <c r="A453" s="42"/>
      <c r="B453" s="43"/>
      <c r="C453" s="43"/>
      <c r="D453" s="44"/>
      <c r="E453" s="46"/>
      <c r="F453" s="48"/>
      <c r="G453" s="50"/>
      <c r="H453" s="52"/>
      <c r="I453" s="52"/>
      <c r="J453" s="54"/>
      <c r="K453" s="52"/>
      <c r="L453" s="52"/>
      <c r="M453" s="54"/>
      <c r="N453" s="52"/>
      <c r="O453" s="52"/>
      <c r="P453" s="56">
        <f>SUM(G453:O453)</f>
        <v>0</v>
      </c>
      <c r="Q453" s="57">
        <f>'first anal'!$P453/AH$4</f>
        <v>0</v>
      </c>
      <c r="R453" s="56"/>
      <c r="S453" s="52"/>
      <c r="T453" s="52"/>
      <c r="U453" s="54"/>
      <c r="V453" s="52"/>
      <c r="W453" s="52"/>
      <c r="X453" s="54"/>
      <c r="Y453" s="52"/>
      <c r="Z453" s="52"/>
      <c r="AA453" s="56">
        <f>SUM(R453:Z453)</f>
        <v>0</v>
      </c>
      <c r="AB453" s="59">
        <f>IF(AA453=0,0,(P453-AA453)/AA453)</f>
        <v>0</v>
      </c>
      <c r="AC453" s="57">
        <f>'first anal'!$AA453/AH$4</f>
        <v>0</v>
      </c>
    </row>
    <row r="454" spans="1:29" x14ac:dyDescent="0.2">
      <c r="A454" s="68"/>
      <c r="B454" s="69"/>
      <c r="C454" s="69"/>
      <c r="D454" s="70"/>
      <c r="E454" s="45"/>
      <c r="F454" s="47"/>
      <c r="G454" s="49"/>
      <c r="H454" s="51"/>
      <c r="I454" s="51"/>
      <c r="J454" s="53"/>
      <c r="K454" s="51"/>
      <c r="L454" s="51"/>
      <c r="M454" s="53"/>
      <c r="N454" s="51"/>
      <c r="O454" s="51"/>
      <c r="P454" s="55">
        <f>SUM(G454:O454)</f>
        <v>0</v>
      </c>
      <c r="Q454" s="57">
        <f>'first anal'!$P454/AH$4</f>
        <v>0</v>
      </c>
      <c r="R454" s="55"/>
      <c r="S454" s="51"/>
      <c r="T454" s="51"/>
      <c r="U454" s="53"/>
      <c r="V454" s="51"/>
      <c r="W454" s="51"/>
      <c r="X454" s="53"/>
      <c r="Y454" s="51"/>
      <c r="Z454" s="51"/>
      <c r="AA454" s="55">
        <f>SUM(R454:Z454)</f>
        <v>0</v>
      </c>
      <c r="AB454" s="58">
        <f>IF(AA454=0,0,(P454-AA454)/AA454)</f>
        <v>0</v>
      </c>
      <c r="AC454" s="57">
        <f>'first anal'!$AA454/AH$4</f>
        <v>0</v>
      </c>
    </row>
    <row r="455" spans="1:29" x14ac:dyDescent="0.2">
      <c r="A455" s="42"/>
      <c r="B455" s="43"/>
      <c r="C455" s="43"/>
      <c r="D455" s="44"/>
      <c r="E455" s="46"/>
      <c r="F455" s="48"/>
      <c r="G455" s="50"/>
      <c r="H455" s="52"/>
      <c r="I455" s="52"/>
      <c r="J455" s="54"/>
      <c r="K455" s="52"/>
      <c r="L455" s="52"/>
      <c r="M455" s="54"/>
      <c r="N455" s="52"/>
      <c r="O455" s="52"/>
      <c r="P455" s="56">
        <f>SUM(G455:O455)</f>
        <v>0</v>
      </c>
      <c r="Q455" s="57">
        <f>'first anal'!$P455/AH$4</f>
        <v>0</v>
      </c>
      <c r="R455" s="56"/>
      <c r="S455" s="52"/>
      <c r="T455" s="52"/>
      <c r="U455" s="54"/>
      <c r="V455" s="52"/>
      <c r="W455" s="52"/>
      <c r="X455" s="54"/>
      <c r="Y455" s="52"/>
      <c r="Z455" s="52"/>
      <c r="AA455" s="56">
        <f>SUM(R455:Z455)</f>
        <v>0</v>
      </c>
      <c r="AB455" s="59">
        <f>IF(AA455=0,0,(P455-AA455)/AA455)</f>
        <v>0</v>
      </c>
      <c r="AC455" s="57">
        <f>'first anal'!$AA455/AH$4</f>
        <v>0</v>
      </c>
    </row>
    <row r="456" spans="1:29" x14ac:dyDescent="0.2">
      <c r="A456" s="68"/>
      <c r="B456" s="69"/>
      <c r="C456" s="69"/>
      <c r="D456" s="70"/>
      <c r="E456" s="45"/>
      <c r="F456" s="47"/>
      <c r="G456" s="49"/>
      <c r="H456" s="51"/>
      <c r="I456" s="51"/>
      <c r="J456" s="53"/>
      <c r="K456" s="51"/>
      <c r="L456" s="51"/>
      <c r="M456" s="53"/>
      <c r="N456" s="51"/>
      <c r="O456" s="51"/>
      <c r="P456" s="55">
        <f>SUM(G456:O456)</f>
        <v>0</v>
      </c>
      <c r="Q456" s="57">
        <f>'first anal'!$P456/AH$4</f>
        <v>0</v>
      </c>
      <c r="R456" s="55"/>
      <c r="S456" s="51"/>
      <c r="T456" s="51"/>
      <c r="U456" s="53"/>
      <c r="V456" s="51"/>
      <c r="W456" s="51"/>
      <c r="X456" s="53"/>
      <c r="Y456" s="51"/>
      <c r="Z456" s="51"/>
      <c r="AA456" s="55">
        <f>SUM(R456:Z456)</f>
        <v>0</v>
      </c>
      <c r="AB456" s="58">
        <f>IF(AA456=0,0,(P456-AA456)/AA456)</f>
        <v>0</v>
      </c>
      <c r="AC456" s="57">
        <f>'first anal'!$AA456/AH$4</f>
        <v>0</v>
      </c>
    </row>
    <row r="457" spans="1:29" x14ac:dyDescent="0.2">
      <c r="A457" s="42"/>
      <c r="B457" s="43"/>
      <c r="C457" s="43"/>
      <c r="D457" s="44"/>
      <c r="E457" s="46"/>
      <c r="F457" s="48"/>
      <c r="G457" s="50"/>
      <c r="H457" s="52"/>
      <c r="I457" s="52"/>
      <c r="J457" s="54"/>
      <c r="K457" s="52"/>
      <c r="L457" s="52"/>
      <c r="M457" s="54"/>
      <c r="N457" s="52"/>
      <c r="O457" s="52"/>
      <c r="P457" s="56">
        <f>SUM(G457:O457)</f>
        <v>0</v>
      </c>
      <c r="Q457" s="57">
        <f>'first anal'!$P457/AH$4</f>
        <v>0</v>
      </c>
      <c r="R457" s="56"/>
      <c r="S457" s="52"/>
      <c r="T457" s="52"/>
      <c r="U457" s="54"/>
      <c r="V457" s="52"/>
      <c r="W457" s="52"/>
      <c r="X457" s="54"/>
      <c r="Y457" s="52"/>
      <c r="Z457" s="52"/>
      <c r="AA457" s="56">
        <f>SUM(R457:Z457)</f>
        <v>0</v>
      </c>
      <c r="AB457" s="59">
        <f>IF(AA457=0,0,(P457-AA457)/AA457)</f>
        <v>0</v>
      </c>
      <c r="AC457" s="57">
        <f>'first anal'!$AA457/AH$4</f>
        <v>0</v>
      </c>
    </row>
    <row r="458" spans="1:29" x14ac:dyDescent="0.2">
      <c r="A458" s="68"/>
      <c r="B458" s="69"/>
      <c r="C458" s="69"/>
      <c r="D458" s="70"/>
      <c r="E458" s="45"/>
      <c r="F458" s="47"/>
      <c r="G458" s="49"/>
      <c r="H458" s="51"/>
      <c r="I458" s="51"/>
      <c r="J458" s="53"/>
      <c r="K458" s="51"/>
      <c r="L458" s="51"/>
      <c r="M458" s="53"/>
      <c r="N458" s="51"/>
      <c r="O458" s="51"/>
      <c r="P458" s="55">
        <f>SUM(G458:O458)</f>
        <v>0</v>
      </c>
      <c r="Q458" s="57">
        <f>'first anal'!$P458/AH$4</f>
        <v>0</v>
      </c>
      <c r="R458" s="55"/>
      <c r="S458" s="51"/>
      <c r="T458" s="51"/>
      <c r="U458" s="53"/>
      <c r="V458" s="51"/>
      <c r="W458" s="51"/>
      <c r="X458" s="53"/>
      <c r="Y458" s="51"/>
      <c r="Z458" s="51"/>
      <c r="AA458" s="55">
        <f>SUM(R458:Z458)</f>
        <v>0</v>
      </c>
      <c r="AB458" s="58">
        <f>IF(AA458=0,0,(P458-AA458)/AA458)</f>
        <v>0</v>
      </c>
      <c r="AC458" s="57">
        <f>'first anal'!$AA458/AH$4</f>
        <v>0</v>
      </c>
    </row>
    <row r="459" spans="1:29" x14ac:dyDescent="0.2">
      <c r="A459" s="42"/>
      <c r="B459" s="43"/>
      <c r="C459" s="43"/>
      <c r="D459" s="44"/>
      <c r="E459" s="46"/>
      <c r="F459" s="48"/>
      <c r="G459" s="50"/>
      <c r="H459" s="52"/>
      <c r="I459" s="52"/>
      <c r="J459" s="54"/>
      <c r="K459" s="52"/>
      <c r="L459" s="52"/>
      <c r="M459" s="54"/>
      <c r="N459" s="52"/>
      <c r="O459" s="52"/>
      <c r="P459" s="56">
        <f>SUM(G459:O459)</f>
        <v>0</v>
      </c>
      <c r="Q459" s="57">
        <f>'first anal'!$P459/AH$4</f>
        <v>0</v>
      </c>
      <c r="R459" s="56"/>
      <c r="S459" s="52"/>
      <c r="T459" s="52"/>
      <c r="U459" s="54"/>
      <c r="V459" s="52"/>
      <c r="W459" s="52"/>
      <c r="X459" s="54"/>
      <c r="Y459" s="52"/>
      <c r="Z459" s="52"/>
      <c r="AA459" s="56">
        <f>SUM(R459:Z459)</f>
        <v>0</v>
      </c>
      <c r="AB459" s="59">
        <f>IF(AA459=0,0,(P459-AA459)/AA459)</f>
        <v>0</v>
      </c>
      <c r="AC459" s="57">
        <f>'first anal'!$AA459/AH$4</f>
        <v>0</v>
      </c>
    </row>
    <row r="460" spans="1:29" x14ac:dyDescent="0.2">
      <c r="A460" s="68"/>
      <c r="B460" s="69"/>
      <c r="C460" s="69"/>
      <c r="D460" s="70"/>
      <c r="E460" s="45"/>
      <c r="F460" s="47"/>
      <c r="G460" s="49"/>
      <c r="H460" s="51"/>
      <c r="I460" s="51"/>
      <c r="J460" s="53"/>
      <c r="K460" s="51"/>
      <c r="L460" s="51"/>
      <c r="M460" s="53"/>
      <c r="N460" s="51"/>
      <c r="O460" s="51"/>
      <c r="P460" s="55">
        <f>SUM(G460:O460)</f>
        <v>0</v>
      </c>
      <c r="Q460" s="57">
        <f>'first anal'!$P460/AH$4</f>
        <v>0</v>
      </c>
      <c r="R460" s="55"/>
      <c r="S460" s="51"/>
      <c r="T460" s="51"/>
      <c r="U460" s="53"/>
      <c r="V460" s="51"/>
      <c r="W460" s="51"/>
      <c r="X460" s="53"/>
      <c r="Y460" s="51"/>
      <c r="Z460" s="51"/>
      <c r="AA460" s="55">
        <f>SUM(R460:Z460)</f>
        <v>0</v>
      </c>
      <c r="AB460" s="58">
        <f>IF(AA460=0,0,(P460-AA460)/AA460)</f>
        <v>0</v>
      </c>
      <c r="AC460" s="57">
        <f>'first anal'!$AA460/AH$4</f>
        <v>0</v>
      </c>
    </row>
    <row r="461" spans="1:29" x14ac:dyDescent="0.2">
      <c r="A461" s="42"/>
      <c r="B461" s="43"/>
      <c r="C461" s="43"/>
      <c r="D461" s="44"/>
      <c r="E461" s="46"/>
      <c r="F461" s="48"/>
      <c r="G461" s="50"/>
      <c r="H461" s="52"/>
      <c r="I461" s="52"/>
      <c r="J461" s="54"/>
      <c r="K461" s="52"/>
      <c r="L461" s="52"/>
      <c r="M461" s="54"/>
      <c r="N461" s="52"/>
      <c r="O461" s="52"/>
      <c r="P461" s="56">
        <f>SUM(G461:O461)</f>
        <v>0</v>
      </c>
      <c r="Q461" s="57">
        <f>'first anal'!$P461/AH$4</f>
        <v>0</v>
      </c>
      <c r="R461" s="56"/>
      <c r="S461" s="52"/>
      <c r="T461" s="52"/>
      <c r="U461" s="54"/>
      <c r="V461" s="52"/>
      <c r="W461" s="52"/>
      <c r="X461" s="54"/>
      <c r="Y461" s="52"/>
      <c r="Z461" s="52"/>
      <c r="AA461" s="56">
        <f>SUM(R461:Z461)</f>
        <v>0</v>
      </c>
      <c r="AB461" s="59">
        <f>IF(AA461=0,0,(P461-AA461)/AA461)</f>
        <v>0</v>
      </c>
      <c r="AC461" s="57">
        <f>'first anal'!$AA461/AH$4</f>
        <v>0</v>
      </c>
    </row>
    <row r="462" spans="1:29" x14ac:dyDescent="0.2">
      <c r="A462" s="68"/>
      <c r="B462" s="69"/>
      <c r="C462" s="69"/>
      <c r="D462" s="70"/>
      <c r="E462" s="45"/>
      <c r="F462" s="47"/>
      <c r="G462" s="49"/>
      <c r="H462" s="51"/>
      <c r="I462" s="51"/>
      <c r="J462" s="53"/>
      <c r="K462" s="51"/>
      <c r="L462" s="51"/>
      <c r="M462" s="53"/>
      <c r="N462" s="51"/>
      <c r="O462" s="51"/>
      <c r="P462" s="55">
        <f>SUM(G462:O462)</f>
        <v>0</v>
      </c>
      <c r="Q462" s="57">
        <f>'first anal'!$P462/AH$4</f>
        <v>0</v>
      </c>
      <c r="R462" s="55"/>
      <c r="S462" s="51"/>
      <c r="T462" s="51"/>
      <c r="U462" s="53"/>
      <c r="V462" s="51"/>
      <c r="W462" s="51"/>
      <c r="X462" s="53"/>
      <c r="Y462" s="51"/>
      <c r="Z462" s="51"/>
      <c r="AA462" s="55">
        <f>SUM(R462:Z462)</f>
        <v>0</v>
      </c>
      <c r="AB462" s="58">
        <f>IF(AA462=0,0,(P462-AA462)/AA462)</f>
        <v>0</v>
      </c>
      <c r="AC462" s="57">
        <f>'first anal'!$AA462/AH$4</f>
        <v>0</v>
      </c>
    </row>
    <row r="463" spans="1:29" x14ac:dyDescent="0.2">
      <c r="A463" s="42"/>
      <c r="B463" s="43"/>
      <c r="C463" s="43"/>
      <c r="D463" s="44"/>
      <c r="E463" s="46"/>
      <c r="F463" s="48"/>
      <c r="G463" s="50"/>
      <c r="H463" s="52"/>
      <c r="I463" s="52"/>
      <c r="J463" s="54"/>
      <c r="K463" s="52"/>
      <c r="L463" s="52"/>
      <c r="M463" s="54"/>
      <c r="N463" s="52"/>
      <c r="O463" s="52"/>
      <c r="P463" s="56">
        <f>SUM(G463:O463)</f>
        <v>0</v>
      </c>
      <c r="Q463" s="57">
        <f>'first anal'!$P463/AH$4</f>
        <v>0</v>
      </c>
      <c r="R463" s="56"/>
      <c r="S463" s="52"/>
      <c r="T463" s="52"/>
      <c r="U463" s="54"/>
      <c r="V463" s="52"/>
      <c r="W463" s="52"/>
      <c r="X463" s="54"/>
      <c r="Y463" s="52"/>
      <c r="Z463" s="52"/>
      <c r="AA463" s="56">
        <f>SUM(R463:Z463)</f>
        <v>0</v>
      </c>
      <c r="AB463" s="59">
        <f>IF(AA463=0,0,(P463-AA463)/AA463)</f>
        <v>0</v>
      </c>
      <c r="AC463" s="57">
        <f>'first anal'!$AA463/AH$4</f>
        <v>0</v>
      </c>
    </row>
    <row r="464" spans="1:29" x14ac:dyDescent="0.2">
      <c r="A464" s="68"/>
      <c r="B464" s="69"/>
      <c r="C464" s="69"/>
      <c r="D464" s="70"/>
      <c r="E464" s="45"/>
      <c r="F464" s="47"/>
      <c r="G464" s="49"/>
      <c r="H464" s="51"/>
      <c r="I464" s="51"/>
      <c r="J464" s="53"/>
      <c r="K464" s="51"/>
      <c r="L464" s="51"/>
      <c r="M464" s="53"/>
      <c r="N464" s="51"/>
      <c r="O464" s="51"/>
      <c r="P464" s="55">
        <f>SUM(G464:O464)</f>
        <v>0</v>
      </c>
      <c r="Q464" s="57">
        <f>'first anal'!$P464/AH$4</f>
        <v>0</v>
      </c>
      <c r="R464" s="55"/>
      <c r="S464" s="51"/>
      <c r="T464" s="51"/>
      <c r="U464" s="53"/>
      <c r="V464" s="51"/>
      <c r="W464" s="51"/>
      <c r="X464" s="53"/>
      <c r="Y464" s="51"/>
      <c r="Z464" s="51"/>
      <c r="AA464" s="55">
        <f>SUM(R464:Z464)</f>
        <v>0</v>
      </c>
      <c r="AB464" s="58">
        <f>IF(AA464=0,0,(P464-AA464)/AA464)</f>
        <v>0</v>
      </c>
      <c r="AC464" s="57">
        <f>'first anal'!$AA464/AH$4</f>
        <v>0</v>
      </c>
    </row>
    <row r="465" spans="1:29" x14ac:dyDescent="0.2">
      <c r="A465" s="42"/>
      <c r="B465" s="43"/>
      <c r="C465" s="43"/>
      <c r="D465" s="44"/>
      <c r="E465" s="46"/>
      <c r="F465" s="48"/>
      <c r="G465" s="50"/>
      <c r="H465" s="52"/>
      <c r="I465" s="52"/>
      <c r="J465" s="54"/>
      <c r="K465" s="52"/>
      <c r="L465" s="52"/>
      <c r="M465" s="54"/>
      <c r="N465" s="52"/>
      <c r="O465" s="52"/>
      <c r="P465" s="56">
        <f>SUM(G465:O465)</f>
        <v>0</v>
      </c>
      <c r="Q465" s="57">
        <f>'first anal'!$P465/AH$4</f>
        <v>0</v>
      </c>
      <c r="R465" s="56"/>
      <c r="S465" s="52"/>
      <c r="T465" s="52"/>
      <c r="U465" s="54"/>
      <c r="V465" s="52"/>
      <c r="W465" s="52"/>
      <c r="X465" s="54"/>
      <c r="Y465" s="52"/>
      <c r="Z465" s="52"/>
      <c r="AA465" s="56">
        <f>SUM(R465:Z465)</f>
        <v>0</v>
      </c>
      <c r="AB465" s="59">
        <f>IF(AA465=0,0,(P465-AA465)/AA465)</f>
        <v>0</v>
      </c>
      <c r="AC465" s="57">
        <f>'first anal'!$AA465/AH$4</f>
        <v>0</v>
      </c>
    </row>
    <row r="466" spans="1:29" x14ac:dyDescent="0.2">
      <c r="A466" s="68"/>
      <c r="B466" s="69"/>
      <c r="C466" s="69"/>
      <c r="D466" s="70"/>
      <c r="E466" s="45"/>
      <c r="F466" s="47"/>
      <c r="G466" s="49"/>
      <c r="H466" s="51"/>
      <c r="I466" s="51"/>
      <c r="J466" s="53"/>
      <c r="K466" s="51"/>
      <c r="L466" s="51"/>
      <c r="M466" s="53"/>
      <c r="N466" s="51"/>
      <c r="O466" s="51"/>
      <c r="P466" s="55">
        <f>SUM(G466:O466)</f>
        <v>0</v>
      </c>
      <c r="Q466" s="57">
        <f>'first anal'!$P466/AH$4</f>
        <v>0</v>
      </c>
      <c r="R466" s="55"/>
      <c r="S466" s="51"/>
      <c r="T466" s="51"/>
      <c r="U466" s="53"/>
      <c r="V466" s="51"/>
      <c r="W466" s="51"/>
      <c r="X466" s="53"/>
      <c r="Y466" s="51"/>
      <c r="Z466" s="51"/>
      <c r="AA466" s="55">
        <f>SUM(R466:Z466)</f>
        <v>0</v>
      </c>
      <c r="AB466" s="58">
        <f>IF(AA466=0,0,(P466-AA466)/AA466)</f>
        <v>0</v>
      </c>
      <c r="AC466" s="57">
        <f>'first anal'!$AA466/AH$4</f>
        <v>0</v>
      </c>
    </row>
    <row r="467" spans="1:29" x14ac:dyDescent="0.2">
      <c r="A467" s="42"/>
      <c r="B467" s="43"/>
      <c r="C467" s="43"/>
      <c r="D467" s="44"/>
      <c r="E467" s="46"/>
      <c r="F467" s="48"/>
      <c r="G467" s="50"/>
      <c r="H467" s="52"/>
      <c r="I467" s="52"/>
      <c r="J467" s="54"/>
      <c r="K467" s="52"/>
      <c r="L467" s="52"/>
      <c r="M467" s="54"/>
      <c r="N467" s="52"/>
      <c r="O467" s="52"/>
      <c r="P467" s="56">
        <f>SUM(G467:O467)</f>
        <v>0</v>
      </c>
      <c r="Q467" s="57">
        <f>'first anal'!$P467/AH$4</f>
        <v>0</v>
      </c>
      <c r="R467" s="56"/>
      <c r="S467" s="52"/>
      <c r="T467" s="52"/>
      <c r="U467" s="54"/>
      <c r="V467" s="52"/>
      <c r="W467" s="52"/>
      <c r="X467" s="54"/>
      <c r="Y467" s="52"/>
      <c r="Z467" s="52"/>
      <c r="AA467" s="56">
        <f>SUM(R467:Z467)</f>
        <v>0</v>
      </c>
      <c r="AB467" s="59">
        <f>IF(AA467=0,0,(P467-AA467)/AA467)</f>
        <v>0</v>
      </c>
      <c r="AC467" s="57">
        <f>'first anal'!$AA467/AH$4</f>
        <v>0</v>
      </c>
    </row>
    <row r="468" spans="1:29" x14ac:dyDescent="0.2">
      <c r="A468" s="68"/>
      <c r="B468" s="69"/>
      <c r="C468" s="69"/>
      <c r="D468" s="70"/>
      <c r="E468" s="45"/>
      <c r="F468" s="47"/>
      <c r="G468" s="49"/>
      <c r="H468" s="51"/>
      <c r="I468" s="51"/>
      <c r="J468" s="53"/>
      <c r="K468" s="51"/>
      <c r="L468" s="51"/>
      <c r="M468" s="53"/>
      <c r="N468" s="51"/>
      <c r="O468" s="51"/>
      <c r="P468" s="55">
        <f>SUM(G468:O468)</f>
        <v>0</v>
      </c>
      <c r="Q468" s="57">
        <f>'first anal'!$P468/AH$4</f>
        <v>0</v>
      </c>
      <c r="R468" s="55"/>
      <c r="S468" s="51"/>
      <c r="T468" s="51"/>
      <c r="U468" s="53"/>
      <c r="V468" s="51"/>
      <c r="W468" s="51"/>
      <c r="X468" s="53"/>
      <c r="Y468" s="51"/>
      <c r="Z468" s="51"/>
      <c r="AA468" s="55">
        <f>SUM(R468:Z468)</f>
        <v>0</v>
      </c>
      <c r="AB468" s="58">
        <f>IF(AA468=0,0,(P468-AA468)/AA468)</f>
        <v>0</v>
      </c>
      <c r="AC468" s="57">
        <f>'first anal'!$AA468/AH$4</f>
        <v>0</v>
      </c>
    </row>
    <row r="469" spans="1:29" x14ac:dyDescent="0.2">
      <c r="A469" s="42"/>
      <c r="B469" s="43"/>
      <c r="C469" s="43"/>
      <c r="D469" s="44"/>
      <c r="E469" s="46"/>
      <c r="F469" s="48"/>
      <c r="G469" s="50"/>
      <c r="H469" s="52"/>
      <c r="I469" s="52"/>
      <c r="J469" s="54"/>
      <c r="K469" s="52"/>
      <c r="L469" s="52"/>
      <c r="M469" s="54"/>
      <c r="N469" s="52"/>
      <c r="O469" s="52"/>
      <c r="P469" s="56">
        <f>SUM(G469:O469)</f>
        <v>0</v>
      </c>
      <c r="Q469" s="57">
        <f>'first anal'!$P469/AH$4</f>
        <v>0</v>
      </c>
      <c r="R469" s="56"/>
      <c r="S469" s="52"/>
      <c r="T469" s="52"/>
      <c r="U469" s="54"/>
      <c r="V469" s="52"/>
      <c r="W469" s="52"/>
      <c r="X469" s="54"/>
      <c r="Y469" s="52"/>
      <c r="Z469" s="52"/>
      <c r="AA469" s="56">
        <f>SUM(R469:Z469)</f>
        <v>0</v>
      </c>
      <c r="AB469" s="59">
        <f>IF(AA469=0,0,(P469-AA469)/AA469)</f>
        <v>0</v>
      </c>
      <c r="AC469" s="57">
        <f>'first anal'!$AA469/AH$4</f>
        <v>0</v>
      </c>
    </row>
    <row r="470" spans="1:29" x14ac:dyDescent="0.2">
      <c r="A470" s="68"/>
      <c r="B470" s="69"/>
      <c r="C470" s="69"/>
      <c r="D470" s="70"/>
      <c r="E470" s="45"/>
      <c r="F470" s="47"/>
      <c r="G470" s="49"/>
      <c r="H470" s="51"/>
      <c r="I470" s="51"/>
      <c r="J470" s="53"/>
      <c r="K470" s="51"/>
      <c r="L470" s="51"/>
      <c r="M470" s="53"/>
      <c r="N470" s="51"/>
      <c r="O470" s="51"/>
      <c r="P470" s="55">
        <f>SUM(G470:O470)</f>
        <v>0</v>
      </c>
      <c r="Q470" s="57">
        <f>'first anal'!$P470/AH$4</f>
        <v>0</v>
      </c>
      <c r="R470" s="55"/>
      <c r="S470" s="51"/>
      <c r="T470" s="51"/>
      <c r="U470" s="53"/>
      <c r="V470" s="51"/>
      <c r="W470" s="51"/>
      <c r="X470" s="53"/>
      <c r="Y470" s="51"/>
      <c r="Z470" s="51"/>
      <c r="AA470" s="55">
        <f>SUM(R470:Z470)</f>
        <v>0</v>
      </c>
      <c r="AB470" s="58">
        <f>IF(AA470=0,0,(P470-AA470)/AA470)</f>
        <v>0</v>
      </c>
      <c r="AC470" s="57">
        <f>'first anal'!$AA470/AH$4</f>
        <v>0</v>
      </c>
    </row>
    <row r="471" spans="1:29" x14ac:dyDescent="0.2">
      <c r="A471" s="42"/>
      <c r="B471" s="43"/>
      <c r="C471" s="43"/>
      <c r="D471" s="44"/>
      <c r="E471" s="46"/>
      <c r="F471" s="48"/>
      <c r="G471" s="50"/>
      <c r="H471" s="52"/>
      <c r="I471" s="52"/>
      <c r="J471" s="54"/>
      <c r="K471" s="52"/>
      <c r="L471" s="52"/>
      <c r="M471" s="54"/>
      <c r="N471" s="52"/>
      <c r="O471" s="52"/>
      <c r="P471" s="56">
        <f>SUM(G471:O471)</f>
        <v>0</v>
      </c>
      <c r="Q471" s="57">
        <f>'first anal'!$P471/AH$4</f>
        <v>0</v>
      </c>
      <c r="R471" s="56"/>
      <c r="S471" s="52"/>
      <c r="T471" s="52"/>
      <c r="U471" s="54"/>
      <c r="V471" s="52"/>
      <c r="W471" s="52"/>
      <c r="X471" s="54"/>
      <c r="Y471" s="52"/>
      <c r="Z471" s="52"/>
      <c r="AA471" s="56">
        <f>SUM(R471:Z471)</f>
        <v>0</v>
      </c>
      <c r="AB471" s="59">
        <f>IF(AA471=0,0,(P471-AA471)/AA471)</f>
        <v>0</v>
      </c>
      <c r="AC471" s="57">
        <f>'first anal'!$AA471/AH$4</f>
        <v>0</v>
      </c>
    </row>
    <row r="472" spans="1:29" x14ac:dyDescent="0.2">
      <c r="A472" s="68"/>
      <c r="B472" s="69"/>
      <c r="C472" s="69"/>
      <c r="D472" s="70"/>
      <c r="E472" s="45"/>
      <c r="F472" s="47"/>
      <c r="G472" s="49"/>
      <c r="H472" s="51"/>
      <c r="I472" s="51"/>
      <c r="J472" s="53"/>
      <c r="K472" s="51"/>
      <c r="L472" s="51"/>
      <c r="M472" s="53"/>
      <c r="N472" s="51"/>
      <c r="O472" s="51"/>
      <c r="P472" s="55">
        <f>SUM(G472:O472)</f>
        <v>0</v>
      </c>
      <c r="Q472" s="57">
        <f>'first anal'!$P472/AH$4</f>
        <v>0</v>
      </c>
      <c r="R472" s="55"/>
      <c r="S472" s="51"/>
      <c r="T472" s="51"/>
      <c r="U472" s="53"/>
      <c r="V472" s="51"/>
      <c r="W472" s="51"/>
      <c r="X472" s="53"/>
      <c r="Y472" s="51"/>
      <c r="Z472" s="51"/>
      <c r="AA472" s="55">
        <f>SUM(R472:Z472)</f>
        <v>0</v>
      </c>
      <c r="AB472" s="58">
        <f>IF(AA472=0,0,(P472-AA472)/AA472)</f>
        <v>0</v>
      </c>
      <c r="AC472" s="57">
        <f>'first anal'!$AA472/AH$4</f>
        <v>0</v>
      </c>
    </row>
    <row r="473" spans="1:29" x14ac:dyDescent="0.2">
      <c r="A473" s="42"/>
      <c r="B473" s="43"/>
      <c r="C473" s="43"/>
      <c r="D473" s="44"/>
      <c r="E473" s="46"/>
      <c r="F473" s="48"/>
      <c r="G473" s="50"/>
      <c r="H473" s="52"/>
      <c r="I473" s="52"/>
      <c r="J473" s="54"/>
      <c r="K473" s="52"/>
      <c r="L473" s="52"/>
      <c r="M473" s="54"/>
      <c r="N473" s="52"/>
      <c r="O473" s="52"/>
      <c r="P473" s="56">
        <f>SUM(G473:O473)</f>
        <v>0</v>
      </c>
      <c r="Q473" s="57">
        <f>'first anal'!$P473/AH$4</f>
        <v>0</v>
      </c>
      <c r="R473" s="56"/>
      <c r="S473" s="52"/>
      <c r="T473" s="52"/>
      <c r="U473" s="54"/>
      <c r="V473" s="52"/>
      <c r="W473" s="52"/>
      <c r="X473" s="54"/>
      <c r="Y473" s="52"/>
      <c r="Z473" s="52"/>
      <c r="AA473" s="56">
        <f>SUM(R473:Z473)</f>
        <v>0</v>
      </c>
      <c r="AB473" s="59">
        <f>IF(AA473=0,0,(P473-AA473)/AA473)</f>
        <v>0</v>
      </c>
      <c r="AC473" s="57">
        <f>'first anal'!$AA473/AH$4</f>
        <v>0</v>
      </c>
    </row>
    <row r="474" spans="1:29" x14ac:dyDescent="0.2">
      <c r="A474" s="68"/>
      <c r="B474" s="69"/>
      <c r="C474" s="69"/>
      <c r="D474" s="70"/>
      <c r="E474" s="45"/>
      <c r="F474" s="47"/>
      <c r="G474" s="49"/>
      <c r="H474" s="51"/>
      <c r="I474" s="51"/>
      <c r="J474" s="53"/>
      <c r="K474" s="51"/>
      <c r="L474" s="51"/>
      <c r="M474" s="53"/>
      <c r="N474" s="51"/>
      <c r="O474" s="51"/>
      <c r="P474" s="55">
        <f>SUM(G474:O474)</f>
        <v>0</v>
      </c>
      <c r="Q474" s="57">
        <f>'first anal'!$P474/AH$4</f>
        <v>0</v>
      </c>
      <c r="R474" s="55"/>
      <c r="S474" s="51"/>
      <c r="T474" s="51"/>
      <c r="U474" s="53"/>
      <c r="V474" s="51"/>
      <c r="W474" s="51"/>
      <c r="X474" s="53"/>
      <c r="Y474" s="51"/>
      <c r="Z474" s="51"/>
      <c r="AA474" s="55">
        <f>SUM(R474:Z474)</f>
        <v>0</v>
      </c>
      <c r="AB474" s="58">
        <f>IF(AA474=0,0,(P474-AA474)/AA474)</f>
        <v>0</v>
      </c>
      <c r="AC474" s="57">
        <f>'first anal'!$AA474/AH$4</f>
        <v>0</v>
      </c>
    </row>
    <row r="475" spans="1:29" x14ac:dyDescent="0.2">
      <c r="A475" s="42"/>
      <c r="B475" s="43"/>
      <c r="C475" s="43"/>
      <c r="D475" s="44"/>
      <c r="E475" s="46"/>
      <c r="F475" s="48"/>
      <c r="G475" s="50"/>
      <c r="H475" s="52"/>
      <c r="I475" s="52"/>
      <c r="J475" s="54"/>
      <c r="K475" s="52"/>
      <c r="L475" s="52"/>
      <c r="M475" s="54"/>
      <c r="N475" s="52"/>
      <c r="O475" s="52"/>
      <c r="P475" s="56">
        <f>SUM(G475:O475)</f>
        <v>0</v>
      </c>
      <c r="Q475" s="57">
        <f>'first anal'!$P475/AH$4</f>
        <v>0</v>
      </c>
      <c r="R475" s="56"/>
      <c r="S475" s="52"/>
      <c r="T475" s="52"/>
      <c r="U475" s="54"/>
      <c r="V475" s="52"/>
      <c r="W475" s="52"/>
      <c r="X475" s="54"/>
      <c r="Y475" s="52"/>
      <c r="Z475" s="52"/>
      <c r="AA475" s="56">
        <f>SUM(R475:Z475)</f>
        <v>0</v>
      </c>
      <c r="AB475" s="59">
        <f>IF(AA475=0,0,(P475-AA475)/AA475)</f>
        <v>0</v>
      </c>
      <c r="AC475" s="57">
        <f>'first anal'!$AA475/AH$4</f>
        <v>0</v>
      </c>
    </row>
    <row r="476" spans="1:29" x14ac:dyDescent="0.2">
      <c r="A476" s="68"/>
      <c r="B476" s="69"/>
      <c r="C476" s="69"/>
      <c r="D476" s="70"/>
      <c r="E476" s="45"/>
      <c r="F476" s="47"/>
      <c r="G476" s="49"/>
      <c r="H476" s="51"/>
      <c r="I476" s="51"/>
      <c r="J476" s="53"/>
      <c r="K476" s="51"/>
      <c r="L476" s="51"/>
      <c r="M476" s="53"/>
      <c r="N476" s="51"/>
      <c r="O476" s="51"/>
      <c r="P476" s="55">
        <f>SUM(G476:O476)</f>
        <v>0</v>
      </c>
      <c r="Q476" s="57">
        <f>'first anal'!$P476/AH$4</f>
        <v>0</v>
      </c>
      <c r="R476" s="55"/>
      <c r="S476" s="51"/>
      <c r="T476" s="51"/>
      <c r="U476" s="53"/>
      <c r="V476" s="51"/>
      <c r="W476" s="51"/>
      <c r="X476" s="53"/>
      <c r="Y476" s="51"/>
      <c r="Z476" s="51"/>
      <c r="AA476" s="55">
        <f>SUM(R476:Z476)</f>
        <v>0</v>
      </c>
      <c r="AB476" s="58">
        <f>IF(AA476=0,0,(P476-AA476)/AA476)</f>
        <v>0</v>
      </c>
      <c r="AC476" s="57">
        <f>'first anal'!$AA476/AH$4</f>
        <v>0</v>
      </c>
    </row>
    <row r="477" spans="1:29" x14ac:dyDescent="0.2">
      <c r="A477" s="42"/>
      <c r="B477" s="43"/>
      <c r="C477" s="43"/>
      <c r="D477" s="44"/>
      <c r="E477" s="46"/>
      <c r="F477" s="48"/>
      <c r="G477" s="50"/>
      <c r="H477" s="52"/>
      <c r="I477" s="52"/>
      <c r="J477" s="54"/>
      <c r="K477" s="52"/>
      <c r="L477" s="52"/>
      <c r="M477" s="54"/>
      <c r="N477" s="52"/>
      <c r="O477" s="52"/>
      <c r="P477" s="56">
        <f>SUM(G477:O477)</f>
        <v>0</v>
      </c>
      <c r="Q477" s="57">
        <f>'first anal'!$P477/AH$4</f>
        <v>0</v>
      </c>
      <c r="R477" s="56"/>
      <c r="S477" s="52"/>
      <c r="T477" s="52"/>
      <c r="U477" s="54"/>
      <c r="V477" s="52"/>
      <c r="W477" s="52"/>
      <c r="X477" s="54"/>
      <c r="Y477" s="52"/>
      <c r="Z477" s="52"/>
      <c r="AA477" s="56">
        <f>SUM(R477:Z477)</f>
        <v>0</v>
      </c>
      <c r="AB477" s="59">
        <f>IF(AA477=0,0,(P477-AA477)/AA477)</f>
        <v>0</v>
      </c>
      <c r="AC477" s="57">
        <f>'first anal'!$AA477/AH$4</f>
        <v>0</v>
      </c>
    </row>
    <row r="478" spans="1:29" x14ac:dyDescent="0.2">
      <c r="A478" s="68"/>
      <c r="B478" s="69"/>
      <c r="C478" s="69"/>
      <c r="D478" s="70"/>
      <c r="E478" s="45"/>
      <c r="F478" s="47"/>
      <c r="G478" s="49"/>
      <c r="H478" s="51"/>
      <c r="I478" s="51"/>
      <c r="J478" s="53"/>
      <c r="K478" s="51"/>
      <c r="L478" s="51"/>
      <c r="M478" s="53"/>
      <c r="N478" s="51"/>
      <c r="O478" s="51"/>
      <c r="P478" s="55">
        <f>SUM(G478:O478)</f>
        <v>0</v>
      </c>
      <c r="Q478" s="57">
        <f>'first anal'!$P478/AH$4</f>
        <v>0</v>
      </c>
      <c r="R478" s="55"/>
      <c r="S478" s="51"/>
      <c r="T478" s="51"/>
      <c r="U478" s="53"/>
      <c r="V478" s="51"/>
      <c r="W478" s="51"/>
      <c r="X478" s="53"/>
      <c r="Y478" s="51"/>
      <c r="Z478" s="51"/>
      <c r="AA478" s="55">
        <f>SUM(R478:Z478)</f>
        <v>0</v>
      </c>
      <c r="AB478" s="58">
        <f>IF(AA478=0,0,(P478-AA478)/AA478)</f>
        <v>0</v>
      </c>
      <c r="AC478" s="57">
        <f>'first anal'!$AA478/AH$4</f>
        <v>0</v>
      </c>
    </row>
    <row r="479" spans="1:29" x14ac:dyDescent="0.2">
      <c r="A479" s="42"/>
      <c r="B479" s="43"/>
      <c r="C479" s="43"/>
      <c r="D479" s="44"/>
      <c r="E479" s="46"/>
      <c r="F479" s="48"/>
      <c r="G479" s="50"/>
      <c r="H479" s="52"/>
      <c r="I479" s="52"/>
      <c r="J479" s="54"/>
      <c r="K479" s="52"/>
      <c r="L479" s="52"/>
      <c r="M479" s="54"/>
      <c r="N479" s="52"/>
      <c r="O479" s="52"/>
      <c r="P479" s="56">
        <f>SUM(G479:O479)</f>
        <v>0</v>
      </c>
      <c r="Q479" s="57">
        <f>'first anal'!$P479/AH$4</f>
        <v>0</v>
      </c>
      <c r="R479" s="56"/>
      <c r="S479" s="52"/>
      <c r="T479" s="52"/>
      <c r="U479" s="54"/>
      <c r="V479" s="52"/>
      <c r="W479" s="52"/>
      <c r="X479" s="54"/>
      <c r="Y479" s="52"/>
      <c r="Z479" s="52"/>
      <c r="AA479" s="56">
        <f>SUM(R479:Z479)</f>
        <v>0</v>
      </c>
      <c r="AB479" s="59">
        <f>IF(AA479=0,0,(P479-AA479)/AA479)</f>
        <v>0</v>
      </c>
      <c r="AC479" s="57">
        <f>'first anal'!$AA479/AH$4</f>
        <v>0</v>
      </c>
    </row>
    <row r="480" spans="1:29" x14ac:dyDescent="0.2">
      <c r="A480" s="68"/>
      <c r="B480" s="69"/>
      <c r="C480" s="69"/>
      <c r="D480" s="70"/>
      <c r="E480" s="45"/>
      <c r="F480" s="47"/>
      <c r="G480" s="49"/>
      <c r="H480" s="51"/>
      <c r="I480" s="51"/>
      <c r="J480" s="53"/>
      <c r="K480" s="51"/>
      <c r="L480" s="51"/>
      <c r="M480" s="53"/>
      <c r="N480" s="51"/>
      <c r="O480" s="51"/>
      <c r="P480" s="55">
        <f>SUM(G480:O480)</f>
        <v>0</v>
      </c>
      <c r="Q480" s="57">
        <f>'first anal'!$P480/AH$4</f>
        <v>0</v>
      </c>
      <c r="R480" s="55"/>
      <c r="S480" s="51"/>
      <c r="T480" s="51"/>
      <c r="U480" s="53"/>
      <c r="V480" s="51"/>
      <c r="W480" s="51"/>
      <c r="X480" s="53"/>
      <c r="Y480" s="51"/>
      <c r="Z480" s="51"/>
      <c r="AA480" s="55">
        <f>SUM(R480:Z480)</f>
        <v>0</v>
      </c>
      <c r="AB480" s="58">
        <f>IF(AA480=0,0,(P480-AA480)/AA480)</f>
        <v>0</v>
      </c>
      <c r="AC480" s="57">
        <f>'first anal'!$AA480/AH$4</f>
        <v>0</v>
      </c>
    </row>
    <row r="481" spans="1:29" x14ac:dyDescent="0.2">
      <c r="A481" s="42"/>
      <c r="B481" s="43"/>
      <c r="C481" s="43"/>
      <c r="D481" s="44"/>
      <c r="E481" s="46"/>
      <c r="F481" s="48"/>
      <c r="G481" s="50"/>
      <c r="H481" s="52"/>
      <c r="I481" s="52"/>
      <c r="J481" s="54"/>
      <c r="K481" s="52"/>
      <c r="L481" s="52"/>
      <c r="M481" s="54"/>
      <c r="N481" s="52"/>
      <c r="O481" s="52"/>
      <c r="P481" s="56">
        <f>SUM(G481:O481)</f>
        <v>0</v>
      </c>
      <c r="Q481" s="57">
        <f>'first anal'!$P481/AH$4</f>
        <v>0</v>
      </c>
      <c r="R481" s="56"/>
      <c r="S481" s="52"/>
      <c r="T481" s="52"/>
      <c r="U481" s="54"/>
      <c r="V481" s="52"/>
      <c r="W481" s="52"/>
      <c r="X481" s="54"/>
      <c r="Y481" s="52"/>
      <c r="Z481" s="52"/>
      <c r="AA481" s="56">
        <f>SUM(R481:Z481)</f>
        <v>0</v>
      </c>
      <c r="AB481" s="59">
        <f>IF(AA481=0,0,(P481-AA481)/AA481)</f>
        <v>0</v>
      </c>
      <c r="AC481" s="57">
        <f>'first anal'!$AA481/AH$4</f>
        <v>0</v>
      </c>
    </row>
    <row r="482" spans="1:29" x14ac:dyDescent="0.2">
      <c r="A482" s="68"/>
      <c r="B482" s="69"/>
      <c r="C482" s="69"/>
      <c r="D482" s="70"/>
      <c r="E482" s="45"/>
      <c r="F482" s="47"/>
      <c r="G482" s="49"/>
      <c r="H482" s="51"/>
      <c r="I482" s="51"/>
      <c r="J482" s="53"/>
      <c r="K482" s="51"/>
      <c r="L482" s="51"/>
      <c r="M482" s="53"/>
      <c r="N482" s="51"/>
      <c r="O482" s="51"/>
      <c r="P482" s="55">
        <f>SUM(G482:O482)</f>
        <v>0</v>
      </c>
      <c r="Q482" s="57">
        <f>'first anal'!$P482/AH$4</f>
        <v>0</v>
      </c>
      <c r="R482" s="55"/>
      <c r="S482" s="51"/>
      <c r="T482" s="51"/>
      <c r="U482" s="53"/>
      <c r="V482" s="51"/>
      <c r="W482" s="51"/>
      <c r="X482" s="53"/>
      <c r="Y482" s="51"/>
      <c r="Z482" s="51"/>
      <c r="AA482" s="55">
        <f>SUM(R482:Z482)</f>
        <v>0</v>
      </c>
      <c r="AB482" s="58">
        <f>IF(AA482=0,0,(P482-AA482)/AA482)</f>
        <v>0</v>
      </c>
      <c r="AC482" s="57">
        <f>'first anal'!$AA482/AH$4</f>
        <v>0</v>
      </c>
    </row>
    <row r="483" spans="1:29" x14ac:dyDescent="0.2">
      <c r="A483" s="42"/>
      <c r="B483" s="43"/>
      <c r="C483" s="43"/>
      <c r="D483" s="44"/>
      <c r="E483" s="46"/>
      <c r="F483" s="48"/>
      <c r="G483" s="50"/>
      <c r="H483" s="52"/>
      <c r="I483" s="52"/>
      <c r="J483" s="54"/>
      <c r="K483" s="52"/>
      <c r="L483" s="52"/>
      <c r="M483" s="54"/>
      <c r="N483" s="52"/>
      <c r="O483" s="52"/>
      <c r="P483" s="56">
        <f>SUM(G483:O483)</f>
        <v>0</v>
      </c>
      <c r="Q483" s="57">
        <f>'first anal'!$P483/AH$4</f>
        <v>0</v>
      </c>
      <c r="R483" s="56"/>
      <c r="S483" s="52"/>
      <c r="T483" s="52"/>
      <c r="U483" s="54"/>
      <c r="V483" s="52"/>
      <c r="W483" s="52"/>
      <c r="X483" s="54"/>
      <c r="Y483" s="52"/>
      <c r="Z483" s="52"/>
      <c r="AA483" s="56">
        <f>SUM(R483:Z483)</f>
        <v>0</v>
      </c>
      <c r="AB483" s="59">
        <f>IF(AA483=0,0,(P483-AA483)/AA483)</f>
        <v>0</v>
      </c>
      <c r="AC483" s="57">
        <f>'first anal'!$AA483/AH$4</f>
        <v>0</v>
      </c>
    </row>
    <row r="484" spans="1:29" x14ac:dyDescent="0.2">
      <c r="A484" s="68"/>
      <c r="B484" s="69"/>
      <c r="C484" s="69"/>
      <c r="D484" s="70"/>
      <c r="E484" s="45"/>
      <c r="F484" s="47"/>
      <c r="G484" s="49"/>
      <c r="H484" s="51"/>
      <c r="I484" s="51"/>
      <c r="J484" s="53"/>
      <c r="K484" s="51"/>
      <c r="L484" s="51"/>
      <c r="M484" s="53"/>
      <c r="N484" s="51"/>
      <c r="O484" s="51"/>
      <c r="P484" s="55">
        <f>SUM(G484:O484)</f>
        <v>0</v>
      </c>
      <c r="Q484" s="57">
        <f>'first anal'!$P484/AH$4</f>
        <v>0</v>
      </c>
      <c r="R484" s="55"/>
      <c r="S484" s="51"/>
      <c r="T484" s="51"/>
      <c r="U484" s="53"/>
      <c r="V484" s="51"/>
      <c r="W484" s="51"/>
      <c r="X484" s="53"/>
      <c r="Y484" s="51"/>
      <c r="Z484" s="51"/>
      <c r="AA484" s="55">
        <f>SUM(R484:Z484)</f>
        <v>0</v>
      </c>
      <c r="AB484" s="58">
        <f>IF(AA484=0,0,(P484-AA484)/AA484)</f>
        <v>0</v>
      </c>
      <c r="AC484" s="57">
        <f>'first anal'!$AA484/AH$4</f>
        <v>0</v>
      </c>
    </row>
    <row r="485" spans="1:29" x14ac:dyDescent="0.2">
      <c r="A485" s="42"/>
      <c r="B485" s="43"/>
      <c r="C485" s="43"/>
      <c r="D485" s="44"/>
      <c r="E485" s="46"/>
      <c r="F485" s="48"/>
      <c r="G485" s="50"/>
      <c r="H485" s="52"/>
      <c r="I485" s="52"/>
      <c r="J485" s="54"/>
      <c r="K485" s="52"/>
      <c r="L485" s="52"/>
      <c r="M485" s="54"/>
      <c r="N485" s="52"/>
      <c r="O485" s="52"/>
      <c r="P485" s="56">
        <f>SUM(G485:O485)</f>
        <v>0</v>
      </c>
      <c r="Q485" s="57">
        <f>'first anal'!$P485/AH$4</f>
        <v>0</v>
      </c>
      <c r="R485" s="56"/>
      <c r="S485" s="52"/>
      <c r="T485" s="52"/>
      <c r="U485" s="54"/>
      <c r="V485" s="52"/>
      <c r="W485" s="52"/>
      <c r="X485" s="54"/>
      <c r="Y485" s="52"/>
      <c r="Z485" s="52"/>
      <c r="AA485" s="56">
        <f>SUM(R485:Z485)</f>
        <v>0</v>
      </c>
      <c r="AB485" s="59">
        <f>IF(AA485=0,0,(P485-AA485)/AA485)</f>
        <v>0</v>
      </c>
      <c r="AC485" s="57">
        <f>'first anal'!$AA485/AH$4</f>
        <v>0</v>
      </c>
    </row>
    <row r="486" spans="1:29" x14ac:dyDescent="0.2">
      <c r="A486" s="68"/>
      <c r="B486" s="69"/>
      <c r="C486" s="69"/>
      <c r="D486" s="70"/>
      <c r="E486" s="45"/>
      <c r="F486" s="47"/>
      <c r="G486" s="49"/>
      <c r="H486" s="51"/>
      <c r="I486" s="51"/>
      <c r="J486" s="53"/>
      <c r="K486" s="51"/>
      <c r="L486" s="51"/>
      <c r="M486" s="53"/>
      <c r="N486" s="51"/>
      <c r="O486" s="51"/>
      <c r="P486" s="55">
        <f>SUM(G486:O486)</f>
        <v>0</v>
      </c>
      <c r="Q486" s="57">
        <f>'first anal'!$P486/AH$4</f>
        <v>0</v>
      </c>
      <c r="R486" s="55"/>
      <c r="S486" s="51"/>
      <c r="T486" s="51"/>
      <c r="U486" s="53"/>
      <c r="V486" s="51"/>
      <c r="W486" s="51"/>
      <c r="X486" s="53"/>
      <c r="Y486" s="51"/>
      <c r="Z486" s="51"/>
      <c r="AA486" s="55">
        <f>SUM(R486:Z486)</f>
        <v>0</v>
      </c>
      <c r="AB486" s="58">
        <f>IF(AA486=0,0,(P486-AA486)/AA486)</f>
        <v>0</v>
      </c>
      <c r="AC486" s="57">
        <f>'first anal'!$AA486/AH$4</f>
        <v>0</v>
      </c>
    </row>
    <row r="487" spans="1:29" x14ac:dyDescent="0.2">
      <c r="A487" s="42"/>
      <c r="B487" s="43"/>
      <c r="C487" s="43"/>
      <c r="D487" s="44"/>
      <c r="E487" s="46"/>
      <c r="F487" s="48"/>
      <c r="G487" s="50"/>
      <c r="H487" s="52"/>
      <c r="I487" s="52"/>
      <c r="J487" s="54"/>
      <c r="K487" s="52"/>
      <c r="L487" s="52"/>
      <c r="M487" s="54"/>
      <c r="N487" s="52"/>
      <c r="O487" s="52"/>
      <c r="P487" s="56">
        <f>SUM(G487:O487)</f>
        <v>0</v>
      </c>
      <c r="Q487" s="57">
        <f>'first anal'!$P487/AH$4</f>
        <v>0</v>
      </c>
      <c r="R487" s="56"/>
      <c r="S487" s="52"/>
      <c r="T487" s="52"/>
      <c r="U487" s="54"/>
      <c r="V487" s="52"/>
      <c r="W487" s="52"/>
      <c r="X487" s="54"/>
      <c r="Y487" s="52"/>
      <c r="Z487" s="52"/>
      <c r="AA487" s="56">
        <f>SUM(R487:Z487)</f>
        <v>0</v>
      </c>
      <c r="AB487" s="59">
        <f>IF(AA487=0,0,(P487-AA487)/AA487)</f>
        <v>0</v>
      </c>
      <c r="AC487" s="57">
        <f>'first anal'!$AA487/AH$4</f>
        <v>0</v>
      </c>
    </row>
    <row r="488" spans="1:29" x14ac:dyDescent="0.2">
      <c r="A488" s="68"/>
      <c r="B488" s="69"/>
      <c r="C488" s="69"/>
      <c r="D488" s="70"/>
      <c r="E488" s="45"/>
      <c r="F488" s="47"/>
      <c r="G488" s="49"/>
      <c r="H488" s="51"/>
      <c r="I488" s="51"/>
      <c r="J488" s="53"/>
      <c r="K488" s="51"/>
      <c r="L488" s="51"/>
      <c r="M488" s="53"/>
      <c r="N488" s="51"/>
      <c r="O488" s="51"/>
      <c r="P488" s="55">
        <f>SUM(G488:O488)</f>
        <v>0</v>
      </c>
      <c r="Q488" s="57">
        <f>'first anal'!$P488/AH$4</f>
        <v>0</v>
      </c>
      <c r="R488" s="55"/>
      <c r="S488" s="51"/>
      <c r="T488" s="51"/>
      <c r="U488" s="53"/>
      <c r="V488" s="51"/>
      <c r="W488" s="51"/>
      <c r="X488" s="53"/>
      <c r="Y488" s="51"/>
      <c r="Z488" s="51"/>
      <c r="AA488" s="55">
        <f>SUM(R488:Z488)</f>
        <v>0</v>
      </c>
      <c r="AB488" s="58">
        <f>IF(AA488=0,0,(P488-AA488)/AA488)</f>
        <v>0</v>
      </c>
      <c r="AC488" s="57">
        <f>'first anal'!$AA488/AH$4</f>
        <v>0</v>
      </c>
    </row>
    <row r="489" spans="1:29" x14ac:dyDescent="0.2">
      <c r="A489" s="42"/>
      <c r="B489" s="43"/>
      <c r="C489" s="43"/>
      <c r="D489" s="44"/>
      <c r="E489" s="46"/>
      <c r="F489" s="48"/>
      <c r="G489" s="50"/>
      <c r="H489" s="52"/>
      <c r="I489" s="52"/>
      <c r="J489" s="54"/>
      <c r="K489" s="52"/>
      <c r="L489" s="52"/>
      <c r="M489" s="54"/>
      <c r="N489" s="52"/>
      <c r="O489" s="52"/>
      <c r="P489" s="56">
        <f>SUM(G489:O489)</f>
        <v>0</v>
      </c>
      <c r="Q489" s="57">
        <f>'first anal'!$P489/AH$4</f>
        <v>0</v>
      </c>
      <c r="R489" s="56"/>
      <c r="S489" s="52"/>
      <c r="T489" s="52"/>
      <c r="U489" s="54"/>
      <c r="V489" s="52"/>
      <c r="W489" s="52"/>
      <c r="X489" s="54"/>
      <c r="Y489" s="52"/>
      <c r="Z489" s="52"/>
      <c r="AA489" s="56">
        <f>SUM(R489:Z489)</f>
        <v>0</v>
      </c>
      <c r="AB489" s="59">
        <f>IF(AA489=0,0,(P489-AA489)/AA489)</f>
        <v>0</v>
      </c>
      <c r="AC489" s="57">
        <f>'first anal'!$AA489/AH$4</f>
        <v>0</v>
      </c>
    </row>
    <row r="490" spans="1:29" x14ac:dyDescent="0.2">
      <c r="A490" s="68"/>
      <c r="B490" s="69"/>
      <c r="C490" s="69"/>
      <c r="D490" s="70"/>
      <c r="E490" s="45"/>
      <c r="F490" s="47"/>
      <c r="G490" s="49"/>
      <c r="H490" s="51"/>
      <c r="I490" s="51"/>
      <c r="J490" s="53"/>
      <c r="K490" s="51"/>
      <c r="L490" s="51"/>
      <c r="M490" s="53"/>
      <c r="N490" s="51"/>
      <c r="O490" s="51"/>
      <c r="P490" s="55">
        <f>SUM(G490:O490)</f>
        <v>0</v>
      </c>
      <c r="Q490" s="57">
        <f>'first anal'!$P490/AH$4</f>
        <v>0</v>
      </c>
      <c r="R490" s="55"/>
      <c r="S490" s="51"/>
      <c r="T490" s="51"/>
      <c r="U490" s="53"/>
      <c r="V490" s="51"/>
      <c r="W490" s="51"/>
      <c r="X490" s="53"/>
      <c r="Y490" s="51"/>
      <c r="Z490" s="51"/>
      <c r="AA490" s="55">
        <f>SUM(R490:Z490)</f>
        <v>0</v>
      </c>
      <c r="AB490" s="58">
        <f>IF(AA490=0,0,(P490-AA490)/AA490)</f>
        <v>0</v>
      </c>
      <c r="AC490" s="57">
        <f>'first anal'!$AA490/AH$4</f>
        <v>0</v>
      </c>
    </row>
    <row r="491" spans="1:29" x14ac:dyDescent="0.2">
      <c r="A491" s="42"/>
      <c r="B491" s="43"/>
      <c r="C491" s="43"/>
      <c r="D491" s="44"/>
      <c r="E491" s="46"/>
      <c r="F491" s="48"/>
      <c r="G491" s="50"/>
      <c r="H491" s="52"/>
      <c r="I491" s="52"/>
      <c r="J491" s="54"/>
      <c r="K491" s="52"/>
      <c r="L491" s="52"/>
      <c r="M491" s="54"/>
      <c r="N491" s="52"/>
      <c r="O491" s="52"/>
      <c r="P491" s="56">
        <f>SUM(G491:O491)</f>
        <v>0</v>
      </c>
      <c r="Q491" s="57">
        <f>'first anal'!$P491/AH$4</f>
        <v>0</v>
      </c>
      <c r="R491" s="56"/>
      <c r="S491" s="52"/>
      <c r="T491" s="52"/>
      <c r="U491" s="54"/>
      <c r="V491" s="52"/>
      <c r="W491" s="52"/>
      <c r="X491" s="54"/>
      <c r="Y491" s="52"/>
      <c r="Z491" s="52"/>
      <c r="AA491" s="56">
        <f>SUM(R491:Z491)</f>
        <v>0</v>
      </c>
      <c r="AB491" s="59">
        <f>IF(AA491=0,0,(P491-AA491)/AA491)</f>
        <v>0</v>
      </c>
      <c r="AC491" s="57">
        <f>'first anal'!$AA491/AH$4</f>
        <v>0</v>
      </c>
    </row>
    <row r="492" spans="1:29" x14ac:dyDescent="0.2">
      <c r="A492" s="68"/>
      <c r="B492" s="69"/>
      <c r="C492" s="69"/>
      <c r="D492" s="70"/>
      <c r="E492" s="45"/>
      <c r="F492" s="47"/>
      <c r="G492" s="49"/>
      <c r="H492" s="51"/>
      <c r="I492" s="51"/>
      <c r="J492" s="53"/>
      <c r="K492" s="51"/>
      <c r="L492" s="51"/>
      <c r="M492" s="53"/>
      <c r="N492" s="51"/>
      <c r="O492" s="51"/>
      <c r="P492" s="55">
        <f>SUM(G492:O492)</f>
        <v>0</v>
      </c>
      <c r="Q492" s="57">
        <f>'first anal'!$P492/AH$4</f>
        <v>0</v>
      </c>
      <c r="R492" s="55"/>
      <c r="S492" s="51"/>
      <c r="T492" s="51"/>
      <c r="U492" s="53"/>
      <c r="V492" s="51"/>
      <c r="W492" s="51"/>
      <c r="X492" s="53"/>
      <c r="Y492" s="51"/>
      <c r="Z492" s="51"/>
      <c r="AA492" s="55">
        <f>SUM(R492:Z492)</f>
        <v>0</v>
      </c>
      <c r="AB492" s="58">
        <f>IF(AA492=0,0,(P492-AA492)/AA492)</f>
        <v>0</v>
      </c>
      <c r="AC492" s="57">
        <f>'first anal'!$AA492/AH$4</f>
        <v>0</v>
      </c>
    </row>
    <row r="493" spans="1:29" x14ac:dyDescent="0.2">
      <c r="A493" s="42"/>
      <c r="B493" s="43"/>
      <c r="C493" s="43"/>
      <c r="D493" s="44"/>
      <c r="E493" s="46"/>
      <c r="F493" s="48"/>
      <c r="G493" s="50"/>
      <c r="H493" s="52"/>
      <c r="I493" s="52"/>
      <c r="J493" s="54"/>
      <c r="K493" s="52"/>
      <c r="L493" s="52"/>
      <c r="M493" s="54"/>
      <c r="N493" s="52"/>
      <c r="O493" s="52"/>
      <c r="P493" s="56">
        <f>SUM(G493:O493)</f>
        <v>0</v>
      </c>
      <c r="Q493" s="57">
        <f>'first anal'!$P493/AH$4</f>
        <v>0</v>
      </c>
      <c r="R493" s="56"/>
      <c r="S493" s="52"/>
      <c r="T493" s="52"/>
      <c r="U493" s="54"/>
      <c r="V493" s="52"/>
      <c r="W493" s="52"/>
      <c r="X493" s="54"/>
      <c r="Y493" s="52"/>
      <c r="Z493" s="52"/>
      <c r="AA493" s="56">
        <f>SUM(R493:Z493)</f>
        <v>0</v>
      </c>
      <c r="AB493" s="59">
        <f>IF(AA493=0,0,(P493-AA493)/AA493)</f>
        <v>0</v>
      </c>
      <c r="AC493" s="57">
        <f>'first anal'!$AA493/AH$4</f>
        <v>0</v>
      </c>
    </row>
    <row r="494" spans="1:29" x14ac:dyDescent="0.2">
      <c r="A494" s="68"/>
      <c r="B494" s="69"/>
      <c r="C494" s="69"/>
      <c r="D494" s="70"/>
      <c r="E494" s="45"/>
      <c r="F494" s="47"/>
      <c r="G494" s="49"/>
      <c r="H494" s="51"/>
      <c r="I494" s="51"/>
      <c r="J494" s="53"/>
      <c r="K494" s="51"/>
      <c r="L494" s="51"/>
      <c r="M494" s="53"/>
      <c r="N494" s="51"/>
      <c r="O494" s="51"/>
      <c r="P494" s="55">
        <f>SUM(G494:O494)</f>
        <v>0</v>
      </c>
      <c r="Q494" s="57">
        <f>'first anal'!$P494/AH$4</f>
        <v>0</v>
      </c>
      <c r="R494" s="55"/>
      <c r="S494" s="51"/>
      <c r="T494" s="51"/>
      <c r="U494" s="53"/>
      <c r="V494" s="51"/>
      <c r="W494" s="51"/>
      <c r="X494" s="53"/>
      <c r="Y494" s="51"/>
      <c r="Z494" s="51"/>
      <c r="AA494" s="55">
        <f>SUM(R494:Z494)</f>
        <v>0</v>
      </c>
      <c r="AB494" s="58">
        <f>IF(AA494=0,0,(P494-AA494)/AA494)</f>
        <v>0</v>
      </c>
      <c r="AC494" s="57">
        <f>'first anal'!$AA494/AH$4</f>
        <v>0</v>
      </c>
    </row>
    <row r="495" spans="1:29" x14ac:dyDescent="0.2">
      <c r="A495" s="42"/>
      <c r="B495" s="43"/>
      <c r="C495" s="43"/>
      <c r="D495" s="44"/>
      <c r="E495" s="46"/>
      <c r="F495" s="48"/>
      <c r="G495" s="50"/>
      <c r="H495" s="52"/>
      <c r="I495" s="52"/>
      <c r="J495" s="54"/>
      <c r="K495" s="52"/>
      <c r="L495" s="52"/>
      <c r="M495" s="54"/>
      <c r="N495" s="52"/>
      <c r="O495" s="52"/>
      <c r="P495" s="56">
        <f>SUM(G495:O495)</f>
        <v>0</v>
      </c>
      <c r="Q495" s="57">
        <f>'first anal'!$P495/AH$4</f>
        <v>0</v>
      </c>
      <c r="R495" s="56"/>
      <c r="S495" s="52"/>
      <c r="T495" s="52"/>
      <c r="U495" s="54"/>
      <c r="V495" s="52"/>
      <c r="W495" s="52"/>
      <c r="X495" s="54"/>
      <c r="Y495" s="52"/>
      <c r="Z495" s="52"/>
      <c r="AA495" s="56">
        <f>SUM(R495:Z495)</f>
        <v>0</v>
      </c>
      <c r="AB495" s="59">
        <f>IF(AA495=0,0,(P495-AA495)/AA495)</f>
        <v>0</v>
      </c>
      <c r="AC495" s="57">
        <f>'first anal'!$AA495/AH$4</f>
        <v>0</v>
      </c>
    </row>
    <row r="496" spans="1:29" x14ac:dyDescent="0.2">
      <c r="A496" s="68"/>
      <c r="B496" s="69"/>
      <c r="C496" s="69"/>
      <c r="D496" s="70"/>
      <c r="E496" s="45"/>
      <c r="F496" s="47"/>
      <c r="G496" s="49"/>
      <c r="H496" s="51"/>
      <c r="I496" s="51"/>
      <c r="J496" s="53"/>
      <c r="K496" s="51"/>
      <c r="L496" s="51"/>
      <c r="M496" s="53"/>
      <c r="N496" s="51"/>
      <c r="O496" s="51"/>
      <c r="P496" s="55">
        <f>SUM(G496:O496)</f>
        <v>0</v>
      </c>
      <c r="Q496" s="57">
        <f>'first anal'!$P496/AH$4</f>
        <v>0</v>
      </c>
      <c r="R496" s="55"/>
      <c r="S496" s="51"/>
      <c r="T496" s="51"/>
      <c r="U496" s="53"/>
      <c r="V496" s="51"/>
      <c r="W496" s="51"/>
      <c r="X496" s="53"/>
      <c r="Y496" s="51"/>
      <c r="Z496" s="51"/>
      <c r="AA496" s="55">
        <f>SUM(R496:Z496)</f>
        <v>0</v>
      </c>
      <c r="AB496" s="58">
        <f>IF(AA496=0,0,(P496-AA496)/AA496)</f>
        <v>0</v>
      </c>
      <c r="AC496" s="57">
        <f>'first anal'!$AA496/AH$4</f>
        <v>0</v>
      </c>
    </row>
    <row r="497" spans="1:29" x14ac:dyDescent="0.2">
      <c r="A497" s="42"/>
      <c r="B497" s="43"/>
      <c r="C497" s="43"/>
      <c r="D497" s="44"/>
      <c r="E497" s="46"/>
      <c r="F497" s="48"/>
      <c r="G497" s="50"/>
      <c r="H497" s="52"/>
      <c r="I497" s="52"/>
      <c r="J497" s="54"/>
      <c r="K497" s="52"/>
      <c r="L497" s="52"/>
      <c r="M497" s="54"/>
      <c r="N497" s="52"/>
      <c r="O497" s="52"/>
      <c r="P497" s="56">
        <f>SUM(G497:O497)</f>
        <v>0</v>
      </c>
      <c r="Q497" s="57">
        <f>'first anal'!$P497/AH$4</f>
        <v>0</v>
      </c>
      <c r="R497" s="56"/>
      <c r="S497" s="52"/>
      <c r="T497" s="52"/>
      <c r="U497" s="54"/>
      <c r="V497" s="52"/>
      <c r="W497" s="52"/>
      <c r="X497" s="54"/>
      <c r="Y497" s="52"/>
      <c r="Z497" s="52"/>
      <c r="AA497" s="56">
        <f>SUM(R497:Z497)</f>
        <v>0</v>
      </c>
      <c r="AB497" s="59">
        <f>IF(AA497=0,0,(P497-AA497)/AA497)</f>
        <v>0</v>
      </c>
      <c r="AC497" s="57">
        <f>'first anal'!$AA497/AH$4</f>
        <v>0</v>
      </c>
    </row>
    <row r="498" spans="1:29" x14ac:dyDescent="0.2">
      <c r="A498" s="68"/>
      <c r="B498" s="69"/>
      <c r="C498" s="69"/>
      <c r="D498" s="70"/>
      <c r="E498" s="45"/>
      <c r="F498" s="47"/>
      <c r="G498" s="49"/>
      <c r="H498" s="51"/>
      <c r="I498" s="51"/>
      <c r="J498" s="53"/>
      <c r="K498" s="51"/>
      <c r="L498" s="51"/>
      <c r="M498" s="53"/>
      <c r="N498" s="51"/>
      <c r="O498" s="51"/>
      <c r="P498" s="55">
        <f>SUM(G498:O498)</f>
        <v>0</v>
      </c>
      <c r="Q498" s="57">
        <f>'first anal'!$P498/AH$4</f>
        <v>0</v>
      </c>
      <c r="R498" s="55"/>
      <c r="S498" s="51"/>
      <c r="T498" s="51"/>
      <c r="U498" s="53"/>
      <c r="V498" s="51"/>
      <c r="W498" s="51"/>
      <c r="X498" s="53"/>
      <c r="Y498" s="51"/>
      <c r="Z498" s="51"/>
      <c r="AA498" s="55">
        <f>SUM(R498:Z498)</f>
        <v>0</v>
      </c>
      <c r="AB498" s="58">
        <f>IF(AA498=0,0,(P498-AA498)/AA498)</f>
        <v>0</v>
      </c>
      <c r="AC498" s="57">
        <f>'first anal'!$AA498/AH$4</f>
        <v>0</v>
      </c>
    </row>
    <row r="499" spans="1:29" x14ac:dyDescent="0.2">
      <c r="A499" s="42"/>
      <c r="B499" s="43"/>
      <c r="C499" s="43"/>
      <c r="D499" s="44"/>
      <c r="E499" s="46"/>
      <c r="F499" s="48"/>
      <c r="G499" s="50"/>
      <c r="H499" s="52"/>
      <c r="I499" s="52"/>
      <c r="J499" s="54"/>
      <c r="K499" s="52"/>
      <c r="L499" s="52"/>
      <c r="M499" s="54"/>
      <c r="N499" s="52"/>
      <c r="O499" s="52"/>
      <c r="P499" s="56">
        <f>SUM(G499:O499)</f>
        <v>0</v>
      </c>
      <c r="Q499" s="57">
        <f>'first anal'!$P499/AH$4</f>
        <v>0</v>
      </c>
      <c r="R499" s="56"/>
      <c r="S499" s="52"/>
      <c r="T499" s="52"/>
      <c r="U499" s="54"/>
      <c r="V499" s="52"/>
      <c r="W499" s="52"/>
      <c r="X499" s="54"/>
      <c r="Y499" s="52"/>
      <c r="Z499" s="52"/>
      <c r="AA499" s="56">
        <f>SUM(R499:Z499)</f>
        <v>0</v>
      </c>
      <c r="AB499" s="59">
        <f>IF(AA499=0,0,(P499-AA499)/AA499)</f>
        <v>0</v>
      </c>
      <c r="AC499" s="57">
        <f>'first anal'!$AA499/AH$4</f>
        <v>0</v>
      </c>
    </row>
    <row r="500" spans="1:29" x14ac:dyDescent="0.2">
      <c r="A500" s="68"/>
      <c r="B500" s="69"/>
      <c r="C500" s="69"/>
      <c r="D500" s="70"/>
      <c r="E500" s="45"/>
      <c r="F500" s="47"/>
      <c r="G500" s="49"/>
      <c r="H500" s="51"/>
      <c r="I500" s="51"/>
      <c r="J500" s="53"/>
      <c r="K500" s="51"/>
      <c r="L500" s="51"/>
      <c r="M500" s="53"/>
      <c r="N500" s="51"/>
      <c r="O500" s="51"/>
      <c r="P500" s="55">
        <f>SUM(G500:O500)</f>
        <v>0</v>
      </c>
      <c r="Q500" s="57">
        <f>'first anal'!$P500/AH$4</f>
        <v>0</v>
      </c>
      <c r="R500" s="55"/>
      <c r="S500" s="51"/>
      <c r="T500" s="51"/>
      <c r="U500" s="53"/>
      <c r="V500" s="51"/>
      <c r="W500" s="51"/>
      <c r="X500" s="53"/>
      <c r="Y500" s="51"/>
      <c r="Z500" s="51"/>
      <c r="AA500" s="55">
        <f>SUM(R500:Z500)</f>
        <v>0</v>
      </c>
      <c r="AB500" s="58">
        <f>IF(AA500=0,0,(P500-AA500)/AA500)</f>
        <v>0</v>
      </c>
      <c r="AC500" s="57">
        <f>'first anal'!$AA500/AH$4</f>
        <v>0</v>
      </c>
    </row>
    <row r="501" spans="1:29" x14ac:dyDescent="0.2">
      <c r="A501" s="42"/>
      <c r="B501" s="43"/>
      <c r="C501" s="43"/>
      <c r="D501" s="44"/>
      <c r="E501" s="46"/>
      <c r="F501" s="48"/>
      <c r="G501" s="50"/>
      <c r="H501" s="52"/>
      <c r="I501" s="52"/>
      <c r="J501" s="54"/>
      <c r="K501" s="52"/>
      <c r="L501" s="52"/>
      <c r="M501" s="54"/>
      <c r="N501" s="52"/>
      <c r="O501" s="52"/>
      <c r="P501" s="56">
        <f>SUM(G501:O501)</f>
        <v>0</v>
      </c>
      <c r="Q501" s="57">
        <f>'first anal'!$P501/AH$4</f>
        <v>0</v>
      </c>
      <c r="R501" s="56"/>
      <c r="S501" s="52"/>
      <c r="T501" s="52"/>
      <c r="U501" s="54"/>
      <c r="V501" s="52"/>
      <c r="W501" s="52"/>
      <c r="X501" s="54"/>
      <c r="Y501" s="52"/>
      <c r="Z501" s="52"/>
      <c r="AA501" s="56">
        <f>SUM(R501:Z501)</f>
        <v>0</v>
      </c>
      <c r="AB501" s="59">
        <f>IF(AA501=0,0,(P501-AA501)/AA501)</f>
        <v>0</v>
      </c>
      <c r="AC501" s="57">
        <f>'first anal'!$AA501/AH$4</f>
        <v>0</v>
      </c>
    </row>
    <row r="502" spans="1:29" x14ac:dyDescent="0.2">
      <c r="A502" s="68"/>
      <c r="B502" s="69"/>
      <c r="C502" s="69"/>
      <c r="D502" s="70"/>
      <c r="E502" s="45"/>
      <c r="F502" s="47"/>
      <c r="G502" s="49"/>
      <c r="H502" s="51"/>
      <c r="I502" s="51"/>
      <c r="J502" s="53"/>
      <c r="K502" s="51"/>
      <c r="L502" s="51"/>
      <c r="M502" s="53"/>
      <c r="N502" s="51"/>
      <c r="O502" s="51"/>
      <c r="P502" s="55">
        <f>SUM(G502:O502)</f>
        <v>0</v>
      </c>
      <c r="Q502" s="57">
        <f>'first anal'!$P502/AH$4</f>
        <v>0</v>
      </c>
      <c r="R502" s="55"/>
      <c r="S502" s="51"/>
      <c r="T502" s="51"/>
      <c r="U502" s="53"/>
      <c r="V502" s="51"/>
      <c r="W502" s="51"/>
      <c r="X502" s="53"/>
      <c r="Y502" s="51"/>
      <c r="Z502" s="51"/>
      <c r="AA502" s="55">
        <f>SUM(R502:Z502)</f>
        <v>0</v>
      </c>
      <c r="AB502" s="58">
        <f>IF(AA502=0,0,(P502-AA502)/AA502)</f>
        <v>0</v>
      </c>
      <c r="AC502" s="57">
        <f>'first anal'!$AA502/AH$4</f>
        <v>0</v>
      </c>
    </row>
    <row r="503" spans="1:29" x14ac:dyDescent="0.2">
      <c r="A503" s="42"/>
      <c r="B503" s="43"/>
      <c r="C503" s="43"/>
      <c r="D503" s="44"/>
      <c r="E503" s="46"/>
      <c r="F503" s="48"/>
      <c r="G503" s="50"/>
      <c r="H503" s="52"/>
      <c r="I503" s="52"/>
      <c r="J503" s="54"/>
      <c r="K503" s="52"/>
      <c r="L503" s="52"/>
      <c r="M503" s="54"/>
      <c r="N503" s="52"/>
      <c r="O503" s="52"/>
      <c r="P503" s="56">
        <f>SUM(G503:O503)</f>
        <v>0</v>
      </c>
      <c r="Q503" s="57">
        <f>'first anal'!$P503/AH$4</f>
        <v>0</v>
      </c>
      <c r="R503" s="56"/>
      <c r="S503" s="52"/>
      <c r="T503" s="52"/>
      <c r="U503" s="54"/>
      <c r="V503" s="52"/>
      <c r="W503" s="52"/>
      <c r="X503" s="54"/>
      <c r="Y503" s="52"/>
      <c r="Z503" s="52"/>
      <c r="AA503" s="56">
        <f>SUM(R503:Z503)</f>
        <v>0</v>
      </c>
      <c r="AB503" s="59">
        <f>IF(AA503=0,0,(P503-AA503)/AA503)</f>
        <v>0</v>
      </c>
      <c r="AC503" s="57">
        <f>'first anal'!$AA503/AH$4</f>
        <v>0</v>
      </c>
    </row>
    <row r="504" spans="1:29" x14ac:dyDescent="0.2">
      <c r="A504" s="68"/>
      <c r="B504" s="69"/>
      <c r="C504" s="69"/>
      <c r="D504" s="70"/>
      <c r="E504" s="45"/>
      <c r="F504" s="47"/>
      <c r="G504" s="49"/>
      <c r="H504" s="51"/>
      <c r="I504" s="51"/>
      <c r="J504" s="53"/>
      <c r="K504" s="51"/>
      <c r="L504" s="51"/>
      <c r="M504" s="53"/>
      <c r="N504" s="51"/>
      <c r="O504" s="51"/>
      <c r="P504" s="55">
        <f>SUM(G504:O504)</f>
        <v>0</v>
      </c>
      <c r="Q504" s="57">
        <f>'first anal'!$P504/AH$4</f>
        <v>0</v>
      </c>
      <c r="R504" s="55"/>
      <c r="S504" s="51"/>
      <c r="T504" s="51"/>
      <c r="U504" s="53"/>
      <c r="V504" s="51"/>
      <c r="W504" s="51"/>
      <c r="X504" s="53"/>
      <c r="Y504" s="51"/>
      <c r="Z504" s="51"/>
      <c r="AA504" s="55">
        <f>SUM(R504:Z504)</f>
        <v>0</v>
      </c>
      <c r="AB504" s="58">
        <f>IF(AA504=0,0,(P504-AA504)/AA504)</f>
        <v>0</v>
      </c>
      <c r="AC504" s="57">
        <f>'first anal'!$AA504/AH$4</f>
        <v>0</v>
      </c>
    </row>
    <row r="505" spans="1:29" x14ac:dyDescent="0.2">
      <c r="A505" s="42"/>
      <c r="B505" s="43"/>
      <c r="C505" s="43"/>
      <c r="D505" s="44"/>
      <c r="E505" s="46"/>
      <c r="F505" s="48"/>
      <c r="G505" s="50"/>
      <c r="H505" s="52"/>
      <c r="I505" s="52"/>
      <c r="J505" s="54"/>
      <c r="K505" s="52"/>
      <c r="L505" s="52"/>
      <c r="M505" s="54"/>
      <c r="N505" s="52"/>
      <c r="O505" s="52"/>
      <c r="P505" s="56">
        <f>SUM(G505:O505)</f>
        <v>0</v>
      </c>
      <c r="Q505" s="57">
        <f>'first anal'!$P505/AH$4</f>
        <v>0</v>
      </c>
      <c r="R505" s="56"/>
      <c r="S505" s="52"/>
      <c r="T505" s="52"/>
      <c r="U505" s="54"/>
      <c r="V505" s="52"/>
      <c r="W505" s="52"/>
      <c r="X505" s="54"/>
      <c r="Y505" s="52"/>
      <c r="Z505" s="52"/>
      <c r="AA505" s="56">
        <f>SUM(R505:Z505)</f>
        <v>0</v>
      </c>
      <c r="AB505" s="59">
        <f>IF(AA505=0,0,(P505-AA505)/AA505)</f>
        <v>0</v>
      </c>
      <c r="AC505" s="57">
        <f>'first anal'!$AA505/AH$4</f>
        <v>0</v>
      </c>
    </row>
    <row r="506" spans="1:29" x14ac:dyDescent="0.2">
      <c r="A506" s="68"/>
      <c r="B506" s="69"/>
      <c r="C506" s="69"/>
      <c r="D506" s="70"/>
      <c r="E506" s="45"/>
      <c r="F506" s="47"/>
      <c r="G506" s="49"/>
      <c r="H506" s="51"/>
      <c r="I506" s="51"/>
      <c r="J506" s="53"/>
      <c r="K506" s="51"/>
      <c r="L506" s="51"/>
      <c r="M506" s="53"/>
      <c r="N506" s="51"/>
      <c r="O506" s="51"/>
      <c r="P506" s="55">
        <f>SUM(G506:O506)</f>
        <v>0</v>
      </c>
      <c r="Q506" s="57">
        <f>'first anal'!$P506/AH$4</f>
        <v>0</v>
      </c>
      <c r="R506" s="55"/>
      <c r="S506" s="51"/>
      <c r="T506" s="51"/>
      <c r="U506" s="53"/>
      <c r="V506" s="51"/>
      <c r="W506" s="51"/>
      <c r="X506" s="53"/>
      <c r="Y506" s="51"/>
      <c r="Z506" s="51"/>
      <c r="AA506" s="55">
        <f>SUM(R506:Z506)</f>
        <v>0</v>
      </c>
      <c r="AB506" s="58">
        <f>IF(AA506=0,0,(P506-AA506)/AA506)</f>
        <v>0</v>
      </c>
      <c r="AC506" s="57">
        <f>'first anal'!$AA506/AH$4</f>
        <v>0</v>
      </c>
    </row>
    <row r="507" spans="1:29" x14ac:dyDescent="0.2">
      <c r="A507" s="42"/>
      <c r="B507" s="43"/>
      <c r="C507" s="43"/>
      <c r="D507" s="44"/>
      <c r="E507" s="46"/>
      <c r="F507" s="48"/>
      <c r="G507" s="50"/>
      <c r="H507" s="52"/>
      <c r="I507" s="52"/>
      <c r="J507" s="54"/>
      <c r="K507" s="52"/>
      <c r="L507" s="52"/>
      <c r="M507" s="54"/>
      <c r="N507" s="52"/>
      <c r="O507" s="52"/>
      <c r="P507" s="56">
        <f>SUM(G507:O507)</f>
        <v>0</v>
      </c>
      <c r="Q507" s="57">
        <f>'first anal'!$P507/AH$4</f>
        <v>0</v>
      </c>
      <c r="R507" s="56"/>
      <c r="S507" s="52"/>
      <c r="T507" s="52"/>
      <c r="U507" s="54"/>
      <c r="V507" s="52"/>
      <c r="W507" s="52"/>
      <c r="X507" s="54"/>
      <c r="Y507" s="52"/>
      <c r="Z507" s="52"/>
      <c r="AA507" s="56">
        <f>SUM(R507:Z507)</f>
        <v>0</v>
      </c>
      <c r="AB507" s="59">
        <f>IF(AA507=0,0,(P507-AA507)/AA507)</f>
        <v>0</v>
      </c>
      <c r="AC507" s="57">
        <f>'first anal'!$AA507/AH$4</f>
        <v>0</v>
      </c>
    </row>
    <row r="508" spans="1:29" x14ac:dyDescent="0.2">
      <c r="A508" s="68"/>
      <c r="B508" s="69"/>
      <c r="C508" s="69"/>
      <c r="D508" s="70"/>
      <c r="E508" s="45"/>
      <c r="F508" s="47"/>
      <c r="G508" s="49"/>
      <c r="H508" s="51"/>
      <c r="I508" s="51"/>
      <c r="J508" s="53"/>
      <c r="K508" s="51"/>
      <c r="L508" s="51"/>
      <c r="M508" s="53"/>
      <c r="N508" s="51"/>
      <c r="O508" s="51"/>
      <c r="P508" s="55">
        <f>SUM(G508:O508)</f>
        <v>0</v>
      </c>
      <c r="Q508" s="57">
        <f>'first anal'!$P508/AH$4</f>
        <v>0</v>
      </c>
      <c r="R508" s="55"/>
      <c r="S508" s="51"/>
      <c r="T508" s="51"/>
      <c r="U508" s="53"/>
      <c r="V508" s="51"/>
      <c r="W508" s="51"/>
      <c r="X508" s="53"/>
      <c r="Y508" s="51"/>
      <c r="Z508" s="51"/>
      <c r="AA508" s="55">
        <f>SUM(R508:Z508)</f>
        <v>0</v>
      </c>
      <c r="AB508" s="58">
        <f>IF(AA508=0,0,(P508-AA508)/AA508)</f>
        <v>0</v>
      </c>
      <c r="AC508" s="57">
        <f>'first anal'!$AA508/AH$4</f>
        <v>0</v>
      </c>
    </row>
    <row r="509" spans="1:29" x14ac:dyDescent="0.2">
      <c r="A509" s="42"/>
      <c r="B509" s="43"/>
      <c r="C509" s="43"/>
      <c r="D509" s="44"/>
      <c r="E509" s="46"/>
      <c r="F509" s="48"/>
      <c r="G509" s="50"/>
      <c r="H509" s="52"/>
      <c r="I509" s="52"/>
      <c r="J509" s="54"/>
      <c r="K509" s="52"/>
      <c r="L509" s="52"/>
      <c r="M509" s="54"/>
      <c r="N509" s="52"/>
      <c r="O509" s="52"/>
      <c r="P509" s="56">
        <f>SUM(G509:O509)</f>
        <v>0</v>
      </c>
      <c r="Q509" s="57">
        <f>'first anal'!$P509/AH$4</f>
        <v>0</v>
      </c>
      <c r="R509" s="56"/>
      <c r="S509" s="52"/>
      <c r="T509" s="52"/>
      <c r="U509" s="54"/>
      <c r="V509" s="52"/>
      <c r="W509" s="52"/>
      <c r="X509" s="54"/>
      <c r="Y509" s="52"/>
      <c r="Z509" s="52"/>
      <c r="AA509" s="56">
        <f>SUM(R509:Z509)</f>
        <v>0</v>
      </c>
      <c r="AB509" s="59">
        <f>IF(AA509=0,0,(P509-AA509)/AA509)</f>
        <v>0</v>
      </c>
      <c r="AC509" s="57">
        <f>'first anal'!$AA509/AH$4</f>
        <v>0</v>
      </c>
    </row>
    <row r="510" spans="1:29" x14ac:dyDescent="0.2">
      <c r="A510" s="68"/>
      <c r="B510" s="69"/>
      <c r="C510" s="69"/>
      <c r="D510" s="70"/>
      <c r="E510" s="45"/>
      <c r="F510" s="47"/>
      <c r="G510" s="49"/>
      <c r="H510" s="51"/>
      <c r="I510" s="51"/>
      <c r="J510" s="53"/>
      <c r="K510" s="51"/>
      <c r="L510" s="51"/>
      <c r="M510" s="53"/>
      <c r="N510" s="51"/>
      <c r="O510" s="51"/>
      <c r="P510" s="55">
        <f>SUM(G510:O510)</f>
        <v>0</v>
      </c>
      <c r="Q510" s="57">
        <f>'first anal'!$P510/AH$4</f>
        <v>0</v>
      </c>
      <c r="R510" s="55"/>
      <c r="S510" s="51"/>
      <c r="T510" s="51"/>
      <c r="U510" s="53"/>
      <c r="V510" s="51"/>
      <c r="W510" s="51"/>
      <c r="X510" s="53"/>
      <c r="Y510" s="51"/>
      <c r="Z510" s="51"/>
      <c r="AA510" s="55">
        <f>SUM(R510:Z510)</f>
        <v>0</v>
      </c>
      <c r="AB510" s="58">
        <f>IF(AA510=0,0,(P510-AA510)/AA510)</f>
        <v>0</v>
      </c>
      <c r="AC510" s="57">
        <f>'first anal'!$AA510/AH$4</f>
        <v>0</v>
      </c>
    </row>
    <row r="511" spans="1:29" x14ac:dyDescent="0.2">
      <c r="A511" s="42"/>
      <c r="B511" s="43"/>
      <c r="C511" s="43"/>
      <c r="D511" s="44"/>
      <c r="E511" s="46"/>
      <c r="F511" s="48"/>
      <c r="G511" s="50"/>
      <c r="H511" s="52"/>
      <c r="I511" s="52"/>
      <c r="J511" s="54"/>
      <c r="K511" s="52"/>
      <c r="L511" s="52"/>
      <c r="M511" s="54"/>
      <c r="N511" s="52"/>
      <c r="O511" s="52"/>
      <c r="P511" s="56">
        <f>SUM(G511:O511)</f>
        <v>0</v>
      </c>
      <c r="Q511" s="57">
        <f>'first anal'!$P511/AH$4</f>
        <v>0</v>
      </c>
      <c r="R511" s="56"/>
      <c r="S511" s="52"/>
      <c r="T511" s="52"/>
      <c r="U511" s="54"/>
      <c r="V511" s="52"/>
      <c r="W511" s="52"/>
      <c r="X511" s="54"/>
      <c r="Y511" s="52"/>
      <c r="Z511" s="52"/>
      <c r="AA511" s="56">
        <f>SUM(R511:Z511)</f>
        <v>0</v>
      </c>
      <c r="AB511" s="59">
        <f>IF(AA511=0,0,(P511-AA511)/AA511)</f>
        <v>0</v>
      </c>
      <c r="AC511" s="57">
        <f>'first anal'!$AA511/AH$4</f>
        <v>0</v>
      </c>
    </row>
    <row r="512" spans="1:29" x14ac:dyDescent="0.2">
      <c r="A512" s="68"/>
      <c r="B512" s="69"/>
      <c r="C512" s="69"/>
      <c r="D512" s="70"/>
      <c r="E512" s="45"/>
      <c r="F512" s="47"/>
      <c r="G512" s="49"/>
      <c r="H512" s="51"/>
      <c r="I512" s="51"/>
      <c r="J512" s="53"/>
      <c r="K512" s="51"/>
      <c r="L512" s="51"/>
      <c r="M512" s="53"/>
      <c r="N512" s="51"/>
      <c r="O512" s="51"/>
      <c r="P512" s="55">
        <f>SUM(G512:O512)</f>
        <v>0</v>
      </c>
      <c r="Q512" s="57">
        <f>'first anal'!$P512/AH$4</f>
        <v>0</v>
      </c>
      <c r="R512" s="55"/>
      <c r="S512" s="51"/>
      <c r="T512" s="51"/>
      <c r="U512" s="53"/>
      <c r="V512" s="51"/>
      <c r="W512" s="51"/>
      <c r="X512" s="53"/>
      <c r="Y512" s="51"/>
      <c r="Z512" s="51"/>
      <c r="AA512" s="55">
        <f>SUM(R512:Z512)</f>
        <v>0</v>
      </c>
      <c r="AB512" s="58">
        <f>IF(AA512=0,0,(P512-AA512)/AA512)</f>
        <v>0</v>
      </c>
      <c r="AC512" s="57">
        <f>'first anal'!$AA512/AH$4</f>
        <v>0</v>
      </c>
    </row>
    <row r="513" spans="1:29" x14ac:dyDescent="0.2">
      <c r="A513" s="42"/>
      <c r="B513" s="43"/>
      <c r="C513" s="43"/>
      <c r="D513" s="44"/>
      <c r="E513" s="46"/>
      <c r="F513" s="48"/>
      <c r="G513" s="50"/>
      <c r="H513" s="52"/>
      <c r="I513" s="52"/>
      <c r="J513" s="54"/>
      <c r="K513" s="52"/>
      <c r="L513" s="52"/>
      <c r="M513" s="54"/>
      <c r="N513" s="52"/>
      <c r="O513" s="52"/>
      <c r="P513" s="56">
        <f>SUM(G513:O513)</f>
        <v>0</v>
      </c>
      <c r="Q513" s="57">
        <f>'first anal'!$P513/AH$4</f>
        <v>0</v>
      </c>
      <c r="R513" s="56"/>
      <c r="S513" s="52"/>
      <c r="T513" s="52"/>
      <c r="U513" s="54"/>
      <c r="V513" s="52"/>
      <c r="W513" s="52"/>
      <c r="X513" s="54"/>
      <c r="Y513" s="52"/>
      <c r="Z513" s="52"/>
      <c r="AA513" s="56">
        <f>SUM(R513:Z513)</f>
        <v>0</v>
      </c>
      <c r="AB513" s="59">
        <f>IF(AA513=0,0,(P513-AA513)/AA513)</f>
        <v>0</v>
      </c>
      <c r="AC513" s="57">
        <f>'first anal'!$AA513/AH$4</f>
        <v>0</v>
      </c>
    </row>
    <row r="514" spans="1:29" x14ac:dyDescent="0.2">
      <c r="A514" s="68"/>
      <c r="B514" s="69"/>
      <c r="C514" s="69"/>
      <c r="D514" s="70"/>
      <c r="E514" s="45"/>
      <c r="F514" s="47"/>
      <c r="G514" s="49"/>
      <c r="H514" s="51"/>
      <c r="I514" s="51"/>
      <c r="J514" s="53"/>
      <c r="K514" s="51"/>
      <c r="L514" s="51"/>
      <c r="M514" s="53"/>
      <c r="N514" s="51"/>
      <c r="O514" s="51"/>
      <c r="P514" s="55">
        <f>SUM(G514:O514)</f>
        <v>0</v>
      </c>
      <c r="Q514" s="57">
        <f>'first anal'!$P514/AH$4</f>
        <v>0</v>
      </c>
      <c r="R514" s="55"/>
      <c r="S514" s="51"/>
      <c r="T514" s="51"/>
      <c r="U514" s="53"/>
      <c r="V514" s="51"/>
      <c r="W514" s="51"/>
      <c r="X514" s="53"/>
      <c r="Y514" s="51"/>
      <c r="Z514" s="51"/>
      <c r="AA514" s="55">
        <f>SUM(R514:Z514)</f>
        <v>0</v>
      </c>
      <c r="AB514" s="58">
        <f>IF(AA514=0,0,(P514-AA514)/AA514)</f>
        <v>0</v>
      </c>
      <c r="AC514" s="57">
        <f>'first anal'!$AA514/AH$4</f>
        <v>0</v>
      </c>
    </row>
    <row r="515" spans="1:29" x14ac:dyDescent="0.2">
      <c r="A515" s="42"/>
      <c r="B515" s="43"/>
      <c r="C515" s="43"/>
      <c r="D515" s="44"/>
      <c r="E515" s="46"/>
      <c r="F515" s="48"/>
      <c r="G515" s="50"/>
      <c r="H515" s="52"/>
      <c r="I515" s="52"/>
      <c r="J515" s="54"/>
      <c r="K515" s="52"/>
      <c r="L515" s="52"/>
      <c r="M515" s="54"/>
      <c r="N515" s="52"/>
      <c r="O515" s="52"/>
      <c r="P515" s="56">
        <f>SUM(G515:O515)</f>
        <v>0</v>
      </c>
      <c r="Q515" s="57">
        <f>'first anal'!$P515/AH$4</f>
        <v>0</v>
      </c>
      <c r="R515" s="56"/>
      <c r="S515" s="52"/>
      <c r="T515" s="52"/>
      <c r="U515" s="54"/>
      <c r="V515" s="52"/>
      <c r="W515" s="52"/>
      <c r="X515" s="54"/>
      <c r="Y515" s="52"/>
      <c r="Z515" s="52"/>
      <c r="AA515" s="56">
        <f>SUM(R515:Z515)</f>
        <v>0</v>
      </c>
      <c r="AB515" s="59">
        <f>IF(AA515=0,0,(P515-AA515)/AA515)</f>
        <v>0</v>
      </c>
      <c r="AC515" s="57">
        <f>'first anal'!$AA515/AH$4</f>
        <v>0</v>
      </c>
    </row>
    <row r="516" spans="1:29" x14ac:dyDescent="0.2">
      <c r="A516" s="68"/>
      <c r="B516" s="69"/>
      <c r="C516" s="69"/>
      <c r="D516" s="70"/>
      <c r="E516" s="45"/>
      <c r="F516" s="47"/>
      <c r="G516" s="49"/>
      <c r="H516" s="51"/>
      <c r="I516" s="51"/>
      <c r="J516" s="53"/>
      <c r="K516" s="51"/>
      <c r="L516" s="51"/>
      <c r="M516" s="53"/>
      <c r="N516" s="51"/>
      <c r="O516" s="51"/>
      <c r="P516" s="55">
        <f>SUM(G516:O516)</f>
        <v>0</v>
      </c>
      <c r="Q516" s="57">
        <f>'first anal'!$P516/AH$4</f>
        <v>0</v>
      </c>
      <c r="R516" s="55"/>
      <c r="S516" s="51"/>
      <c r="T516" s="51"/>
      <c r="U516" s="53"/>
      <c r="V516" s="51"/>
      <c r="W516" s="51"/>
      <c r="X516" s="53"/>
      <c r="Y516" s="51"/>
      <c r="Z516" s="51"/>
      <c r="AA516" s="55">
        <f>SUM(R516:Z516)</f>
        <v>0</v>
      </c>
      <c r="AB516" s="58">
        <f>IF(AA516=0,0,(P516-AA516)/AA516)</f>
        <v>0</v>
      </c>
      <c r="AC516" s="57">
        <f>'first anal'!$AA516/AH$4</f>
        <v>0</v>
      </c>
    </row>
    <row r="517" spans="1:29" x14ac:dyDescent="0.2">
      <c r="A517" s="42"/>
      <c r="B517" s="43"/>
      <c r="C517" s="43"/>
      <c r="D517" s="44"/>
      <c r="E517" s="46"/>
      <c r="F517" s="48"/>
      <c r="G517" s="50"/>
      <c r="H517" s="52"/>
      <c r="I517" s="52"/>
      <c r="J517" s="54"/>
      <c r="K517" s="52"/>
      <c r="L517" s="52"/>
      <c r="M517" s="54"/>
      <c r="N517" s="52"/>
      <c r="O517" s="52"/>
      <c r="P517" s="56">
        <f>SUM(G517:O517)</f>
        <v>0</v>
      </c>
      <c r="Q517" s="57">
        <f>'first anal'!$P517/AH$4</f>
        <v>0</v>
      </c>
      <c r="R517" s="56"/>
      <c r="S517" s="52"/>
      <c r="T517" s="52"/>
      <c r="U517" s="54"/>
      <c r="V517" s="52"/>
      <c r="W517" s="52"/>
      <c r="X517" s="54"/>
      <c r="Y517" s="52"/>
      <c r="Z517" s="52"/>
      <c r="AA517" s="56">
        <f>SUM(R517:Z517)</f>
        <v>0</v>
      </c>
      <c r="AB517" s="59">
        <f>IF(AA517=0,0,(P517-AA517)/AA517)</f>
        <v>0</v>
      </c>
      <c r="AC517" s="57">
        <f>'first anal'!$AA517/AH$4</f>
        <v>0</v>
      </c>
    </row>
    <row r="518" spans="1:29" x14ac:dyDescent="0.2">
      <c r="A518" s="68"/>
      <c r="B518" s="69"/>
      <c r="C518" s="69"/>
      <c r="D518" s="70"/>
      <c r="E518" s="45"/>
      <c r="F518" s="47"/>
      <c r="G518" s="49"/>
      <c r="H518" s="51"/>
      <c r="I518" s="51"/>
      <c r="J518" s="53"/>
      <c r="K518" s="51"/>
      <c r="L518" s="51"/>
      <c r="M518" s="53"/>
      <c r="N518" s="51"/>
      <c r="O518" s="51"/>
      <c r="P518" s="55">
        <f>SUM(G518:O518)</f>
        <v>0</v>
      </c>
      <c r="Q518" s="57">
        <f>'first anal'!$P518/AH$4</f>
        <v>0</v>
      </c>
      <c r="R518" s="55"/>
      <c r="S518" s="51"/>
      <c r="T518" s="51"/>
      <c r="U518" s="53"/>
      <c r="V518" s="51"/>
      <c r="W518" s="51"/>
      <c r="X518" s="53"/>
      <c r="Y518" s="51"/>
      <c r="Z518" s="51"/>
      <c r="AA518" s="55">
        <f>SUM(R518:Z518)</f>
        <v>0</v>
      </c>
      <c r="AB518" s="58">
        <f>IF(AA518=0,0,(P518-AA518)/AA518)</f>
        <v>0</v>
      </c>
      <c r="AC518" s="57">
        <f>'first anal'!$AA518/AH$4</f>
        <v>0</v>
      </c>
    </row>
    <row r="519" spans="1:29" x14ac:dyDescent="0.2">
      <c r="A519" s="42"/>
      <c r="B519" s="43"/>
      <c r="C519" s="43"/>
      <c r="D519" s="44"/>
      <c r="E519" s="46"/>
      <c r="F519" s="48"/>
      <c r="G519" s="50"/>
      <c r="H519" s="52"/>
      <c r="I519" s="52"/>
      <c r="J519" s="54"/>
      <c r="K519" s="52"/>
      <c r="L519" s="52"/>
      <c r="M519" s="54"/>
      <c r="N519" s="52"/>
      <c r="O519" s="52"/>
      <c r="P519" s="56">
        <f>SUM(G519:O519)</f>
        <v>0</v>
      </c>
      <c r="Q519" s="57">
        <f>'first anal'!$P519/AH$4</f>
        <v>0</v>
      </c>
      <c r="R519" s="56"/>
      <c r="S519" s="52"/>
      <c r="T519" s="52"/>
      <c r="U519" s="54"/>
      <c r="V519" s="52"/>
      <c r="W519" s="52"/>
      <c r="X519" s="54"/>
      <c r="Y519" s="52"/>
      <c r="Z519" s="52"/>
      <c r="AA519" s="56">
        <f>SUM(R519:Z519)</f>
        <v>0</v>
      </c>
      <c r="AB519" s="59">
        <f>IF(AA519=0,0,(P519-AA519)/AA519)</f>
        <v>0</v>
      </c>
      <c r="AC519" s="57">
        <f>'first anal'!$AA519/AH$4</f>
        <v>0</v>
      </c>
    </row>
    <row r="520" spans="1:29" x14ac:dyDescent="0.2">
      <c r="A520" s="68"/>
      <c r="B520" s="69"/>
      <c r="C520" s="69"/>
      <c r="D520" s="70"/>
      <c r="E520" s="45"/>
      <c r="F520" s="47"/>
      <c r="G520" s="49"/>
      <c r="H520" s="51"/>
      <c r="I520" s="51"/>
      <c r="J520" s="53"/>
      <c r="K520" s="51"/>
      <c r="L520" s="51"/>
      <c r="M520" s="53"/>
      <c r="N520" s="51"/>
      <c r="O520" s="51"/>
      <c r="P520" s="55">
        <f>SUM(G520:O520)</f>
        <v>0</v>
      </c>
      <c r="Q520" s="57">
        <f>'first anal'!$P520/AH$4</f>
        <v>0</v>
      </c>
      <c r="R520" s="55"/>
      <c r="S520" s="51"/>
      <c r="T520" s="51"/>
      <c r="U520" s="53"/>
      <c r="V520" s="51"/>
      <c r="W520" s="51"/>
      <c r="X520" s="53"/>
      <c r="Y520" s="51"/>
      <c r="Z520" s="51"/>
      <c r="AA520" s="55">
        <f>SUM(R520:Z520)</f>
        <v>0</v>
      </c>
      <c r="AB520" s="58">
        <f>IF(AA520=0,0,(P520-AA520)/AA520)</f>
        <v>0</v>
      </c>
      <c r="AC520" s="57">
        <f>'first anal'!$AA520/AH$4</f>
        <v>0</v>
      </c>
    </row>
    <row r="521" spans="1:29" x14ac:dyDescent="0.2">
      <c r="A521" s="42"/>
      <c r="B521" s="43"/>
      <c r="C521" s="43"/>
      <c r="D521" s="44"/>
      <c r="E521" s="46"/>
      <c r="F521" s="48"/>
      <c r="G521" s="50"/>
      <c r="H521" s="52"/>
      <c r="I521" s="52"/>
      <c r="J521" s="54"/>
      <c r="K521" s="52"/>
      <c r="L521" s="52"/>
      <c r="M521" s="54"/>
      <c r="N521" s="52"/>
      <c r="O521" s="52"/>
      <c r="P521" s="56">
        <f>SUM(G521:O521)</f>
        <v>0</v>
      </c>
      <c r="Q521" s="57">
        <f>'first anal'!$P521/AH$4</f>
        <v>0</v>
      </c>
      <c r="R521" s="56"/>
      <c r="S521" s="52"/>
      <c r="T521" s="52"/>
      <c r="U521" s="54"/>
      <c r="V521" s="52"/>
      <c r="W521" s="52"/>
      <c r="X521" s="54"/>
      <c r="Y521" s="52"/>
      <c r="Z521" s="52"/>
      <c r="AA521" s="56">
        <f>SUM(R521:Z521)</f>
        <v>0</v>
      </c>
      <c r="AB521" s="59">
        <f>IF(AA521=0,0,(P521-AA521)/AA521)</f>
        <v>0</v>
      </c>
      <c r="AC521" s="57">
        <f>'first anal'!$AA521/AH$4</f>
        <v>0</v>
      </c>
    </row>
    <row r="522" spans="1:29" x14ac:dyDescent="0.2">
      <c r="A522" s="68"/>
      <c r="B522" s="69"/>
      <c r="C522" s="69"/>
      <c r="D522" s="70"/>
      <c r="E522" s="45"/>
      <c r="F522" s="47"/>
      <c r="G522" s="49"/>
      <c r="H522" s="51"/>
      <c r="I522" s="51"/>
      <c r="J522" s="53"/>
      <c r="K522" s="51"/>
      <c r="L522" s="51"/>
      <c r="M522" s="53"/>
      <c r="N522" s="51"/>
      <c r="O522" s="51"/>
      <c r="P522" s="55">
        <f>SUM(G522:O522)</f>
        <v>0</v>
      </c>
      <c r="Q522" s="57">
        <f>'first anal'!$P522/AH$4</f>
        <v>0</v>
      </c>
      <c r="R522" s="55"/>
      <c r="S522" s="51"/>
      <c r="T522" s="51"/>
      <c r="U522" s="53"/>
      <c r="V522" s="51"/>
      <c r="W522" s="51"/>
      <c r="X522" s="53"/>
      <c r="Y522" s="51"/>
      <c r="Z522" s="51"/>
      <c r="AA522" s="55">
        <f>SUM(R522:Z522)</f>
        <v>0</v>
      </c>
      <c r="AB522" s="58">
        <f>IF(AA522=0,0,(P522-AA522)/AA522)</f>
        <v>0</v>
      </c>
      <c r="AC522" s="57">
        <f>'first anal'!$AA522/AH$4</f>
        <v>0</v>
      </c>
    </row>
    <row r="523" spans="1:29" x14ac:dyDescent="0.2">
      <c r="A523" s="42"/>
      <c r="B523" s="43"/>
      <c r="C523" s="43"/>
      <c r="D523" s="44"/>
      <c r="E523" s="46"/>
      <c r="F523" s="48"/>
      <c r="G523" s="50"/>
      <c r="H523" s="52"/>
      <c r="I523" s="52"/>
      <c r="J523" s="54"/>
      <c r="K523" s="52"/>
      <c r="L523" s="52"/>
      <c r="M523" s="54"/>
      <c r="N523" s="52"/>
      <c r="O523" s="52"/>
      <c r="P523" s="56">
        <f>SUM(G523:O523)</f>
        <v>0</v>
      </c>
      <c r="Q523" s="57">
        <f>'first anal'!$P523/AH$4</f>
        <v>0</v>
      </c>
      <c r="R523" s="56"/>
      <c r="S523" s="52"/>
      <c r="T523" s="52"/>
      <c r="U523" s="54"/>
      <c r="V523" s="52"/>
      <c r="W523" s="52"/>
      <c r="X523" s="54"/>
      <c r="Y523" s="52"/>
      <c r="Z523" s="52"/>
      <c r="AA523" s="56">
        <f>SUM(R523:Z523)</f>
        <v>0</v>
      </c>
      <c r="AB523" s="59">
        <f>IF(AA523=0,0,(P523-AA523)/AA523)</f>
        <v>0</v>
      </c>
      <c r="AC523" s="57">
        <f>'first anal'!$AA523/AH$4</f>
        <v>0</v>
      </c>
    </row>
    <row r="524" spans="1:29" x14ac:dyDescent="0.2">
      <c r="A524" s="68"/>
      <c r="B524" s="69"/>
      <c r="C524" s="69"/>
      <c r="D524" s="70"/>
      <c r="E524" s="45"/>
      <c r="F524" s="47"/>
      <c r="G524" s="49"/>
      <c r="H524" s="51"/>
      <c r="I524" s="51"/>
      <c r="J524" s="53"/>
      <c r="K524" s="51"/>
      <c r="L524" s="51"/>
      <c r="M524" s="53"/>
      <c r="N524" s="51"/>
      <c r="O524" s="51"/>
      <c r="P524" s="55">
        <f>SUM(G524:O524)</f>
        <v>0</v>
      </c>
      <c r="Q524" s="57">
        <f>'first anal'!$P524/AH$4</f>
        <v>0</v>
      </c>
      <c r="R524" s="55"/>
      <c r="S524" s="51"/>
      <c r="T524" s="51"/>
      <c r="U524" s="53"/>
      <c r="V524" s="51"/>
      <c r="W524" s="51"/>
      <c r="X524" s="53"/>
      <c r="Y524" s="51"/>
      <c r="Z524" s="51"/>
      <c r="AA524" s="55">
        <f>SUM(R524:Z524)</f>
        <v>0</v>
      </c>
      <c r="AB524" s="58">
        <f>IF(AA524=0,0,(P524-AA524)/AA524)</f>
        <v>0</v>
      </c>
      <c r="AC524" s="57">
        <f>'first anal'!$AA524/AH$4</f>
        <v>0</v>
      </c>
    </row>
    <row r="525" spans="1:29" x14ac:dyDescent="0.2">
      <c r="A525" s="42"/>
      <c r="B525" s="43"/>
      <c r="C525" s="43"/>
      <c r="D525" s="44"/>
      <c r="E525" s="46"/>
      <c r="F525" s="48"/>
      <c r="G525" s="50"/>
      <c r="H525" s="52"/>
      <c r="I525" s="52"/>
      <c r="J525" s="54"/>
      <c r="K525" s="52"/>
      <c r="L525" s="52"/>
      <c r="M525" s="54"/>
      <c r="N525" s="52"/>
      <c r="O525" s="52"/>
      <c r="P525" s="56">
        <f>SUM(G525:O525)</f>
        <v>0</v>
      </c>
      <c r="Q525" s="57">
        <f>'first anal'!$P525/AH$4</f>
        <v>0</v>
      </c>
      <c r="R525" s="56"/>
      <c r="S525" s="52"/>
      <c r="T525" s="52"/>
      <c r="U525" s="54"/>
      <c r="V525" s="52"/>
      <c r="W525" s="52"/>
      <c r="X525" s="54"/>
      <c r="Y525" s="52"/>
      <c r="Z525" s="52"/>
      <c r="AA525" s="56">
        <f>SUM(R525:Z525)</f>
        <v>0</v>
      </c>
      <c r="AB525" s="59">
        <f>IF(AA525=0,0,(P525-AA525)/AA525)</f>
        <v>0</v>
      </c>
      <c r="AC525" s="57">
        <f>'first anal'!$AA525/AH$4</f>
        <v>0</v>
      </c>
    </row>
    <row r="526" spans="1:29" x14ac:dyDescent="0.2">
      <c r="A526" s="68"/>
      <c r="B526" s="69"/>
      <c r="C526" s="69"/>
      <c r="D526" s="70"/>
      <c r="E526" s="45"/>
      <c r="F526" s="47"/>
      <c r="G526" s="49"/>
      <c r="H526" s="51"/>
      <c r="I526" s="51"/>
      <c r="J526" s="53"/>
      <c r="K526" s="51"/>
      <c r="L526" s="51"/>
      <c r="M526" s="53"/>
      <c r="N526" s="51"/>
      <c r="O526" s="51"/>
      <c r="P526" s="55">
        <f>SUM(G526:O526)</f>
        <v>0</v>
      </c>
      <c r="Q526" s="57">
        <f>'first anal'!$P526/AH$4</f>
        <v>0</v>
      </c>
      <c r="R526" s="55"/>
      <c r="S526" s="51"/>
      <c r="T526" s="51"/>
      <c r="U526" s="53"/>
      <c r="V526" s="51"/>
      <c r="W526" s="51"/>
      <c r="X526" s="53"/>
      <c r="Y526" s="51"/>
      <c r="Z526" s="51"/>
      <c r="AA526" s="55">
        <f>SUM(R526:Z526)</f>
        <v>0</v>
      </c>
      <c r="AB526" s="58">
        <f>IF(AA526=0,0,(P526-AA526)/AA526)</f>
        <v>0</v>
      </c>
      <c r="AC526" s="57">
        <f>'first anal'!$AA526/AH$4</f>
        <v>0</v>
      </c>
    </row>
    <row r="527" spans="1:29" x14ac:dyDescent="0.2">
      <c r="A527" s="42"/>
      <c r="B527" s="43"/>
      <c r="C527" s="43"/>
      <c r="D527" s="44"/>
      <c r="E527" s="46"/>
      <c r="F527" s="48"/>
      <c r="G527" s="50"/>
      <c r="H527" s="52"/>
      <c r="I527" s="52"/>
      <c r="J527" s="54"/>
      <c r="K527" s="52"/>
      <c r="L527" s="52"/>
      <c r="M527" s="54"/>
      <c r="N527" s="52"/>
      <c r="O527" s="52"/>
      <c r="P527" s="56">
        <f>SUM(G527:O527)</f>
        <v>0</v>
      </c>
      <c r="Q527" s="57">
        <f>'first anal'!$P527/AH$4</f>
        <v>0</v>
      </c>
      <c r="R527" s="56"/>
      <c r="S527" s="52"/>
      <c r="T527" s="52"/>
      <c r="U527" s="54"/>
      <c r="V527" s="52"/>
      <c r="W527" s="52"/>
      <c r="X527" s="54"/>
      <c r="Y527" s="52"/>
      <c r="Z527" s="52"/>
      <c r="AA527" s="56">
        <f>SUM(R527:Z527)</f>
        <v>0</v>
      </c>
      <c r="AB527" s="59">
        <f>IF(AA527=0,0,(P527-AA527)/AA527)</f>
        <v>0</v>
      </c>
      <c r="AC527" s="57">
        <f>'first anal'!$AA527/AH$4</f>
        <v>0</v>
      </c>
    </row>
    <row r="528" spans="1:29" x14ac:dyDescent="0.2">
      <c r="A528" s="68"/>
      <c r="B528" s="69"/>
      <c r="C528" s="69"/>
      <c r="D528" s="70"/>
      <c r="E528" s="45"/>
      <c r="F528" s="47"/>
      <c r="G528" s="49"/>
      <c r="H528" s="51"/>
      <c r="I528" s="51"/>
      <c r="J528" s="53"/>
      <c r="K528" s="51"/>
      <c r="L528" s="51"/>
      <c r="M528" s="53"/>
      <c r="N528" s="51"/>
      <c r="O528" s="51"/>
      <c r="P528" s="55">
        <f>SUM(G528:O528)</f>
        <v>0</v>
      </c>
      <c r="Q528" s="57">
        <f>'first anal'!$P528/AH$4</f>
        <v>0</v>
      </c>
      <c r="R528" s="55"/>
      <c r="S528" s="51"/>
      <c r="T528" s="51"/>
      <c r="U528" s="53"/>
      <c r="V528" s="51"/>
      <c r="W528" s="51"/>
      <c r="X528" s="53"/>
      <c r="Y528" s="51"/>
      <c r="Z528" s="51"/>
      <c r="AA528" s="55">
        <f>SUM(R528:Z528)</f>
        <v>0</v>
      </c>
      <c r="AB528" s="58">
        <f>IF(AA528=0,0,(P528-AA528)/AA528)</f>
        <v>0</v>
      </c>
      <c r="AC528" s="57">
        <f>'first anal'!$AA528/AH$4</f>
        <v>0</v>
      </c>
    </row>
    <row r="529" spans="1:29" x14ac:dyDescent="0.2">
      <c r="A529" s="42"/>
      <c r="B529" s="43"/>
      <c r="C529" s="43"/>
      <c r="D529" s="44"/>
      <c r="E529" s="46"/>
      <c r="F529" s="48"/>
      <c r="G529" s="50"/>
      <c r="H529" s="52"/>
      <c r="I529" s="52"/>
      <c r="J529" s="54"/>
      <c r="K529" s="52"/>
      <c r="L529" s="52"/>
      <c r="M529" s="54"/>
      <c r="N529" s="52"/>
      <c r="O529" s="52"/>
      <c r="P529" s="56">
        <f>SUM(G529:O529)</f>
        <v>0</v>
      </c>
      <c r="Q529" s="57">
        <f>'first anal'!$P529/AH$4</f>
        <v>0</v>
      </c>
      <c r="R529" s="56"/>
      <c r="S529" s="52"/>
      <c r="T529" s="52"/>
      <c r="U529" s="54"/>
      <c r="V529" s="52"/>
      <c r="W529" s="52"/>
      <c r="X529" s="54"/>
      <c r="Y529" s="52"/>
      <c r="Z529" s="52"/>
      <c r="AA529" s="56">
        <f>SUM(R529:Z529)</f>
        <v>0</v>
      </c>
      <c r="AB529" s="59">
        <f>IF(AA529=0,0,(P529-AA529)/AA529)</f>
        <v>0</v>
      </c>
      <c r="AC529" s="57">
        <f>'first anal'!$AA529/AH$4</f>
        <v>0</v>
      </c>
    </row>
    <row r="530" spans="1:29" x14ac:dyDescent="0.2">
      <c r="A530" s="68"/>
      <c r="B530" s="69"/>
      <c r="C530" s="69"/>
      <c r="D530" s="70"/>
      <c r="E530" s="45"/>
      <c r="F530" s="47"/>
      <c r="G530" s="49"/>
      <c r="H530" s="51"/>
      <c r="I530" s="51"/>
      <c r="J530" s="53"/>
      <c r="K530" s="51"/>
      <c r="L530" s="51"/>
      <c r="M530" s="53"/>
      <c r="N530" s="51"/>
      <c r="O530" s="51"/>
      <c r="P530" s="55">
        <f>SUM(G530:O530)</f>
        <v>0</v>
      </c>
      <c r="Q530" s="57">
        <f>'first anal'!$P530/AH$4</f>
        <v>0</v>
      </c>
      <c r="R530" s="55"/>
      <c r="S530" s="51"/>
      <c r="T530" s="51"/>
      <c r="U530" s="53"/>
      <c r="V530" s="51"/>
      <c r="W530" s="51"/>
      <c r="X530" s="53"/>
      <c r="Y530" s="51"/>
      <c r="Z530" s="51"/>
      <c r="AA530" s="55">
        <f>SUM(R530:Z530)</f>
        <v>0</v>
      </c>
      <c r="AB530" s="58">
        <f>IF(AA530=0,0,(P530-AA530)/AA530)</f>
        <v>0</v>
      </c>
      <c r="AC530" s="57">
        <f>'first anal'!$AA530/AH$4</f>
        <v>0</v>
      </c>
    </row>
    <row r="531" spans="1:29" x14ac:dyDescent="0.2">
      <c r="A531" s="42"/>
      <c r="B531" s="43"/>
      <c r="C531" s="43"/>
      <c r="D531" s="44"/>
      <c r="E531" s="46"/>
      <c r="F531" s="48"/>
      <c r="G531" s="50"/>
      <c r="H531" s="52"/>
      <c r="I531" s="52"/>
      <c r="J531" s="54"/>
      <c r="K531" s="52"/>
      <c r="L531" s="52"/>
      <c r="M531" s="54"/>
      <c r="N531" s="52"/>
      <c r="O531" s="52"/>
      <c r="P531" s="56">
        <f>SUM(G531:O531)</f>
        <v>0</v>
      </c>
      <c r="Q531" s="57">
        <f>'first anal'!$P531/AH$4</f>
        <v>0</v>
      </c>
      <c r="R531" s="56"/>
      <c r="S531" s="52"/>
      <c r="T531" s="52"/>
      <c r="U531" s="54"/>
      <c r="V531" s="52"/>
      <c r="W531" s="52"/>
      <c r="X531" s="54"/>
      <c r="Y531" s="52"/>
      <c r="Z531" s="52"/>
      <c r="AA531" s="56">
        <f>SUM(R531:Z531)</f>
        <v>0</v>
      </c>
      <c r="AB531" s="59">
        <f>IF(AA531=0,0,(P531-AA531)/AA531)</f>
        <v>0</v>
      </c>
      <c r="AC531" s="57">
        <f>'first anal'!$AA531/AH$4</f>
        <v>0</v>
      </c>
    </row>
    <row r="532" spans="1:29" x14ac:dyDescent="0.2">
      <c r="A532" s="68"/>
      <c r="B532" s="69"/>
      <c r="C532" s="69"/>
      <c r="D532" s="70"/>
      <c r="E532" s="45"/>
      <c r="F532" s="47"/>
      <c r="G532" s="49"/>
      <c r="H532" s="51"/>
      <c r="I532" s="51"/>
      <c r="J532" s="53"/>
      <c r="K532" s="51"/>
      <c r="L532" s="51"/>
      <c r="M532" s="53"/>
      <c r="N532" s="51"/>
      <c r="O532" s="51"/>
      <c r="P532" s="55">
        <f>SUM(G532:O532)</f>
        <v>0</v>
      </c>
      <c r="Q532" s="57">
        <f>'first anal'!$P532/AH$4</f>
        <v>0</v>
      </c>
      <c r="R532" s="55"/>
      <c r="S532" s="51"/>
      <c r="T532" s="51"/>
      <c r="U532" s="53"/>
      <c r="V532" s="51"/>
      <c r="W532" s="51"/>
      <c r="X532" s="53"/>
      <c r="Y532" s="51"/>
      <c r="Z532" s="51"/>
      <c r="AA532" s="55">
        <f>SUM(R532:Z532)</f>
        <v>0</v>
      </c>
      <c r="AB532" s="58">
        <f>IF(AA532=0,0,(P532-AA532)/AA532)</f>
        <v>0</v>
      </c>
      <c r="AC532" s="57">
        <f>'first anal'!$AA532/AH$4</f>
        <v>0</v>
      </c>
    </row>
    <row r="533" spans="1:29" x14ac:dyDescent="0.2">
      <c r="A533" s="42"/>
      <c r="B533" s="43"/>
      <c r="C533" s="43"/>
      <c r="D533" s="44"/>
      <c r="E533" s="46"/>
      <c r="F533" s="48"/>
      <c r="G533" s="50"/>
      <c r="H533" s="52"/>
      <c r="I533" s="52"/>
      <c r="J533" s="54"/>
      <c r="K533" s="52"/>
      <c r="L533" s="52"/>
      <c r="M533" s="54"/>
      <c r="N533" s="52"/>
      <c r="O533" s="52"/>
      <c r="P533" s="56">
        <f>SUM(G533:O533)</f>
        <v>0</v>
      </c>
      <c r="Q533" s="57">
        <f>'first anal'!$P533/AH$4</f>
        <v>0</v>
      </c>
      <c r="R533" s="56"/>
      <c r="S533" s="52"/>
      <c r="T533" s="52"/>
      <c r="U533" s="54"/>
      <c r="V533" s="52"/>
      <c r="W533" s="52"/>
      <c r="X533" s="54"/>
      <c r="Y533" s="52"/>
      <c r="Z533" s="52"/>
      <c r="AA533" s="56">
        <f>SUM(R533:Z533)</f>
        <v>0</v>
      </c>
      <c r="AB533" s="59">
        <f>IF(AA533=0,0,(P533-AA533)/AA533)</f>
        <v>0</v>
      </c>
      <c r="AC533" s="57">
        <f>'first anal'!$AA533/AH$4</f>
        <v>0</v>
      </c>
    </row>
    <row r="534" spans="1:29" x14ac:dyDescent="0.2">
      <c r="A534" s="68"/>
      <c r="B534" s="69"/>
      <c r="C534" s="69"/>
      <c r="D534" s="70"/>
      <c r="E534" s="45"/>
      <c r="F534" s="47"/>
      <c r="G534" s="49"/>
      <c r="H534" s="51"/>
      <c r="I534" s="51"/>
      <c r="J534" s="53"/>
      <c r="K534" s="51"/>
      <c r="L534" s="51"/>
      <c r="M534" s="53"/>
      <c r="N534" s="51"/>
      <c r="O534" s="51"/>
      <c r="P534" s="55">
        <f>SUM(G534:O534)</f>
        <v>0</v>
      </c>
      <c r="Q534" s="57">
        <f>'first anal'!$P534/AH$4</f>
        <v>0</v>
      </c>
      <c r="R534" s="55"/>
      <c r="S534" s="51"/>
      <c r="T534" s="51"/>
      <c r="U534" s="53"/>
      <c r="V534" s="51"/>
      <c r="W534" s="51"/>
      <c r="X534" s="53"/>
      <c r="Y534" s="51"/>
      <c r="Z534" s="51"/>
      <c r="AA534" s="55">
        <f>SUM(R534:Z534)</f>
        <v>0</v>
      </c>
      <c r="AB534" s="58">
        <f>IF(AA534=0,0,(P534-AA534)/AA534)</f>
        <v>0</v>
      </c>
      <c r="AC534" s="57">
        <f>'first anal'!$AA534/AH$4</f>
        <v>0</v>
      </c>
    </row>
    <row r="535" spans="1:29" x14ac:dyDescent="0.2">
      <c r="A535" s="42"/>
      <c r="B535" s="43"/>
      <c r="C535" s="43"/>
      <c r="D535" s="44"/>
      <c r="E535" s="46"/>
      <c r="F535" s="48"/>
      <c r="G535" s="50"/>
      <c r="H535" s="52"/>
      <c r="I535" s="52"/>
      <c r="J535" s="54"/>
      <c r="K535" s="52"/>
      <c r="L535" s="52"/>
      <c r="M535" s="54"/>
      <c r="N535" s="52"/>
      <c r="O535" s="52"/>
      <c r="P535" s="56">
        <f>SUM(G535:O535)</f>
        <v>0</v>
      </c>
      <c r="Q535" s="57">
        <f>'first anal'!$P535/AH$4</f>
        <v>0</v>
      </c>
      <c r="R535" s="56"/>
      <c r="S535" s="52"/>
      <c r="T535" s="52"/>
      <c r="U535" s="54"/>
      <c r="V535" s="52"/>
      <c r="W535" s="52"/>
      <c r="X535" s="54"/>
      <c r="Y535" s="52"/>
      <c r="Z535" s="52"/>
      <c r="AA535" s="56">
        <f>SUM(R535:Z535)</f>
        <v>0</v>
      </c>
      <c r="AB535" s="59">
        <f>IF(AA535=0,0,(P535-AA535)/AA535)</f>
        <v>0</v>
      </c>
      <c r="AC535" s="57">
        <f>'first anal'!$AA535/AH$4</f>
        <v>0</v>
      </c>
    </row>
    <row r="536" spans="1:29" x14ac:dyDescent="0.2">
      <c r="A536" s="68"/>
      <c r="B536" s="69"/>
      <c r="C536" s="69"/>
      <c r="D536" s="70"/>
      <c r="E536" s="45"/>
      <c r="F536" s="47"/>
      <c r="G536" s="49"/>
      <c r="H536" s="51"/>
      <c r="I536" s="51"/>
      <c r="J536" s="53"/>
      <c r="K536" s="51"/>
      <c r="L536" s="51"/>
      <c r="M536" s="53"/>
      <c r="N536" s="51"/>
      <c r="O536" s="51"/>
      <c r="P536" s="55">
        <f>SUM(G536:O536)</f>
        <v>0</v>
      </c>
      <c r="Q536" s="57">
        <f>'first anal'!$P536/AH$4</f>
        <v>0</v>
      </c>
      <c r="R536" s="55"/>
      <c r="S536" s="51"/>
      <c r="T536" s="51"/>
      <c r="U536" s="53"/>
      <c r="V536" s="51"/>
      <c r="W536" s="51"/>
      <c r="X536" s="53"/>
      <c r="Y536" s="51"/>
      <c r="Z536" s="51"/>
      <c r="AA536" s="55">
        <f>SUM(R536:Z536)</f>
        <v>0</v>
      </c>
      <c r="AB536" s="58">
        <f>IF(AA536=0,0,(P536-AA536)/AA536)</f>
        <v>0</v>
      </c>
      <c r="AC536" s="57">
        <f>'first anal'!$AA536/AH$4</f>
        <v>0</v>
      </c>
    </row>
    <row r="537" spans="1:29" x14ac:dyDescent="0.2">
      <c r="A537" s="42"/>
      <c r="B537" s="43"/>
      <c r="C537" s="43"/>
      <c r="D537" s="44"/>
      <c r="E537" s="46"/>
      <c r="F537" s="48"/>
      <c r="G537" s="50"/>
      <c r="H537" s="52"/>
      <c r="I537" s="52"/>
      <c r="J537" s="54"/>
      <c r="K537" s="52"/>
      <c r="L537" s="52"/>
      <c r="M537" s="54"/>
      <c r="N537" s="52"/>
      <c r="O537" s="52"/>
      <c r="P537" s="56">
        <f>SUM(G537:O537)</f>
        <v>0</v>
      </c>
      <c r="Q537" s="57">
        <f>'first anal'!$P537/AH$4</f>
        <v>0</v>
      </c>
      <c r="R537" s="56"/>
      <c r="S537" s="52"/>
      <c r="T537" s="52"/>
      <c r="U537" s="54"/>
      <c r="V537" s="52"/>
      <c r="W537" s="52"/>
      <c r="X537" s="54"/>
      <c r="Y537" s="52"/>
      <c r="Z537" s="52"/>
      <c r="AA537" s="56">
        <f>SUM(R537:Z537)</f>
        <v>0</v>
      </c>
      <c r="AB537" s="59">
        <f>IF(AA537=0,0,(P537-AA537)/AA537)</f>
        <v>0</v>
      </c>
      <c r="AC537" s="57">
        <f>'first anal'!$AA537/AH$4</f>
        <v>0</v>
      </c>
    </row>
    <row r="538" spans="1:29" x14ac:dyDescent="0.2">
      <c r="A538" s="68"/>
      <c r="B538" s="69"/>
      <c r="C538" s="69"/>
      <c r="D538" s="70"/>
      <c r="E538" s="45"/>
      <c r="F538" s="47"/>
      <c r="G538" s="49"/>
      <c r="H538" s="51"/>
      <c r="I538" s="51"/>
      <c r="J538" s="53"/>
      <c r="K538" s="51"/>
      <c r="L538" s="51"/>
      <c r="M538" s="53"/>
      <c r="N538" s="51"/>
      <c r="O538" s="51"/>
      <c r="P538" s="55">
        <f>SUM(G538:O538)</f>
        <v>0</v>
      </c>
      <c r="Q538" s="57">
        <f>'first anal'!$P538/AH$4</f>
        <v>0</v>
      </c>
      <c r="R538" s="55"/>
      <c r="S538" s="51"/>
      <c r="T538" s="51"/>
      <c r="U538" s="53"/>
      <c r="V538" s="51"/>
      <c r="W538" s="51"/>
      <c r="X538" s="53"/>
      <c r="Y538" s="51"/>
      <c r="Z538" s="51"/>
      <c r="AA538" s="55">
        <f>SUM(R538:Z538)</f>
        <v>0</v>
      </c>
      <c r="AB538" s="58">
        <f>IF(AA538=0,0,(P538-AA538)/AA538)</f>
        <v>0</v>
      </c>
      <c r="AC538" s="57">
        <f>'first anal'!$AA538/AH$4</f>
        <v>0</v>
      </c>
    </row>
    <row r="539" spans="1:29" x14ac:dyDescent="0.2">
      <c r="A539" s="42"/>
      <c r="B539" s="43"/>
      <c r="C539" s="43"/>
      <c r="D539" s="44"/>
      <c r="E539" s="46"/>
      <c r="F539" s="48"/>
      <c r="G539" s="50"/>
      <c r="H539" s="52"/>
      <c r="I539" s="52"/>
      <c r="J539" s="54"/>
      <c r="K539" s="52"/>
      <c r="L539" s="52"/>
      <c r="M539" s="54"/>
      <c r="N539" s="52"/>
      <c r="O539" s="52"/>
      <c r="P539" s="56">
        <f>SUM(G539:O539)</f>
        <v>0</v>
      </c>
      <c r="Q539" s="57">
        <f>'first anal'!$P539/AH$4</f>
        <v>0</v>
      </c>
      <c r="R539" s="56"/>
      <c r="S539" s="52"/>
      <c r="T539" s="52"/>
      <c r="U539" s="54"/>
      <c r="V539" s="52"/>
      <c r="W539" s="52"/>
      <c r="X539" s="54"/>
      <c r="Y539" s="52"/>
      <c r="Z539" s="52"/>
      <c r="AA539" s="56">
        <f>SUM(R539:Z539)</f>
        <v>0</v>
      </c>
      <c r="AB539" s="59">
        <f>IF(AA539=0,0,(P539-AA539)/AA539)</f>
        <v>0</v>
      </c>
      <c r="AC539" s="57">
        <f>'first anal'!$AA539/AH$4</f>
        <v>0</v>
      </c>
    </row>
    <row r="540" spans="1:29" x14ac:dyDescent="0.2">
      <c r="A540" s="68"/>
      <c r="B540" s="69"/>
      <c r="C540" s="69"/>
      <c r="D540" s="70"/>
      <c r="E540" s="45"/>
      <c r="F540" s="47"/>
      <c r="G540" s="49"/>
      <c r="H540" s="51"/>
      <c r="I540" s="51"/>
      <c r="J540" s="53"/>
      <c r="K540" s="51"/>
      <c r="L540" s="51"/>
      <c r="M540" s="53"/>
      <c r="N540" s="51"/>
      <c r="O540" s="51"/>
      <c r="P540" s="55">
        <f>SUM(G540:O540)</f>
        <v>0</v>
      </c>
      <c r="Q540" s="57">
        <f>'first anal'!$P540/AH$4</f>
        <v>0</v>
      </c>
      <c r="R540" s="55"/>
      <c r="S540" s="51"/>
      <c r="T540" s="51"/>
      <c r="U540" s="53"/>
      <c r="V540" s="51"/>
      <c r="W540" s="51"/>
      <c r="X540" s="53"/>
      <c r="Y540" s="51"/>
      <c r="Z540" s="51"/>
      <c r="AA540" s="55">
        <f>SUM(R540:Z540)</f>
        <v>0</v>
      </c>
      <c r="AB540" s="58">
        <f>IF(AA540=0,0,(P540-AA540)/AA540)</f>
        <v>0</v>
      </c>
      <c r="AC540" s="57">
        <f>'first anal'!$AA540/AH$4</f>
        <v>0</v>
      </c>
    </row>
    <row r="541" spans="1:29" x14ac:dyDescent="0.2">
      <c r="A541" s="42"/>
      <c r="B541" s="43"/>
      <c r="C541" s="43"/>
      <c r="D541" s="44"/>
      <c r="E541" s="46"/>
      <c r="F541" s="48"/>
      <c r="G541" s="50"/>
      <c r="H541" s="52"/>
      <c r="I541" s="52"/>
      <c r="J541" s="54"/>
      <c r="K541" s="52"/>
      <c r="L541" s="52"/>
      <c r="M541" s="54"/>
      <c r="N541" s="52"/>
      <c r="O541" s="52"/>
      <c r="P541" s="56">
        <f>SUM(G541:O541)</f>
        <v>0</v>
      </c>
      <c r="Q541" s="57">
        <f>'first anal'!$P541/AH$4</f>
        <v>0</v>
      </c>
      <c r="R541" s="56"/>
      <c r="S541" s="52"/>
      <c r="T541" s="52"/>
      <c r="U541" s="54"/>
      <c r="V541" s="52"/>
      <c r="W541" s="52"/>
      <c r="X541" s="54"/>
      <c r="Y541" s="52"/>
      <c r="Z541" s="52"/>
      <c r="AA541" s="56">
        <f>SUM(R541:Z541)</f>
        <v>0</v>
      </c>
      <c r="AB541" s="59">
        <f>IF(AA541=0,0,(P541-AA541)/AA541)</f>
        <v>0</v>
      </c>
      <c r="AC541" s="57">
        <f>'first anal'!$AA541/AH$4</f>
        <v>0</v>
      </c>
    </row>
    <row r="542" spans="1:29" x14ac:dyDescent="0.2">
      <c r="A542" s="68"/>
      <c r="B542" s="69"/>
      <c r="C542" s="69"/>
      <c r="D542" s="70"/>
      <c r="E542" s="45"/>
      <c r="F542" s="47"/>
      <c r="G542" s="49"/>
      <c r="H542" s="51"/>
      <c r="I542" s="51"/>
      <c r="J542" s="53"/>
      <c r="K542" s="51"/>
      <c r="L542" s="51"/>
      <c r="M542" s="53"/>
      <c r="N542" s="51"/>
      <c r="O542" s="51"/>
      <c r="P542" s="55">
        <f>SUM(G542:O542)</f>
        <v>0</v>
      </c>
      <c r="Q542" s="57">
        <f>'first anal'!$P542/AH$4</f>
        <v>0</v>
      </c>
      <c r="R542" s="55"/>
      <c r="S542" s="51"/>
      <c r="T542" s="51"/>
      <c r="U542" s="53"/>
      <c r="V542" s="51"/>
      <c r="W542" s="51"/>
      <c r="X542" s="53"/>
      <c r="Y542" s="51"/>
      <c r="Z542" s="51"/>
      <c r="AA542" s="55">
        <f>SUM(R542:Z542)</f>
        <v>0</v>
      </c>
      <c r="AB542" s="58">
        <f>IF(AA542=0,0,(P542-AA542)/AA542)</f>
        <v>0</v>
      </c>
      <c r="AC542" s="57">
        <f>'first anal'!$AA542/AH$4</f>
        <v>0</v>
      </c>
    </row>
    <row r="543" spans="1:29" x14ac:dyDescent="0.2">
      <c r="A543" s="42"/>
      <c r="B543" s="43"/>
      <c r="C543" s="43"/>
      <c r="D543" s="44"/>
      <c r="E543" s="46"/>
      <c r="F543" s="48"/>
      <c r="G543" s="50"/>
      <c r="H543" s="52"/>
      <c r="I543" s="52"/>
      <c r="J543" s="54"/>
      <c r="K543" s="52"/>
      <c r="L543" s="52"/>
      <c r="M543" s="54"/>
      <c r="N543" s="52"/>
      <c r="O543" s="52"/>
      <c r="P543" s="56">
        <f>SUM(G543:O543)</f>
        <v>0</v>
      </c>
      <c r="Q543" s="57">
        <f>'first anal'!$P543/AH$4</f>
        <v>0</v>
      </c>
      <c r="R543" s="56"/>
      <c r="S543" s="52"/>
      <c r="T543" s="52"/>
      <c r="U543" s="54"/>
      <c r="V543" s="52"/>
      <c r="W543" s="52"/>
      <c r="X543" s="54"/>
      <c r="Y543" s="52"/>
      <c r="Z543" s="52"/>
      <c r="AA543" s="56">
        <f>SUM(R543:Z543)</f>
        <v>0</v>
      </c>
      <c r="AB543" s="59">
        <f>IF(AA543=0,0,(P543-AA543)/AA543)</f>
        <v>0</v>
      </c>
      <c r="AC543" s="57">
        <f>'first anal'!$AA543/AH$4</f>
        <v>0</v>
      </c>
    </row>
    <row r="544" spans="1:29" x14ac:dyDescent="0.2">
      <c r="A544" s="68"/>
      <c r="B544" s="69"/>
      <c r="C544" s="69"/>
      <c r="D544" s="70"/>
      <c r="E544" s="45"/>
      <c r="F544" s="47"/>
      <c r="G544" s="49"/>
      <c r="H544" s="51"/>
      <c r="I544" s="51"/>
      <c r="J544" s="53"/>
      <c r="K544" s="51"/>
      <c r="L544" s="51"/>
      <c r="M544" s="53"/>
      <c r="N544" s="51"/>
      <c r="O544" s="51"/>
      <c r="P544" s="55">
        <f>SUM(G544:O544)</f>
        <v>0</v>
      </c>
      <c r="Q544" s="57">
        <f>'first anal'!$P544/AH$4</f>
        <v>0</v>
      </c>
      <c r="R544" s="55"/>
      <c r="S544" s="51"/>
      <c r="T544" s="51"/>
      <c r="U544" s="53"/>
      <c r="V544" s="51"/>
      <c r="W544" s="51"/>
      <c r="X544" s="53"/>
      <c r="Y544" s="51"/>
      <c r="Z544" s="51"/>
      <c r="AA544" s="55">
        <f>SUM(R544:Z544)</f>
        <v>0</v>
      </c>
      <c r="AB544" s="58">
        <f>IF(AA544=0,0,(P544-AA544)/AA544)</f>
        <v>0</v>
      </c>
      <c r="AC544" s="57">
        <f>'first anal'!$AA544/AH$4</f>
        <v>0</v>
      </c>
    </row>
    <row r="545" spans="1:29" x14ac:dyDescent="0.2">
      <c r="A545" s="42"/>
      <c r="B545" s="43"/>
      <c r="C545" s="43"/>
      <c r="D545" s="44"/>
      <c r="E545" s="46"/>
      <c r="F545" s="48"/>
      <c r="G545" s="50"/>
      <c r="H545" s="52"/>
      <c r="I545" s="52"/>
      <c r="J545" s="54"/>
      <c r="K545" s="52"/>
      <c r="L545" s="52"/>
      <c r="M545" s="54"/>
      <c r="N545" s="52"/>
      <c r="O545" s="52"/>
      <c r="P545" s="56">
        <f>SUM(G545:O545)</f>
        <v>0</v>
      </c>
      <c r="Q545" s="57">
        <f>'first anal'!$P545/AH$4</f>
        <v>0</v>
      </c>
      <c r="R545" s="56"/>
      <c r="S545" s="52"/>
      <c r="T545" s="52"/>
      <c r="U545" s="54"/>
      <c r="V545" s="52"/>
      <c r="W545" s="52"/>
      <c r="X545" s="54"/>
      <c r="Y545" s="52"/>
      <c r="Z545" s="52"/>
      <c r="AA545" s="56">
        <f>SUM(R545:Z545)</f>
        <v>0</v>
      </c>
      <c r="AB545" s="59">
        <f>IF(AA545=0,0,(P545-AA545)/AA545)</f>
        <v>0</v>
      </c>
      <c r="AC545" s="57">
        <f>'first anal'!$AA545/AH$4</f>
        <v>0</v>
      </c>
    </row>
    <row r="546" spans="1:29" x14ac:dyDescent="0.2">
      <c r="A546" s="68"/>
      <c r="B546" s="69"/>
      <c r="C546" s="69"/>
      <c r="D546" s="70"/>
      <c r="E546" s="45"/>
      <c r="F546" s="47"/>
      <c r="G546" s="49"/>
      <c r="H546" s="51"/>
      <c r="I546" s="51"/>
      <c r="J546" s="53"/>
      <c r="K546" s="51"/>
      <c r="L546" s="51"/>
      <c r="M546" s="53"/>
      <c r="N546" s="51"/>
      <c r="O546" s="51"/>
      <c r="P546" s="55">
        <f>SUM(G546:O546)</f>
        <v>0</v>
      </c>
      <c r="Q546" s="57">
        <f>'first anal'!$P546/AH$4</f>
        <v>0</v>
      </c>
      <c r="R546" s="55"/>
      <c r="S546" s="51"/>
      <c r="T546" s="51"/>
      <c r="U546" s="53"/>
      <c r="V546" s="51"/>
      <c r="W546" s="51"/>
      <c r="X546" s="53"/>
      <c r="Y546" s="51"/>
      <c r="Z546" s="51"/>
      <c r="AA546" s="55">
        <f>SUM(R546:Z546)</f>
        <v>0</v>
      </c>
      <c r="AB546" s="58">
        <f>IF(AA546=0,0,(P546-AA546)/AA546)</f>
        <v>0</v>
      </c>
      <c r="AC546" s="57">
        <f>'first anal'!$AA546/AH$4</f>
        <v>0</v>
      </c>
    </row>
    <row r="547" spans="1:29" x14ac:dyDescent="0.2">
      <c r="A547" s="42"/>
      <c r="B547" s="43"/>
      <c r="C547" s="43"/>
      <c r="D547" s="44"/>
      <c r="E547" s="46"/>
      <c r="F547" s="48"/>
      <c r="G547" s="50"/>
      <c r="H547" s="52"/>
      <c r="I547" s="52"/>
      <c r="J547" s="54"/>
      <c r="K547" s="52"/>
      <c r="L547" s="52"/>
      <c r="M547" s="54"/>
      <c r="N547" s="52"/>
      <c r="O547" s="52"/>
      <c r="P547" s="56">
        <f>SUM(G547:O547)</f>
        <v>0</v>
      </c>
      <c r="Q547" s="57">
        <f>'first anal'!$P547/AH$4</f>
        <v>0</v>
      </c>
      <c r="R547" s="56"/>
      <c r="S547" s="52"/>
      <c r="T547" s="52"/>
      <c r="U547" s="54"/>
      <c r="V547" s="52"/>
      <c r="W547" s="52"/>
      <c r="X547" s="54"/>
      <c r="Y547" s="52"/>
      <c r="Z547" s="52"/>
      <c r="AA547" s="56">
        <f>SUM(R547:Z547)</f>
        <v>0</v>
      </c>
      <c r="AB547" s="59">
        <f>IF(AA547=0,0,(P547-AA547)/AA547)</f>
        <v>0</v>
      </c>
      <c r="AC547" s="57">
        <f>'first anal'!$AA547/AH$4</f>
        <v>0</v>
      </c>
    </row>
    <row r="548" spans="1:29" x14ac:dyDescent="0.2">
      <c r="A548" s="68"/>
      <c r="B548" s="69"/>
      <c r="C548" s="69"/>
      <c r="D548" s="70"/>
      <c r="E548" s="45"/>
      <c r="F548" s="47"/>
      <c r="G548" s="49"/>
      <c r="H548" s="51"/>
      <c r="I548" s="51"/>
      <c r="J548" s="53"/>
      <c r="K548" s="51"/>
      <c r="L548" s="51"/>
      <c r="M548" s="53"/>
      <c r="N548" s="51"/>
      <c r="O548" s="51"/>
      <c r="P548" s="55">
        <f>SUM(G548:O548)</f>
        <v>0</v>
      </c>
      <c r="Q548" s="57">
        <f>'first anal'!$P548/AH$4</f>
        <v>0</v>
      </c>
      <c r="R548" s="55"/>
      <c r="S548" s="51"/>
      <c r="T548" s="51"/>
      <c r="U548" s="53"/>
      <c r="V548" s="51"/>
      <c r="W548" s="51"/>
      <c r="X548" s="53"/>
      <c r="Y548" s="51"/>
      <c r="Z548" s="51"/>
      <c r="AA548" s="55">
        <f>SUM(R548:Z548)</f>
        <v>0</v>
      </c>
      <c r="AB548" s="58">
        <f>IF(AA548=0,0,(P548-AA548)/AA548)</f>
        <v>0</v>
      </c>
      <c r="AC548" s="57">
        <f>'first anal'!$AA548/AH$4</f>
        <v>0</v>
      </c>
    </row>
    <row r="549" spans="1:29" x14ac:dyDescent="0.2">
      <c r="A549" s="42"/>
      <c r="B549" s="43"/>
      <c r="C549" s="43"/>
      <c r="D549" s="44"/>
      <c r="E549" s="46"/>
      <c r="F549" s="48"/>
      <c r="G549" s="50"/>
      <c r="H549" s="52"/>
      <c r="I549" s="52"/>
      <c r="J549" s="54"/>
      <c r="K549" s="52"/>
      <c r="L549" s="52"/>
      <c r="M549" s="54"/>
      <c r="N549" s="52"/>
      <c r="O549" s="52"/>
      <c r="P549" s="56">
        <f>SUM(G549:O549)</f>
        <v>0</v>
      </c>
      <c r="Q549" s="57">
        <f>'first anal'!$P549/AH$4</f>
        <v>0</v>
      </c>
      <c r="R549" s="56"/>
      <c r="S549" s="52"/>
      <c r="T549" s="52"/>
      <c r="U549" s="54"/>
      <c r="V549" s="52"/>
      <c r="W549" s="52"/>
      <c r="X549" s="54"/>
      <c r="Y549" s="52"/>
      <c r="Z549" s="52"/>
      <c r="AA549" s="56">
        <f>SUM(R549:Z549)</f>
        <v>0</v>
      </c>
      <c r="AB549" s="59">
        <f>IF(AA549=0,0,(P549-AA549)/AA549)</f>
        <v>0</v>
      </c>
      <c r="AC549" s="57">
        <f>'first anal'!$AA549/AH$4</f>
        <v>0</v>
      </c>
    </row>
    <row r="550" spans="1:29" x14ac:dyDescent="0.2">
      <c r="A550" s="68"/>
      <c r="B550" s="69"/>
      <c r="C550" s="69"/>
      <c r="D550" s="70"/>
      <c r="E550" s="45"/>
      <c r="F550" s="47"/>
      <c r="G550" s="49"/>
      <c r="H550" s="51"/>
      <c r="I550" s="51"/>
      <c r="J550" s="53"/>
      <c r="K550" s="51"/>
      <c r="L550" s="51"/>
      <c r="M550" s="53"/>
      <c r="N550" s="51"/>
      <c r="O550" s="51"/>
      <c r="P550" s="55">
        <f>SUM(G550:O550)</f>
        <v>0</v>
      </c>
      <c r="Q550" s="57">
        <f>'first anal'!$P550/AH$4</f>
        <v>0</v>
      </c>
      <c r="R550" s="55"/>
      <c r="S550" s="51"/>
      <c r="T550" s="51"/>
      <c r="U550" s="53"/>
      <c r="V550" s="51"/>
      <c r="W550" s="51"/>
      <c r="X550" s="53"/>
      <c r="Y550" s="51"/>
      <c r="Z550" s="51"/>
      <c r="AA550" s="55">
        <f>SUM(R550:Z550)</f>
        <v>0</v>
      </c>
      <c r="AB550" s="58">
        <f>IF(AA550=0,0,(P550-AA550)/AA550)</f>
        <v>0</v>
      </c>
      <c r="AC550" s="57">
        <f>'first anal'!$AA550/AH$4</f>
        <v>0</v>
      </c>
    </row>
    <row r="551" spans="1:29" x14ac:dyDescent="0.2">
      <c r="A551" s="42"/>
      <c r="B551" s="43"/>
      <c r="C551" s="43"/>
      <c r="D551" s="44"/>
      <c r="E551" s="46"/>
      <c r="F551" s="48"/>
      <c r="G551" s="50"/>
      <c r="H551" s="52"/>
      <c r="I551" s="52"/>
      <c r="J551" s="54"/>
      <c r="K551" s="52"/>
      <c r="L551" s="52"/>
      <c r="M551" s="54"/>
      <c r="N551" s="52"/>
      <c r="O551" s="52"/>
      <c r="P551" s="56">
        <f>SUM(G551:O551)</f>
        <v>0</v>
      </c>
      <c r="Q551" s="57">
        <f>'first anal'!$P551/AH$4</f>
        <v>0</v>
      </c>
      <c r="R551" s="56"/>
      <c r="S551" s="52"/>
      <c r="T551" s="52"/>
      <c r="U551" s="54"/>
      <c r="V551" s="52"/>
      <c r="W551" s="52"/>
      <c r="X551" s="54"/>
      <c r="Y551" s="52"/>
      <c r="Z551" s="52"/>
      <c r="AA551" s="56">
        <f>SUM(R551:Z551)</f>
        <v>0</v>
      </c>
      <c r="AB551" s="59">
        <f>IF(AA551=0,0,(P551-AA551)/AA551)</f>
        <v>0</v>
      </c>
      <c r="AC551" s="57">
        <f>'first anal'!$AA551/AH$4</f>
        <v>0</v>
      </c>
    </row>
    <row r="552" spans="1:29" x14ac:dyDescent="0.2">
      <c r="A552" s="68"/>
      <c r="B552" s="69"/>
      <c r="C552" s="69"/>
      <c r="D552" s="70"/>
      <c r="E552" s="45"/>
      <c r="F552" s="47"/>
      <c r="G552" s="49"/>
      <c r="H552" s="51"/>
      <c r="I552" s="51"/>
      <c r="J552" s="53"/>
      <c r="K552" s="51"/>
      <c r="L552" s="51"/>
      <c r="M552" s="53"/>
      <c r="N552" s="51"/>
      <c r="O552" s="51"/>
      <c r="P552" s="55">
        <f>SUM(G552:O552)</f>
        <v>0</v>
      </c>
      <c r="Q552" s="57">
        <f>'first anal'!$P552/AH$4</f>
        <v>0</v>
      </c>
      <c r="R552" s="55"/>
      <c r="S552" s="51"/>
      <c r="T552" s="51"/>
      <c r="U552" s="53"/>
      <c r="V552" s="51"/>
      <c r="W552" s="51"/>
      <c r="X552" s="53"/>
      <c r="Y552" s="51"/>
      <c r="Z552" s="51"/>
      <c r="AA552" s="55">
        <f>SUM(R552:Z552)</f>
        <v>0</v>
      </c>
      <c r="AB552" s="58">
        <f>IF(AA552=0,0,(P552-AA552)/AA552)</f>
        <v>0</v>
      </c>
      <c r="AC552" s="57">
        <f>'first anal'!$AA552/AH$4</f>
        <v>0</v>
      </c>
    </row>
    <row r="553" spans="1:29" x14ac:dyDescent="0.2">
      <c r="A553" s="42"/>
      <c r="B553" s="43"/>
      <c r="C553" s="43"/>
      <c r="D553" s="44"/>
      <c r="E553" s="46"/>
      <c r="F553" s="48"/>
      <c r="G553" s="50"/>
      <c r="H553" s="52"/>
      <c r="I553" s="52"/>
      <c r="J553" s="54"/>
      <c r="K553" s="52"/>
      <c r="L553" s="52"/>
      <c r="M553" s="54"/>
      <c r="N553" s="52"/>
      <c r="O553" s="52"/>
      <c r="P553" s="56">
        <f>SUM(G553:O553)</f>
        <v>0</v>
      </c>
      <c r="Q553" s="57">
        <f>'first anal'!$P553/AH$4</f>
        <v>0</v>
      </c>
      <c r="R553" s="56"/>
      <c r="S553" s="52"/>
      <c r="T553" s="52"/>
      <c r="U553" s="54"/>
      <c r="V553" s="52"/>
      <c r="W553" s="52"/>
      <c r="X553" s="54"/>
      <c r="Y553" s="52"/>
      <c r="Z553" s="52"/>
      <c r="AA553" s="56">
        <f>SUM(R553:Z553)</f>
        <v>0</v>
      </c>
      <c r="AB553" s="59">
        <f>IF(AA553=0,0,(P553-AA553)/AA553)</f>
        <v>0</v>
      </c>
      <c r="AC553" s="57">
        <f>'first anal'!$AA553/AH$4</f>
        <v>0</v>
      </c>
    </row>
    <row r="554" spans="1:29" x14ac:dyDescent="0.2">
      <c r="A554" s="68"/>
      <c r="B554" s="69"/>
      <c r="C554" s="69"/>
      <c r="D554" s="70"/>
      <c r="E554" s="45"/>
      <c r="F554" s="47"/>
      <c r="G554" s="49"/>
      <c r="H554" s="51"/>
      <c r="I554" s="51"/>
      <c r="J554" s="53"/>
      <c r="K554" s="51"/>
      <c r="L554" s="51"/>
      <c r="M554" s="53"/>
      <c r="N554" s="51"/>
      <c r="O554" s="51"/>
      <c r="P554" s="55">
        <f>SUM(G554:O554)</f>
        <v>0</v>
      </c>
      <c r="Q554" s="57">
        <f>'first anal'!$P554/AH$4</f>
        <v>0</v>
      </c>
      <c r="R554" s="55"/>
      <c r="S554" s="51"/>
      <c r="T554" s="51"/>
      <c r="U554" s="53"/>
      <c r="V554" s="51"/>
      <c r="W554" s="51"/>
      <c r="X554" s="53"/>
      <c r="Y554" s="51"/>
      <c r="Z554" s="51"/>
      <c r="AA554" s="55">
        <f>SUM(R554:Z554)</f>
        <v>0</v>
      </c>
      <c r="AB554" s="58">
        <f>IF(AA554=0,0,(P554-AA554)/AA554)</f>
        <v>0</v>
      </c>
      <c r="AC554" s="57">
        <f>'first anal'!$AA554/AH$4</f>
        <v>0</v>
      </c>
    </row>
    <row r="555" spans="1:29" x14ac:dyDescent="0.2">
      <c r="A555" s="42"/>
      <c r="B555" s="43"/>
      <c r="C555" s="43"/>
      <c r="D555" s="44"/>
      <c r="E555" s="46"/>
      <c r="F555" s="48"/>
      <c r="G555" s="50"/>
      <c r="H555" s="52"/>
      <c r="I555" s="52"/>
      <c r="J555" s="54"/>
      <c r="K555" s="52"/>
      <c r="L555" s="52"/>
      <c r="M555" s="54"/>
      <c r="N555" s="52"/>
      <c r="O555" s="52"/>
      <c r="P555" s="56">
        <f>SUM(G555:O555)</f>
        <v>0</v>
      </c>
      <c r="Q555" s="57">
        <f>'first anal'!$P555/AH$4</f>
        <v>0</v>
      </c>
      <c r="R555" s="56"/>
      <c r="S555" s="52"/>
      <c r="T555" s="52"/>
      <c r="U555" s="54"/>
      <c r="V555" s="52"/>
      <c r="W555" s="52"/>
      <c r="X555" s="54"/>
      <c r="Y555" s="52"/>
      <c r="Z555" s="52"/>
      <c r="AA555" s="56">
        <f>SUM(R555:Z555)</f>
        <v>0</v>
      </c>
      <c r="AB555" s="59">
        <f>IF(AA555=0,0,(P555-AA555)/AA555)</f>
        <v>0</v>
      </c>
      <c r="AC555" s="57">
        <f>'first anal'!$AA555/AH$4</f>
        <v>0</v>
      </c>
    </row>
    <row r="556" spans="1:29" x14ac:dyDescent="0.2">
      <c r="A556" s="68"/>
      <c r="B556" s="69"/>
      <c r="C556" s="69"/>
      <c r="D556" s="70"/>
      <c r="E556" s="45"/>
      <c r="F556" s="47"/>
      <c r="G556" s="49"/>
      <c r="H556" s="51"/>
      <c r="I556" s="51"/>
      <c r="J556" s="53"/>
      <c r="K556" s="51"/>
      <c r="L556" s="51"/>
      <c r="M556" s="53"/>
      <c r="N556" s="51"/>
      <c r="O556" s="51"/>
      <c r="P556" s="55">
        <f>SUM(G556:O556)</f>
        <v>0</v>
      </c>
      <c r="Q556" s="57">
        <f>'first anal'!$P556/AH$4</f>
        <v>0</v>
      </c>
      <c r="R556" s="55"/>
      <c r="S556" s="51"/>
      <c r="T556" s="51"/>
      <c r="U556" s="53"/>
      <c r="V556" s="51"/>
      <c r="W556" s="51"/>
      <c r="X556" s="53"/>
      <c r="Y556" s="51"/>
      <c r="Z556" s="51"/>
      <c r="AA556" s="55">
        <f>SUM(R556:Z556)</f>
        <v>0</v>
      </c>
      <c r="AB556" s="58">
        <f>IF(AA556=0,0,(P556-AA556)/AA556)</f>
        <v>0</v>
      </c>
      <c r="AC556" s="57">
        <f>'first anal'!$AA556/AH$4</f>
        <v>0</v>
      </c>
    </row>
    <row r="557" spans="1:29" x14ac:dyDescent="0.2">
      <c r="A557" s="42"/>
      <c r="B557" s="43"/>
      <c r="C557" s="43"/>
      <c r="D557" s="44"/>
      <c r="E557" s="46"/>
      <c r="F557" s="48"/>
      <c r="G557" s="50"/>
      <c r="H557" s="52"/>
      <c r="I557" s="52"/>
      <c r="J557" s="54"/>
      <c r="K557" s="52"/>
      <c r="L557" s="52"/>
      <c r="M557" s="54"/>
      <c r="N557" s="52"/>
      <c r="O557" s="52"/>
      <c r="P557" s="56">
        <f>SUM(G557:O557)</f>
        <v>0</v>
      </c>
      <c r="Q557" s="57">
        <f>'first anal'!$P557/AH$4</f>
        <v>0</v>
      </c>
      <c r="R557" s="56"/>
      <c r="S557" s="52"/>
      <c r="T557" s="52"/>
      <c r="U557" s="54"/>
      <c r="V557" s="52"/>
      <c r="W557" s="52"/>
      <c r="X557" s="54"/>
      <c r="Y557" s="52"/>
      <c r="Z557" s="52"/>
      <c r="AA557" s="56">
        <f>SUM(R557:Z557)</f>
        <v>0</v>
      </c>
      <c r="AB557" s="59">
        <f>IF(AA557=0,0,(P557-AA557)/AA557)</f>
        <v>0</v>
      </c>
      <c r="AC557" s="57">
        <f>'first anal'!$AA557/AH$4</f>
        <v>0</v>
      </c>
    </row>
    <row r="558" spans="1:29" x14ac:dyDescent="0.2">
      <c r="A558" s="68"/>
      <c r="B558" s="69"/>
      <c r="C558" s="69"/>
      <c r="D558" s="70"/>
      <c r="E558" s="45"/>
      <c r="F558" s="47"/>
      <c r="G558" s="49"/>
      <c r="H558" s="51"/>
      <c r="I558" s="51"/>
      <c r="J558" s="53"/>
      <c r="K558" s="51"/>
      <c r="L558" s="51"/>
      <c r="M558" s="53"/>
      <c r="N558" s="51"/>
      <c r="O558" s="51"/>
      <c r="P558" s="55">
        <f>SUM(G558:O558)</f>
        <v>0</v>
      </c>
      <c r="Q558" s="57">
        <f>'first anal'!$P558/AH$4</f>
        <v>0</v>
      </c>
      <c r="R558" s="55"/>
      <c r="S558" s="51"/>
      <c r="T558" s="51"/>
      <c r="U558" s="53"/>
      <c r="V558" s="51"/>
      <c r="W558" s="51"/>
      <c r="X558" s="53"/>
      <c r="Y558" s="51"/>
      <c r="Z558" s="51"/>
      <c r="AA558" s="55">
        <f>SUM(R558:Z558)</f>
        <v>0</v>
      </c>
      <c r="AB558" s="58">
        <f>IF(AA558=0,0,(P558-AA558)/AA558)</f>
        <v>0</v>
      </c>
      <c r="AC558" s="57">
        <f>'first anal'!$AA558/AH$4</f>
        <v>0</v>
      </c>
    </row>
    <row r="559" spans="1:29" x14ac:dyDescent="0.2">
      <c r="A559" s="42"/>
      <c r="B559" s="43"/>
      <c r="C559" s="43"/>
      <c r="D559" s="44"/>
      <c r="E559" s="46"/>
      <c r="F559" s="48"/>
      <c r="G559" s="50"/>
      <c r="H559" s="52"/>
      <c r="I559" s="52"/>
      <c r="J559" s="54"/>
      <c r="K559" s="52"/>
      <c r="L559" s="52"/>
      <c r="M559" s="54"/>
      <c r="N559" s="52"/>
      <c r="O559" s="52"/>
      <c r="P559" s="56">
        <f>SUM(G559:O559)</f>
        <v>0</v>
      </c>
      <c r="Q559" s="57">
        <f>'first anal'!$P559/AH$4</f>
        <v>0</v>
      </c>
      <c r="R559" s="56"/>
      <c r="S559" s="52"/>
      <c r="T559" s="52"/>
      <c r="U559" s="54"/>
      <c r="V559" s="52"/>
      <c r="W559" s="52"/>
      <c r="X559" s="54"/>
      <c r="Y559" s="52"/>
      <c r="Z559" s="52"/>
      <c r="AA559" s="56">
        <f>SUM(R559:Z559)</f>
        <v>0</v>
      </c>
      <c r="AB559" s="59">
        <f>IF(AA559=0,0,(P559-AA559)/AA559)</f>
        <v>0</v>
      </c>
      <c r="AC559" s="57">
        <f>'first anal'!$AA559/AH$4</f>
        <v>0</v>
      </c>
    </row>
    <row r="560" spans="1:29" x14ac:dyDescent="0.2">
      <c r="A560" s="68"/>
      <c r="B560" s="69"/>
      <c r="C560" s="69"/>
      <c r="D560" s="70"/>
      <c r="E560" s="45"/>
      <c r="F560" s="47"/>
      <c r="G560" s="49"/>
      <c r="H560" s="51"/>
      <c r="I560" s="51"/>
      <c r="J560" s="53"/>
      <c r="K560" s="51"/>
      <c r="L560" s="51"/>
      <c r="M560" s="53"/>
      <c r="N560" s="51"/>
      <c r="O560" s="51"/>
      <c r="P560" s="55">
        <f>SUM(G560:O560)</f>
        <v>0</v>
      </c>
      <c r="Q560" s="57">
        <f>'first anal'!$P560/AH$4</f>
        <v>0</v>
      </c>
      <c r="R560" s="55"/>
      <c r="S560" s="51"/>
      <c r="T560" s="51"/>
      <c r="U560" s="53"/>
      <c r="V560" s="51"/>
      <c r="W560" s="51"/>
      <c r="X560" s="53"/>
      <c r="Y560" s="51"/>
      <c r="Z560" s="51"/>
      <c r="AA560" s="55">
        <f>SUM(R560:Z560)</f>
        <v>0</v>
      </c>
      <c r="AB560" s="58">
        <f>IF(AA560=0,0,(P560-AA560)/AA560)</f>
        <v>0</v>
      </c>
      <c r="AC560" s="57">
        <f>'first anal'!$AA560/AH$4</f>
        <v>0</v>
      </c>
    </row>
    <row r="561" spans="1:29" x14ac:dyDescent="0.2">
      <c r="A561" s="42"/>
      <c r="B561" s="43"/>
      <c r="C561" s="43"/>
      <c r="D561" s="44"/>
      <c r="E561" s="46"/>
      <c r="F561" s="48"/>
      <c r="G561" s="50"/>
      <c r="H561" s="52"/>
      <c r="I561" s="52"/>
      <c r="J561" s="54"/>
      <c r="K561" s="52"/>
      <c r="L561" s="52"/>
      <c r="M561" s="54"/>
      <c r="N561" s="52"/>
      <c r="O561" s="52"/>
      <c r="P561" s="56">
        <f>SUM(G561:O561)</f>
        <v>0</v>
      </c>
      <c r="Q561" s="57">
        <f>'first anal'!$P561/AH$4</f>
        <v>0</v>
      </c>
      <c r="R561" s="56"/>
      <c r="S561" s="52"/>
      <c r="T561" s="52"/>
      <c r="U561" s="54"/>
      <c r="V561" s="52"/>
      <c r="W561" s="52"/>
      <c r="X561" s="54"/>
      <c r="Y561" s="52"/>
      <c r="Z561" s="52"/>
      <c r="AA561" s="56">
        <f>SUM(R561:Z561)</f>
        <v>0</v>
      </c>
      <c r="AB561" s="59">
        <f>IF(AA561=0,0,(P561-AA561)/AA561)</f>
        <v>0</v>
      </c>
      <c r="AC561" s="57">
        <f>'first anal'!$AA561/AH$4</f>
        <v>0</v>
      </c>
    </row>
    <row r="562" spans="1:29" x14ac:dyDescent="0.2">
      <c r="A562" s="68"/>
      <c r="B562" s="69"/>
      <c r="C562" s="69"/>
      <c r="D562" s="70"/>
      <c r="E562" s="45"/>
      <c r="F562" s="47"/>
      <c r="G562" s="49"/>
      <c r="H562" s="51"/>
      <c r="I562" s="51"/>
      <c r="J562" s="53"/>
      <c r="K562" s="51"/>
      <c r="L562" s="51"/>
      <c r="M562" s="53"/>
      <c r="N562" s="51"/>
      <c r="O562" s="51"/>
      <c r="P562" s="55">
        <f>SUM(G562:O562)</f>
        <v>0</v>
      </c>
      <c r="Q562" s="57">
        <f>'first anal'!$P562/AH$4</f>
        <v>0</v>
      </c>
      <c r="R562" s="55"/>
      <c r="S562" s="51"/>
      <c r="T562" s="51"/>
      <c r="U562" s="53"/>
      <c r="V562" s="51"/>
      <c r="W562" s="51"/>
      <c r="X562" s="53"/>
      <c r="Y562" s="51"/>
      <c r="Z562" s="51"/>
      <c r="AA562" s="55">
        <f>SUM(R562:Z562)</f>
        <v>0</v>
      </c>
      <c r="AB562" s="58">
        <f>IF(AA562=0,0,(P562-AA562)/AA562)</f>
        <v>0</v>
      </c>
      <c r="AC562" s="57">
        <f>'first anal'!$AA562/AH$4</f>
        <v>0</v>
      </c>
    </row>
    <row r="563" spans="1:29" x14ac:dyDescent="0.2">
      <c r="A563" s="42"/>
      <c r="B563" s="43"/>
      <c r="C563" s="43"/>
      <c r="D563" s="44"/>
      <c r="E563" s="46"/>
      <c r="F563" s="48"/>
      <c r="G563" s="50"/>
      <c r="H563" s="52"/>
      <c r="I563" s="52"/>
      <c r="J563" s="54"/>
      <c r="K563" s="52"/>
      <c r="L563" s="52"/>
      <c r="M563" s="54"/>
      <c r="N563" s="52"/>
      <c r="O563" s="52"/>
      <c r="P563" s="56">
        <f>SUM(G563:O563)</f>
        <v>0</v>
      </c>
      <c r="Q563" s="57">
        <f>'first anal'!$P563/AH$4</f>
        <v>0</v>
      </c>
      <c r="R563" s="56"/>
      <c r="S563" s="52"/>
      <c r="T563" s="52"/>
      <c r="U563" s="54"/>
      <c r="V563" s="52"/>
      <c r="W563" s="52"/>
      <c r="X563" s="54"/>
      <c r="Y563" s="52"/>
      <c r="Z563" s="52"/>
      <c r="AA563" s="56">
        <f>SUM(R563:Z563)</f>
        <v>0</v>
      </c>
      <c r="AB563" s="59">
        <f>IF(AA563=0,0,(P563-AA563)/AA563)</f>
        <v>0</v>
      </c>
      <c r="AC563" s="57">
        <f>'first anal'!$AA563/AH$4</f>
        <v>0</v>
      </c>
    </row>
    <row r="564" spans="1:29" x14ac:dyDescent="0.2">
      <c r="A564" s="68"/>
      <c r="B564" s="69"/>
      <c r="C564" s="69"/>
      <c r="D564" s="70"/>
      <c r="E564" s="45"/>
      <c r="F564" s="47"/>
      <c r="G564" s="49"/>
      <c r="H564" s="51"/>
      <c r="I564" s="51"/>
      <c r="J564" s="53"/>
      <c r="K564" s="51"/>
      <c r="L564" s="51"/>
      <c r="M564" s="53"/>
      <c r="N564" s="51"/>
      <c r="O564" s="51"/>
      <c r="P564" s="55">
        <f>SUM(G564:O564)</f>
        <v>0</v>
      </c>
      <c r="Q564" s="57">
        <f>'first anal'!$P564/AH$4</f>
        <v>0</v>
      </c>
      <c r="R564" s="55"/>
      <c r="S564" s="51"/>
      <c r="T564" s="51"/>
      <c r="U564" s="53"/>
      <c r="V564" s="51"/>
      <c r="W564" s="51"/>
      <c r="X564" s="53"/>
      <c r="Y564" s="51"/>
      <c r="Z564" s="51"/>
      <c r="AA564" s="55">
        <f>SUM(R564:Z564)</f>
        <v>0</v>
      </c>
      <c r="AB564" s="58">
        <f>IF(AA564=0,0,(P564-AA564)/AA564)</f>
        <v>0</v>
      </c>
      <c r="AC564" s="57">
        <f>'first anal'!$AA564/AH$4</f>
        <v>0</v>
      </c>
    </row>
    <row r="565" spans="1:29" x14ac:dyDescent="0.2">
      <c r="A565" s="42"/>
      <c r="B565" s="43"/>
      <c r="C565" s="43"/>
      <c r="D565" s="44"/>
      <c r="E565" s="46"/>
      <c r="F565" s="48"/>
      <c r="G565" s="50"/>
      <c r="H565" s="52"/>
      <c r="I565" s="52"/>
      <c r="J565" s="54"/>
      <c r="K565" s="52"/>
      <c r="L565" s="52"/>
      <c r="M565" s="54"/>
      <c r="N565" s="52"/>
      <c r="O565" s="52"/>
      <c r="P565" s="56">
        <f>SUM(G565:O565)</f>
        <v>0</v>
      </c>
      <c r="Q565" s="57">
        <f>'first anal'!$P565/AH$4</f>
        <v>0</v>
      </c>
      <c r="R565" s="56"/>
      <c r="S565" s="52"/>
      <c r="T565" s="52"/>
      <c r="U565" s="54"/>
      <c r="V565" s="52"/>
      <c r="W565" s="52"/>
      <c r="X565" s="54"/>
      <c r="Y565" s="52"/>
      <c r="Z565" s="52"/>
      <c r="AA565" s="56">
        <f>SUM(R565:Z565)</f>
        <v>0</v>
      </c>
      <c r="AB565" s="59">
        <f>IF(AA565=0,0,(P565-AA565)/AA565)</f>
        <v>0</v>
      </c>
      <c r="AC565" s="57">
        <f>'first anal'!$AA565/AH$4</f>
        <v>0</v>
      </c>
    </row>
    <row r="566" spans="1:29" x14ac:dyDescent="0.2">
      <c r="A566" s="68"/>
      <c r="B566" s="69"/>
      <c r="C566" s="69"/>
      <c r="D566" s="70"/>
      <c r="E566" s="45"/>
      <c r="F566" s="47"/>
      <c r="G566" s="49"/>
      <c r="H566" s="51"/>
      <c r="I566" s="51"/>
      <c r="J566" s="53"/>
      <c r="K566" s="51"/>
      <c r="L566" s="51"/>
      <c r="M566" s="53"/>
      <c r="N566" s="51"/>
      <c r="O566" s="51"/>
      <c r="P566" s="55">
        <f>SUM(G566:O566)</f>
        <v>0</v>
      </c>
      <c r="Q566" s="57">
        <f>'first anal'!$P566/AH$4</f>
        <v>0</v>
      </c>
      <c r="R566" s="55"/>
      <c r="S566" s="51"/>
      <c r="T566" s="51"/>
      <c r="U566" s="53"/>
      <c r="V566" s="51"/>
      <c r="W566" s="51"/>
      <c r="X566" s="53"/>
      <c r="Y566" s="51"/>
      <c r="Z566" s="51"/>
      <c r="AA566" s="55">
        <f>SUM(R566:Z566)</f>
        <v>0</v>
      </c>
      <c r="AB566" s="58">
        <f>IF(AA566=0,0,(P566-AA566)/AA566)</f>
        <v>0</v>
      </c>
      <c r="AC566" s="57">
        <f>'first anal'!$AA566/AH$4</f>
        <v>0</v>
      </c>
    </row>
    <row r="567" spans="1:29" x14ac:dyDescent="0.2">
      <c r="A567" s="42"/>
      <c r="B567" s="43"/>
      <c r="C567" s="43"/>
      <c r="D567" s="44"/>
      <c r="E567" s="46"/>
      <c r="F567" s="48"/>
      <c r="G567" s="50"/>
      <c r="H567" s="52"/>
      <c r="I567" s="52"/>
      <c r="J567" s="54"/>
      <c r="K567" s="52"/>
      <c r="L567" s="52"/>
      <c r="M567" s="54"/>
      <c r="N567" s="52"/>
      <c r="O567" s="52"/>
      <c r="P567" s="56">
        <f>SUM(G567:O567)</f>
        <v>0</v>
      </c>
      <c r="Q567" s="57">
        <f>'first anal'!$P567/AH$4</f>
        <v>0</v>
      </c>
      <c r="R567" s="56"/>
      <c r="S567" s="52"/>
      <c r="T567" s="52"/>
      <c r="U567" s="54"/>
      <c r="V567" s="52"/>
      <c r="W567" s="52"/>
      <c r="X567" s="54"/>
      <c r="Y567" s="52"/>
      <c r="Z567" s="52"/>
      <c r="AA567" s="56">
        <f>SUM(R567:Z567)</f>
        <v>0</v>
      </c>
      <c r="AB567" s="59">
        <f>IF(AA567=0,0,(P567-AA567)/AA567)</f>
        <v>0</v>
      </c>
      <c r="AC567" s="57">
        <f>'first anal'!$AA567/AH$4</f>
        <v>0</v>
      </c>
    </row>
    <row r="568" spans="1:29" x14ac:dyDescent="0.2">
      <c r="A568" s="68"/>
      <c r="B568" s="69"/>
      <c r="C568" s="69"/>
      <c r="D568" s="70"/>
      <c r="E568" s="45"/>
      <c r="F568" s="47"/>
      <c r="G568" s="49"/>
      <c r="H568" s="51"/>
      <c r="I568" s="51"/>
      <c r="J568" s="53"/>
      <c r="K568" s="51"/>
      <c r="L568" s="51"/>
      <c r="M568" s="53"/>
      <c r="N568" s="51"/>
      <c r="O568" s="51"/>
      <c r="P568" s="55">
        <f>SUM(G568:O568)</f>
        <v>0</v>
      </c>
      <c r="Q568" s="57">
        <f>'first anal'!$P568/AH$4</f>
        <v>0</v>
      </c>
      <c r="R568" s="55"/>
      <c r="S568" s="51"/>
      <c r="T568" s="51"/>
      <c r="U568" s="53"/>
      <c r="V568" s="51"/>
      <c r="W568" s="51"/>
      <c r="X568" s="53"/>
      <c r="Y568" s="51"/>
      <c r="Z568" s="51"/>
      <c r="AA568" s="55">
        <f>SUM(R568:Z568)</f>
        <v>0</v>
      </c>
      <c r="AB568" s="58">
        <f>IF(AA568=0,0,(P568-AA568)/AA568)</f>
        <v>0</v>
      </c>
      <c r="AC568" s="57">
        <f>'first anal'!$AA568/AH$4</f>
        <v>0</v>
      </c>
    </row>
    <row r="569" spans="1:29" x14ac:dyDescent="0.2">
      <c r="A569" s="42"/>
      <c r="B569" s="43"/>
      <c r="C569" s="43"/>
      <c r="D569" s="44"/>
      <c r="E569" s="46"/>
      <c r="F569" s="48"/>
      <c r="G569" s="50"/>
      <c r="H569" s="52"/>
      <c r="I569" s="52"/>
      <c r="J569" s="54"/>
      <c r="K569" s="52"/>
      <c r="L569" s="52"/>
      <c r="M569" s="54"/>
      <c r="N569" s="52"/>
      <c r="O569" s="52"/>
      <c r="P569" s="56">
        <f>SUM(G569:O569)</f>
        <v>0</v>
      </c>
      <c r="Q569" s="57">
        <f>'first anal'!$P569/AH$4</f>
        <v>0</v>
      </c>
      <c r="R569" s="56"/>
      <c r="S569" s="52"/>
      <c r="T569" s="52"/>
      <c r="U569" s="54"/>
      <c r="V569" s="52"/>
      <c r="W569" s="52"/>
      <c r="X569" s="54"/>
      <c r="Y569" s="52"/>
      <c r="Z569" s="52"/>
      <c r="AA569" s="56">
        <f>SUM(R569:Z569)</f>
        <v>0</v>
      </c>
      <c r="AB569" s="59">
        <f>IF(AA569=0,0,(P569-AA569)/AA569)</f>
        <v>0</v>
      </c>
      <c r="AC569" s="57">
        <f>'first anal'!$AA569/AH$4</f>
        <v>0</v>
      </c>
    </row>
    <row r="570" spans="1:29" x14ac:dyDescent="0.2">
      <c r="A570" s="68"/>
      <c r="B570" s="69"/>
      <c r="C570" s="69"/>
      <c r="D570" s="70"/>
      <c r="E570" s="45"/>
      <c r="F570" s="47"/>
      <c r="G570" s="49"/>
      <c r="H570" s="51"/>
      <c r="I570" s="51"/>
      <c r="J570" s="53"/>
      <c r="K570" s="51"/>
      <c r="L570" s="51"/>
      <c r="M570" s="53"/>
      <c r="N570" s="51"/>
      <c r="O570" s="51"/>
      <c r="P570" s="55">
        <f>SUM(G570:O570)</f>
        <v>0</v>
      </c>
      <c r="Q570" s="57">
        <f>'first anal'!$P570/AH$4</f>
        <v>0</v>
      </c>
      <c r="R570" s="55"/>
      <c r="S570" s="51"/>
      <c r="T570" s="51"/>
      <c r="U570" s="53"/>
      <c r="V570" s="51"/>
      <c r="W570" s="51"/>
      <c r="X570" s="53"/>
      <c r="Y570" s="51"/>
      <c r="Z570" s="51"/>
      <c r="AA570" s="55">
        <f>SUM(R570:Z570)</f>
        <v>0</v>
      </c>
      <c r="AB570" s="58">
        <f>IF(AA570=0,0,(P570-AA570)/AA570)</f>
        <v>0</v>
      </c>
      <c r="AC570" s="57">
        <f>'first anal'!$AA570/AH$4</f>
        <v>0</v>
      </c>
    </row>
    <row r="571" spans="1:29" x14ac:dyDescent="0.2">
      <c r="A571" s="42"/>
      <c r="B571" s="43"/>
      <c r="C571" s="43"/>
      <c r="D571" s="44"/>
      <c r="E571" s="46"/>
      <c r="F571" s="48"/>
      <c r="G571" s="50"/>
      <c r="H571" s="52"/>
      <c r="I571" s="52"/>
      <c r="J571" s="54"/>
      <c r="K571" s="52"/>
      <c r="L571" s="52"/>
      <c r="M571" s="54"/>
      <c r="N571" s="52"/>
      <c r="O571" s="52"/>
      <c r="P571" s="56">
        <f>SUM(G571:O571)</f>
        <v>0</v>
      </c>
      <c r="Q571" s="57">
        <f>'first anal'!$P571/AH$4</f>
        <v>0</v>
      </c>
      <c r="R571" s="56"/>
      <c r="S571" s="52"/>
      <c r="T571" s="52"/>
      <c r="U571" s="54"/>
      <c r="V571" s="52"/>
      <c r="W571" s="52"/>
      <c r="X571" s="54"/>
      <c r="Y571" s="52"/>
      <c r="Z571" s="52"/>
      <c r="AA571" s="56">
        <f>SUM(R571:Z571)</f>
        <v>0</v>
      </c>
      <c r="AB571" s="59">
        <f>IF(AA571=0,0,(P571-AA571)/AA571)</f>
        <v>0</v>
      </c>
      <c r="AC571" s="57">
        <f>'first anal'!$AA571/AH$4</f>
        <v>0</v>
      </c>
    </row>
    <row r="572" spans="1:29" x14ac:dyDescent="0.2">
      <c r="A572" s="68"/>
      <c r="B572" s="69"/>
      <c r="C572" s="69"/>
      <c r="D572" s="70"/>
      <c r="E572" s="45"/>
      <c r="F572" s="47"/>
      <c r="G572" s="49"/>
      <c r="H572" s="51"/>
      <c r="I572" s="51"/>
      <c r="J572" s="53"/>
      <c r="K572" s="51"/>
      <c r="L572" s="51"/>
      <c r="M572" s="53"/>
      <c r="N572" s="51"/>
      <c r="O572" s="51"/>
      <c r="P572" s="55">
        <f>SUM(G572:O572)</f>
        <v>0</v>
      </c>
      <c r="Q572" s="57">
        <f>'first anal'!$P572/AH$4</f>
        <v>0</v>
      </c>
      <c r="R572" s="55"/>
      <c r="S572" s="51"/>
      <c r="T572" s="51"/>
      <c r="U572" s="53"/>
      <c r="V572" s="51"/>
      <c r="W572" s="51"/>
      <c r="X572" s="53"/>
      <c r="Y572" s="51"/>
      <c r="Z572" s="51"/>
      <c r="AA572" s="55">
        <f>SUM(R572:Z572)</f>
        <v>0</v>
      </c>
      <c r="AB572" s="58">
        <f>IF(AA572=0,0,(P572-AA572)/AA572)</f>
        <v>0</v>
      </c>
      <c r="AC572" s="57">
        <f>'first anal'!$AA572/AH$4</f>
        <v>0</v>
      </c>
    </row>
    <row r="573" spans="1:29" x14ac:dyDescent="0.2">
      <c r="A573" s="42"/>
      <c r="B573" s="43"/>
      <c r="C573" s="43"/>
      <c r="D573" s="44"/>
      <c r="E573" s="46"/>
      <c r="F573" s="48"/>
      <c r="G573" s="50"/>
      <c r="H573" s="52"/>
      <c r="I573" s="52"/>
      <c r="J573" s="54"/>
      <c r="K573" s="52"/>
      <c r="L573" s="52"/>
      <c r="M573" s="54"/>
      <c r="N573" s="52"/>
      <c r="O573" s="52"/>
      <c r="P573" s="56">
        <f>SUM(G573:O573)</f>
        <v>0</v>
      </c>
      <c r="Q573" s="57">
        <f>'first anal'!$P573/AH$4</f>
        <v>0</v>
      </c>
      <c r="R573" s="56"/>
      <c r="S573" s="52"/>
      <c r="T573" s="52"/>
      <c r="U573" s="54"/>
      <c r="V573" s="52"/>
      <c r="W573" s="52"/>
      <c r="X573" s="54"/>
      <c r="Y573" s="52"/>
      <c r="Z573" s="52"/>
      <c r="AA573" s="56">
        <f>SUM(R573:Z573)</f>
        <v>0</v>
      </c>
      <c r="AB573" s="59">
        <f>IF(AA573=0,0,(P573-AA573)/AA573)</f>
        <v>0</v>
      </c>
      <c r="AC573" s="57">
        <f>'first anal'!$AA573/AH$4</f>
        <v>0</v>
      </c>
    </row>
    <row r="574" spans="1:29" x14ac:dyDescent="0.2">
      <c r="A574" s="68"/>
      <c r="B574" s="69"/>
      <c r="C574" s="69"/>
      <c r="D574" s="70"/>
      <c r="E574" s="45"/>
      <c r="F574" s="47"/>
      <c r="G574" s="49"/>
      <c r="H574" s="51"/>
      <c r="I574" s="51"/>
      <c r="J574" s="53"/>
      <c r="K574" s="51"/>
      <c r="L574" s="51"/>
      <c r="M574" s="53"/>
      <c r="N574" s="51"/>
      <c r="O574" s="51"/>
      <c r="P574" s="55">
        <f>SUM(G574:O574)</f>
        <v>0</v>
      </c>
      <c r="Q574" s="57">
        <f>'first anal'!$P574/AH$4</f>
        <v>0</v>
      </c>
      <c r="R574" s="55"/>
      <c r="S574" s="51"/>
      <c r="T574" s="51"/>
      <c r="U574" s="53"/>
      <c r="V574" s="51"/>
      <c r="W574" s="51"/>
      <c r="X574" s="53"/>
      <c r="Y574" s="51"/>
      <c r="Z574" s="51"/>
      <c r="AA574" s="55">
        <f>SUM(R574:Z574)</f>
        <v>0</v>
      </c>
      <c r="AB574" s="58">
        <f>IF(AA574=0,0,(P574-AA574)/AA574)</f>
        <v>0</v>
      </c>
      <c r="AC574" s="57">
        <f>'first anal'!$AA574/AH$4</f>
        <v>0</v>
      </c>
    </row>
    <row r="575" spans="1:29" x14ac:dyDescent="0.2">
      <c r="A575" s="42"/>
      <c r="B575" s="43"/>
      <c r="C575" s="43"/>
      <c r="D575" s="44"/>
      <c r="E575" s="46"/>
      <c r="F575" s="48"/>
      <c r="G575" s="50"/>
      <c r="H575" s="52"/>
      <c r="I575" s="52"/>
      <c r="J575" s="54"/>
      <c r="K575" s="52"/>
      <c r="L575" s="52"/>
      <c r="M575" s="54"/>
      <c r="N575" s="52"/>
      <c r="O575" s="52"/>
      <c r="P575" s="56">
        <f>SUM(G575:O575)</f>
        <v>0</v>
      </c>
      <c r="Q575" s="57">
        <f>'first anal'!$P575/AH$4</f>
        <v>0</v>
      </c>
      <c r="R575" s="56"/>
      <c r="S575" s="52"/>
      <c r="T575" s="52"/>
      <c r="U575" s="54"/>
      <c r="V575" s="52"/>
      <c r="W575" s="52"/>
      <c r="X575" s="54"/>
      <c r="Y575" s="52"/>
      <c r="Z575" s="52"/>
      <c r="AA575" s="56">
        <f>SUM(R575:Z575)</f>
        <v>0</v>
      </c>
      <c r="AB575" s="59">
        <f>IF(AA575=0,0,(P575-AA575)/AA575)</f>
        <v>0</v>
      </c>
      <c r="AC575" s="57">
        <f>'first anal'!$AA575/AH$4</f>
        <v>0</v>
      </c>
    </row>
    <row r="576" spans="1:29" x14ac:dyDescent="0.2">
      <c r="A576" s="68"/>
      <c r="B576" s="69"/>
      <c r="C576" s="69"/>
      <c r="D576" s="70"/>
      <c r="E576" s="45"/>
      <c r="F576" s="47"/>
      <c r="G576" s="49"/>
      <c r="H576" s="51"/>
      <c r="I576" s="51"/>
      <c r="J576" s="53"/>
      <c r="K576" s="51"/>
      <c r="L576" s="51"/>
      <c r="M576" s="53"/>
      <c r="N576" s="51"/>
      <c r="O576" s="51"/>
      <c r="P576" s="55">
        <f>SUM(G576:O576)</f>
        <v>0</v>
      </c>
      <c r="Q576" s="57">
        <f>'first anal'!$P576/AH$4</f>
        <v>0</v>
      </c>
      <c r="R576" s="55"/>
      <c r="S576" s="51"/>
      <c r="T576" s="51"/>
      <c r="U576" s="53"/>
      <c r="V576" s="51"/>
      <c r="W576" s="51"/>
      <c r="X576" s="53"/>
      <c r="Y576" s="51"/>
      <c r="Z576" s="51"/>
      <c r="AA576" s="55">
        <f>SUM(R576:Z576)</f>
        <v>0</v>
      </c>
      <c r="AB576" s="58">
        <f>IF(AA576=0,0,(P576-AA576)/AA576)</f>
        <v>0</v>
      </c>
      <c r="AC576" s="57">
        <f>'first anal'!$AA576/AH$4</f>
        <v>0</v>
      </c>
    </row>
    <row r="577" spans="1:29" x14ac:dyDescent="0.2">
      <c r="A577" s="42"/>
      <c r="B577" s="43"/>
      <c r="C577" s="43"/>
      <c r="D577" s="44"/>
      <c r="E577" s="46"/>
      <c r="F577" s="48"/>
      <c r="G577" s="50"/>
      <c r="H577" s="52"/>
      <c r="I577" s="52"/>
      <c r="J577" s="54"/>
      <c r="K577" s="52"/>
      <c r="L577" s="52"/>
      <c r="M577" s="54"/>
      <c r="N577" s="52"/>
      <c r="O577" s="52"/>
      <c r="P577" s="56">
        <f>SUM(G577:O577)</f>
        <v>0</v>
      </c>
      <c r="Q577" s="57">
        <f>'first anal'!$P577/AH$4</f>
        <v>0</v>
      </c>
      <c r="R577" s="56"/>
      <c r="S577" s="52"/>
      <c r="T577" s="52"/>
      <c r="U577" s="54"/>
      <c r="V577" s="52"/>
      <c r="W577" s="52"/>
      <c r="X577" s="54"/>
      <c r="Y577" s="52"/>
      <c r="Z577" s="52"/>
      <c r="AA577" s="56">
        <f>SUM(R577:Z577)</f>
        <v>0</v>
      </c>
      <c r="AB577" s="59">
        <f>IF(AA577=0,0,(P577-AA577)/AA577)</f>
        <v>0</v>
      </c>
      <c r="AC577" s="57">
        <f>'first anal'!$AA577/AH$4</f>
        <v>0</v>
      </c>
    </row>
    <row r="578" spans="1:29" x14ac:dyDescent="0.2">
      <c r="A578" s="68"/>
      <c r="B578" s="69"/>
      <c r="C578" s="69"/>
      <c r="D578" s="70"/>
      <c r="E578" s="45"/>
      <c r="F578" s="47"/>
      <c r="G578" s="49"/>
      <c r="H578" s="51"/>
      <c r="I578" s="51"/>
      <c r="J578" s="53"/>
      <c r="K578" s="51"/>
      <c r="L578" s="51"/>
      <c r="M578" s="53"/>
      <c r="N578" s="51"/>
      <c r="O578" s="51"/>
      <c r="P578" s="55">
        <f>SUM(G578:O578)</f>
        <v>0</v>
      </c>
      <c r="Q578" s="57">
        <f>'first anal'!$P578/AH$4</f>
        <v>0</v>
      </c>
      <c r="R578" s="55"/>
      <c r="S578" s="51"/>
      <c r="T578" s="51"/>
      <c r="U578" s="53"/>
      <c r="V578" s="51"/>
      <c r="W578" s="51"/>
      <c r="X578" s="53"/>
      <c r="Y578" s="51"/>
      <c r="Z578" s="51"/>
      <c r="AA578" s="55">
        <f>SUM(R578:Z578)</f>
        <v>0</v>
      </c>
      <c r="AB578" s="58">
        <f>IF(AA578=0,0,(P578-AA578)/AA578)</f>
        <v>0</v>
      </c>
      <c r="AC578" s="57">
        <f>'first anal'!$AA578/AH$4</f>
        <v>0</v>
      </c>
    </row>
    <row r="579" spans="1:29" x14ac:dyDescent="0.2">
      <c r="A579" s="42"/>
      <c r="B579" s="43"/>
      <c r="C579" s="43"/>
      <c r="D579" s="44"/>
      <c r="E579" s="46"/>
      <c r="F579" s="48"/>
      <c r="G579" s="50"/>
      <c r="H579" s="52"/>
      <c r="I579" s="52"/>
      <c r="J579" s="54"/>
      <c r="K579" s="52"/>
      <c r="L579" s="52"/>
      <c r="M579" s="54"/>
      <c r="N579" s="52"/>
      <c r="O579" s="52"/>
      <c r="P579" s="56">
        <f>SUM(G579:O579)</f>
        <v>0</v>
      </c>
      <c r="Q579" s="57">
        <f>'first anal'!$P579/AH$4</f>
        <v>0</v>
      </c>
      <c r="R579" s="56"/>
      <c r="S579" s="52"/>
      <c r="T579" s="52"/>
      <c r="U579" s="54"/>
      <c r="V579" s="52"/>
      <c r="W579" s="52"/>
      <c r="X579" s="54"/>
      <c r="Y579" s="52"/>
      <c r="Z579" s="52"/>
      <c r="AA579" s="56">
        <f>SUM(R579:Z579)</f>
        <v>0</v>
      </c>
      <c r="AB579" s="59">
        <f>IF(AA579=0,0,(P579-AA579)/AA579)</f>
        <v>0</v>
      </c>
      <c r="AC579" s="57">
        <f>'first anal'!$AA579/AH$4</f>
        <v>0</v>
      </c>
    </row>
    <row r="580" spans="1:29" x14ac:dyDescent="0.2">
      <c r="A580" s="68"/>
      <c r="B580" s="69"/>
      <c r="C580" s="69"/>
      <c r="D580" s="70"/>
      <c r="E580" s="45"/>
      <c r="F580" s="47"/>
      <c r="G580" s="49"/>
      <c r="H580" s="51"/>
      <c r="I580" s="51"/>
      <c r="J580" s="53"/>
      <c r="K580" s="51"/>
      <c r="L580" s="51"/>
      <c r="M580" s="53"/>
      <c r="N580" s="51"/>
      <c r="O580" s="51"/>
      <c r="P580" s="55">
        <f>SUM(G580:O580)</f>
        <v>0</v>
      </c>
      <c r="Q580" s="57">
        <f>'first anal'!$P580/AH$4</f>
        <v>0</v>
      </c>
      <c r="R580" s="55"/>
      <c r="S580" s="51"/>
      <c r="T580" s="51"/>
      <c r="U580" s="53"/>
      <c r="V580" s="51"/>
      <c r="W580" s="51"/>
      <c r="X580" s="53"/>
      <c r="Y580" s="51"/>
      <c r="Z580" s="51"/>
      <c r="AA580" s="55">
        <f>SUM(R580:Z580)</f>
        <v>0</v>
      </c>
      <c r="AB580" s="58">
        <f>IF(AA580=0,0,(P580-AA580)/AA580)</f>
        <v>0</v>
      </c>
      <c r="AC580" s="57">
        <f>'first anal'!$AA580/AH$4</f>
        <v>0</v>
      </c>
    </row>
    <row r="581" spans="1:29" x14ac:dyDescent="0.2">
      <c r="A581" s="42"/>
      <c r="B581" s="43"/>
      <c r="C581" s="43"/>
      <c r="D581" s="44"/>
      <c r="E581" s="46"/>
      <c r="F581" s="48"/>
      <c r="G581" s="50"/>
      <c r="H581" s="52"/>
      <c r="I581" s="52"/>
      <c r="J581" s="54"/>
      <c r="K581" s="52"/>
      <c r="L581" s="52"/>
      <c r="M581" s="54"/>
      <c r="N581" s="52"/>
      <c r="O581" s="52"/>
      <c r="P581" s="56">
        <f>SUM(G581:O581)</f>
        <v>0</v>
      </c>
      <c r="Q581" s="57">
        <f>'first anal'!$P581/AH$4</f>
        <v>0</v>
      </c>
      <c r="R581" s="56"/>
      <c r="S581" s="52"/>
      <c r="T581" s="52"/>
      <c r="U581" s="54"/>
      <c r="V581" s="52"/>
      <c r="W581" s="52"/>
      <c r="X581" s="54"/>
      <c r="Y581" s="52"/>
      <c r="Z581" s="52"/>
      <c r="AA581" s="56">
        <f>SUM(R581:Z581)</f>
        <v>0</v>
      </c>
      <c r="AB581" s="59">
        <f>IF(AA581=0,0,(P581-AA581)/AA581)</f>
        <v>0</v>
      </c>
      <c r="AC581" s="57">
        <f>'first anal'!$AA581/AH$4</f>
        <v>0</v>
      </c>
    </row>
    <row r="582" spans="1:29" x14ac:dyDescent="0.2">
      <c r="A582" s="68"/>
      <c r="B582" s="69"/>
      <c r="C582" s="69"/>
      <c r="D582" s="70"/>
      <c r="E582" s="45"/>
      <c r="F582" s="47"/>
      <c r="G582" s="49"/>
      <c r="H582" s="51"/>
      <c r="I582" s="51"/>
      <c r="J582" s="53"/>
      <c r="K582" s="51"/>
      <c r="L582" s="51"/>
      <c r="M582" s="53"/>
      <c r="N582" s="51"/>
      <c r="O582" s="51"/>
      <c r="P582" s="55">
        <f>SUM(G582:O582)</f>
        <v>0</v>
      </c>
      <c r="Q582" s="57">
        <f>'first anal'!$P582/AH$4</f>
        <v>0</v>
      </c>
      <c r="R582" s="55"/>
      <c r="S582" s="51"/>
      <c r="T582" s="51"/>
      <c r="U582" s="53"/>
      <c r="V582" s="51"/>
      <c r="W582" s="51"/>
      <c r="X582" s="53"/>
      <c r="Y582" s="51"/>
      <c r="Z582" s="51"/>
      <c r="AA582" s="55">
        <f>SUM(R582:Z582)</f>
        <v>0</v>
      </c>
      <c r="AB582" s="58">
        <f>IF(AA582=0,0,(P582-AA582)/AA582)</f>
        <v>0</v>
      </c>
      <c r="AC582" s="57">
        <f>'first anal'!$AA582/AH$4</f>
        <v>0</v>
      </c>
    </row>
    <row r="583" spans="1:29" x14ac:dyDescent="0.2">
      <c r="A583" s="42"/>
      <c r="B583" s="43"/>
      <c r="C583" s="43"/>
      <c r="D583" s="44"/>
      <c r="E583" s="46"/>
      <c r="F583" s="48"/>
      <c r="G583" s="50"/>
      <c r="H583" s="52"/>
      <c r="I583" s="52"/>
      <c r="J583" s="54"/>
      <c r="K583" s="52"/>
      <c r="L583" s="52"/>
      <c r="M583" s="54"/>
      <c r="N583" s="52"/>
      <c r="O583" s="52"/>
      <c r="P583" s="56">
        <f>SUM(G583:O583)</f>
        <v>0</v>
      </c>
      <c r="Q583" s="57">
        <f>'first anal'!$P583/AH$4</f>
        <v>0</v>
      </c>
      <c r="R583" s="56"/>
      <c r="S583" s="52"/>
      <c r="T583" s="52"/>
      <c r="U583" s="54"/>
      <c r="V583" s="52"/>
      <c r="W583" s="52"/>
      <c r="X583" s="54"/>
      <c r="Y583" s="52"/>
      <c r="Z583" s="52"/>
      <c r="AA583" s="56">
        <f>SUM(R583:Z583)</f>
        <v>0</v>
      </c>
      <c r="AB583" s="59">
        <f>IF(AA583=0,0,(P583-AA583)/AA583)</f>
        <v>0</v>
      </c>
      <c r="AC583" s="57">
        <f>'first anal'!$AA583/AH$4</f>
        <v>0</v>
      </c>
    </row>
    <row r="584" spans="1:29" x14ac:dyDescent="0.2">
      <c r="A584" s="68"/>
      <c r="B584" s="69"/>
      <c r="C584" s="69"/>
      <c r="D584" s="70"/>
      <c r="E584" s="45"/>
      <c r="F584" s="47"/>
      <c r="G584" s="49"/>
      <c r="H584" s="51"/>
      <c r="I584" s="51"/>
      <c r="J584" s="53"/>
      <c r="K584" s="51"/>
      <c r="L584" s="51"/>
      <c r="M584" s="53"/>
      <c r="N584" s="51"/>
      <c r="O584" s="51"/>
      <c r="P584" s="55">
        <f>SUM(G584:O584)</f>
        <v>0</v>
      </c>
      <c r="Q584" s="57">
        <f>'first anal'!$P584/AH$4</f>
        <v>0</v>
      </c>
      <c r="R584" s="55"/>
      <c r="S584" s="51"/>
      <c r="T584" s="51"/>
      <c r="U584" s="53"/>
      <c r="V584" s="51"/>
      <c r="W584" s="51"/>
      <c r="X584" s="53"/>
      <c r="Y584" s="51"/>
      <c r="Z584" s="51"/>
      <c r="AA584" s="55">
        <f>SUM(R584:Z584)</f>
        <v>0</v>
      </c>
      <c r="AB584" s="58">
        <f>IF(AA584=0,0,(P584-AA584)/AA584)</f>
        <v>0</v>
      </c>
      <c r="AC584" s="57">
        <f>'first anal'!$AA584/AH$4</f>
        <v>0</v>
      </c>
    </row>
    <row r="585" spans="1:29" x14ac:dyDescent="0.2">
      <c r="A585" s="42"/>
      <c r="B585" s="43"/>
      <c r="C585" s="43"/>
      <c r="D585" s="44"/>
      <c r="E585" s="46"/>
      <c r="F585" s="48"/>
      <c r="G585" s="50"/>
      <c r="H585" s="52"/>
      <c r="I585" s="52"/>
      <c r="J585" s="54"/>
      <c r="K585" s="52"/>
      <c r="L585" s="52"/>
      <c r="M585" s="54"/>
      <c r="N585" s="52"/>
      <c r="O585" s="52"/>
      <c r="P585" s="56">
        <f>SUM(G585:O585)</f>
        <v>0</v>
      </c>
      <c r="Q585" s="57">
        <f>'first anal'!$P585/AH$4</f>
        <v>0</v>
      </c>
      <c r="R585" s="56"/>
      <c r="S585" s="52"/>
      <c r="T585" s="52"/>
      <c r="U585" s="54"/>
      <c r="V585" s="52"/>
      <c r="W585" s="52"/>
      <c r="X585" s="54"/>
      <c r="Y585" s="52"/>
      <c r="Z585" s="52"/>
      <c r="AA585" s="56">
        <f>SUM(R585:Z585)</f>
        <v>0</v>
      </c>
      <c r="AB585" s="59">
        <f>IF(AA585=0,0,(P585-AA585)/AA585)</f>
        <v>0</v>
      </c>
      <c r="AC585" s="57">
        <f>'first anal'!$AA585/AH$4</f>
        <v>0</v>
      </c>
    </row>
    <row r="586" spans="1:29" x14ac:dyDescent="0.2">
      <c r="A586" s="68"/>
      <c r="B586" s="69"/>
      <c r="C586" s="69"/>
      <c r="D586" s="70"/>
      <c r="E586" s="45"/>
      <c r="F586" s="47"/>
      <c r="G586" s="49"/>
      <c r="H586" s="51"/>
      <c r="I586" s="51"/>
      <c r="J586" s="53"/>
      <c r="K586" s="51"/>
      <c r="L586" s="51"/>
      <c r="M586" s="53"/>
      <c r="N586" s="51"/>
      <c r="O586" s="51"/>
      <c r="P586" s="55">
        <f>SUM(G586:O586)</f>
        <v>0</v>
      </c>
      <c r="Q586" s="57">
        <f>'first anal'!$P586/AH$4</f>
        <v>0</v>
      </c>
      <c r="R586" s="55"/>
      <c r="S586" s="51"/>
      <c r="T586" s="51"/>
      <c r="U586" s="53"/>
      <c r="V586" s="51"/>
      <c r="W586" s="51"/>
      <c r="X586" s="53"/>
      <c r="Y586" s="51"/>
      <c r="Z586" s="51"/>
      <c r="AA586" s="55">
        <f>SUM(R586:Z586)</f>
        <v>0</v>
      </c>
      <c r="AB586" s="58">
        <f>IF(AA586=0,0,(P586-AA586)/AA586)</f>
        <v>0</v>
      </c>
      <c r="AC586" s="57">
        <f>'first anal'!$AA586/AH$4</f>
        <v>0</v>
      </c>
    </row>
    <row r="587" spans="1:29" x14ac:dyDescent="0.2">
      <c r="A587" s="42"/>
      <c r="B587" s="43"/>
      <c r="C587" s="43"/>
      <c r="D587" s="44"/>
      <c r="E587" s="46"/>
      <c r="F587" s="48"/>
      <c r="G587" s="50"/>
      <c r="H587" s="52"/>
      <c r="I587" s="52"/>
      <c r="J587" s="54"/>
      <c r="K587" s="52"/>
      <c r="L587" s="52"/>
      <c r="M587" s="54"/>
      <c r="N587" s="52"/>
      <c r="O587" s="52"/>
      <c r="P587" s="56">
        <f>SUM(G587:O587)</f>
        <v>0</v>
      </c>
      <c r="Q587" s="57">
        <f>'first anal'!$P587/AH$4</f>
        <v>0</v>
      </c>
      <c r="R587" s="56"/>
      <c r="S587" s="52"/>
      <c r="T587" s="52"/>
      <c r="U587" s="54"/>
      <c r="V587" s="52"/>
      <c r="W587" s="52"/>
      <c r="X587" s="54"/>
      <c r="Y587" s="52"/>
      <c r="Z587" s="52"/>
      <c r="AA587" s="56">
        <f>SUM(R587:Z587)</f>
        <v>0</v>
      </c>
      <c r="AB587" s="59">
        <f>IF(AA587=0,0,(P587-AA587)/AA587)</f>
        <v>0</v>
      </c>
      <c r="AC587" s="57">
        <f>'first anal'!$AA587/AH$4</f>
        <v>0</v>
      </c>
    </row>
    <row r="588" spans="1:29" x14ac:dyDescent="0.2">
      <c r="A588" s="68"/>
      <c r="B588" s="69"/>
      <c r="C588" s="69"/>
      <c r="D588" s="70"/>
      <c r="E588" s="45"/>
      <c r="F588" s="47"/>
      <c r="G588" s="49"/>
      <c r="H588" s="51"/>
      <c r="I588" s="51"/>
      <c r="J588" s="53"/>
      <c r="K588" s="51"/>
      <c r="L588" s="51"/>
      <c r="M588" s="53"/>
      <c r="N588" s="51"/>
      <c r="O588" s="51"/>
      <c r="P588" s="55">
        <f>SUM(G588:O588)</f>
        <v>0</v>
      </c>
      <c r="Q588" s="57">
        <f>'first anal'!$P588/AH$4</f>
        <v>0</v>
      </c>
      <c r="R588" s="55"/>
      <c r="S588" s="51"/>
      <c r="T588" s="51"/>
      <c r="U588" s="53"/>
      <c r="V588" s="51"/>
      <c r="W588" s="51"/>
      <c r="X588" s="53"/>
      <c r="Y588" s="51"/>
      <c r="Z588" s="51"/>
      <c r="AA588" s="55">
        <f>SUM(R588:Z588)</f>
        <v>0</v>
      </c>
      <c r="AB588" s="58">
        <f>IF(AA588=0,0,(P588-AA588)/AA588)</f>
        <v>0</v>
      </c>
      <c r="AC588" s="57">
        <f>'first anal'!$AA588/AH$4</f>
        <v>0</v>
      </c>
    </row>
    <row r="589" spans="1:29" x14ac:dyDescent="0.2">
      <c r="A589" s="42"/>
      <c r="B589" s="43"/>
      <c r="C589" s="43"/>
      <c r="D589" s="44"/>
      <c r="E589" s="46"/>
      <c r="F589" s="48"/>
      <c r="G589" s="50"/>
      <c r="H589" s="52"/>
      <c r="I589" s="52"/>
      <c r="J589" s="54"/>
      <c r="K589" s="52"/>
      <c r="L589" s="52"/>
      <c r="M589" s="54"/>
      <c r="N589" s="52"/>
      <c r="O589" s="52"/>
      <c r="P589" s="56">
        <f>SUM(G589:O589)</f>
        <v>0</v>
      </c>
      <c r="Q589" s="57">
        <f>'first anal'!$P589/AH$4</f>
        <v>0</v>
      </c>
      <c r="R589" s="56"/>
      <c r="S589" s="52"/>
      <c r="T589" s="52"/>
      <c r="U589" s="54"/>
      <c r="V589" s="52"/>
      <c r="W589" s="52"/>
      <c r="X589" s="54"/>
      <c r="Y589" s="52"/>
      <c r="Z589" s="52"/>
      <c r="AA589" s="56">
        <f>SUM(R589:Z589)</f>
        <v>0</v>
      </c>
      <c r="AB589" s="59">
        <f>IF(AA589=0,0,(P589-AA589)/AA589)</f>
        <v>0</v>
      </c>
      <c r="AC589" s="57">
        <f>'first anal'!$AA589/AH$4</f>
        <v>0</v>
      </c>
    </row>
    <row r="590" spans="1:29" x14ac:dyDescent="0.2">
      <c r="A590" s="68"/>
      <c r="B590" s="69"/>
      <c r="C590" s="69"/>
      <c r="D590" s="70"/>
      <c r="E590" s="45"/>
      <c r="F590" s="47"/>
      <c r="G590" s="49"/>
      <c r="H590" s="51"/>
      <c r="I590" s="51"/>
      <c r="J590" s="53"/>
      <c r="K590" s="51"/>
      <c r="L590" s="51"/>
      <c r="M590" s="53"/>
      <c r="N590" s="51"/>
      <c r="O590" s="51"/>
      <c r="P590" s="55">
        <f>SUM(G590:O590)</f>
        <v>0</v>
      </c>
      <c r="Q590" s="57">
        <f>'first anal'!$P590/AH$4</f>
        <v>0</v>
      </c>
      <c r="R590" s="55"/>
      <c r="S590" s="51"/>
      <c r="T590" s="51"/>
      <c r="U590" s="53"/>
      <c r="V590" s="51"/>
      <c r="W590" s="51"/>
      <c r="X590" s="53"/>
      <c r="Y590" s="51"/>
      <c r="Z590" s="51"/>
      <c r="AA590" s="55">
        <f>SUM(R590:Z590)</f>
        <v>0</v>
      </c>
      <c r="AB590" s="58">
        <f>IF(AA590=0,0,(P590-AA590)/AA590)</f>
        <v>0</v>
      </c>
      <c r="AC590" s="57">
        <f>'first anal'!$AA590/AH$4</f>
        <v>0</v>
      </c>
    </row>
    <row r="591" spans="1:29" x14ac:dyDescent="0.2">
      <c r="A591" s="42"/>
      <c r="B591" s="43"/>
      <c r="C591" s="43"/>
      <c r="D591" s="44"/>
      <c r="E591" s="46"/>
      <c r="F591" s="48"/>
      <c r="G591" s="50"/>
      <c r="H591" s="52"/>
      <c r="I591" s="52"/>
      <c r="J591" s="54"/>
      <c r="K591" s="52"/>
      <c r="L591" s="52"/>
      <c r="M591" s="54"/>
      <c r="N591" s="52"/>
      <c r="O591" s="52"/>
      <c r="P591" s="56">
        <f>SUM(G591:O591)</f>
        <v>0</v>
      </c>
      <c r="Q591" s="57">
        <f>'first anal'!$P591/AH$4</f>
        <v>0</v>
      </c>
      <c r="R591" s="56"/>
      <c r="S591" s="52"/>
      <c r="T591" s="52"/>
      <c r="U591" s="54"/>
      <c r="V591" s="52"/>
      <c r="W591" s="52"/>
      <c r="X591" s="54"/>
      <c r="Y591" s="52"/>
      <c r="Z591" s="52"/>
      <c r="AA591" s="56">
        <f>SUM(R591:Z591)</f>
        <v>0</v>
      </c>
      <c r="AB591" s="59">
        <f>IF(AA591=0,0,(P591-AA591)/AA591)</f>
        <v>0</v>
      </c>
      <c r="AC591" s="57">
        <f>'first anal'!$AA591/AH$4</f>
        <v>0</v>
      </c>
    </row>
    <row r="592" spans="1:29" x14ac:dyDescent="0.2">
      <c r="A592" s="68"/>
      <c r="B592" s="69"/>
      <c r="C592" s="69"/>
      <c r="D592" s="70"/>
      <c r="E592" s="45"/>
      <c r="F592" s="47"/>
      <c r="G592" s="49"/>
      <c r="H592" s="51"/>
      <c r="I592" s="51"/>
      <c r="J592" s="53"/>
      <c r="K592" s="51"/>
      <c r="L592" s="51"/>
      <c r="M592" s="53"/>
      <c r="N592" s="51"/>
      <c r="O592" s="51"/>
      <c r="P592" s="55">
        <f>SUM(G592:O592)</f>
        <v>0</v>
      </c>
      <c r="Q592" s="57">
        <f>'first anal'!$P592/AH$4</f>
        <v>0</v>
      </c>
      <c r="R592" s="55"/>
      <c r="S592" s="51"/>
      <c r="T592" s="51"/>
      <c r="U592" s="53"/>
      <c r="V592" s="51"/>
      <c r="W592" s="51"/>
      <c r="X592" s="53"/>
      <c r="Y592" s="51"/>
      <c r="Z592" s="51"/>
      <c r="AA592" s="55">
        <f>SUM(R592:Z592)</f>
        <v>0</v>
      </c>
      <c r="AB592" s="58">
        <f>IF(AA592=0,0,(P592-AA592)/AA592)</f>
        <v>0</v>
      </c>
      <c r="AC592" s="57">
        <f>'first anal'!$AA592/AH$4</f>
        <v>0</v>
      </c>
    </row>
    <row r="593" spans="1:29" x14ac:dyDescent="0.2">
      <c r="A593" s="42"/>
      <c r="B593" s="43"/>
      <c r="C593" s="43"/>
      <c r="D593" s="44"/>
      <c r="E593" s="46"/>
      <c r="F593" s="48"/>
      <c r="G593" s="50"/>
      <c r="H593" s="52"/>
      <c r="I593" s="52"/>
      <c r="J593" s="54"/>
      <c r="K593" s="52"/>
      <c r="L593" s="52"/>
      <c r="M593" s="54"/>
      <c r="N593" s="52"/>
      <c r="O593" s="52"/>
      <c r="P593" s="56">
        <f>SUM(G593:O593)</f>
        <v>0</v>
      </c>
      <c r="Q593" s="57">
        <f>'first anal'!$P593/AH$4</f>
        <v>0</v>
      </c>
      <c r="R593" s="56"/>
      <c r="S593" s="52"/>
      <c r="T593" s="52"/>
      <c r="U593" s="54"/>
      <c r="V593" s="52"/>
      <c r="W593" s="52"/>
      <c r="X593" s="54"/>
      <c r="Y593" s="52"/>
      <c r="Z593" s="52"/>
      <c r="AA593" s="56">
        <f>SUM(R593:Z593)</f>
        <v>0</v>
      </c>
      <c r="AB593" s="59">
        <f>IF(AA593=0,0,(P593-AA593)/AA593)</f>
        <v>0</v>
      </c>
      <c r="AC593" s="57">
        <f>'first anal'!$AA593/AH$4</f>
        <v>0</v>
      </c>
    </row>
    <row r="594" spans="1:29" x14ac:dyDescent="0.2">
      <c r="A594" s="68"/>
      <c r="B594" s="69"/>
      <c r="C594" s="69"/>
      <c r="D594" s="70"/>
      <c r="E594" s="45"/>
      <c r="F594" s="47"/>
      <c r="G594" s="49"/>
      <c r="H594" s="51"/>
      <c r="I594" s="51"/>
      <c r="J594" s="53"/>
      <c r="K594" s="51"/>
      <c r="L594" s="51"/>
      <c r="M594" s="53"/>
      <c r="N594" s="51"/>
      <c r="O594" s="51"/>
      <c r="P594" s="55">
        <f>SUM(G594:O594)</f>
        <v>0</v>
      </c>
      <c r="Q594" s="57">
        <f>'first anal'!$P594/AH$4</f>
        <v>0</v>
      </c>
      <c r="R594" s="55"/>
      <c r="S594" s="51"/>
      <c r="T594" s="51"/>
      <c r="U594" s="53"/>
      <c r="V594" s="51"/>
      <c r="W594" s="51"/>
      <c r="X594" s="53"/>
      <c r="Y594" s="51"/>
      <c r="Z594" s="51"/>
      <c r="AA594" s="55">
        <f>SUM(R594:Z594)</f>
        <v>0</v>
      </c>
      <c r="AB594" s="58">
        <f>IF(AA594=0,0,(P594-AA594)/AA594)</f>
        <v>0</v>
      </c>
      <c r="AC594" s="57">
        <f>'first anal'!$AA594/AH$4</f>
        <v>0</v>
      </c>
    </row>
    <row r="595" spans="1:29" x14ac:dyDescent="0.2">
      <c r="A595" s="42"/>
      <c r="B595" s="43"/>
      <c r="C595" s="43"/>
      <c r="D595" s="44"/>
      <c r="E595" s="46"/>
      <c r="F595" s="48"/>
      <c r="G595" s="50"/>
      <c r="H595" s="52"/>
      <c r="I595" s="52"/>
      <c r="J595" s="54"/>
      <c r="K595" s="52"/>
      <c r="L595" s="52"/>
      <c r="M595" s="54"/>
      <c r="N595" s="52"/>
      <c r="O595" s="52"/>
      <c r="P595" s="56">
        <f>SUM(G595:O595)</f>
        <v>0</v>
      </c>
      <c r="Q595" s="57">
        <f>'first anal'!$P595/AH$4</f>
        <v>0</v>
      </c>
      <c r="R595" s="56"/>
      <c r="S595" s="52"/>
      <c r="T595" s="52"/>
      <c r="U595" s="54"/>
      <c r="V595" s="52"/>
      <c r="W595" s="52"/>
      <c r="X595" s="54"/>
      <c r="Y595" s="52"/>
      <c r="Z595" s="52"/>
      <c r="AA595" s="56">
        <f>SUM(R595:Z595)</f>
        <v>0</v>
      </c>
      <c r="AB595" s="59">
        <f>IF(AA595=0,0,(P595-AA595)/AA595)</f>
        <v>0</v>
      </c>
      <c r="AC595" s="57">
        <f>'first anal'!$AA595/AH$4</f>
        <v>0</v>
      </c>
    </row>
    <row r="596" spans="1:29" x14ac:dyDescent="0.2">
      <c r="A596" s="68"/>
      <c r="B596" s="69"/>
      <c r="C596" s="69"/>
      <c r="D596" s="70"/>
      <c r="E596" s="45"/>
      <c r="F596" s="47"/>
      <c r="G596" s="49"/>
      <c r="H596" s="51"/>
      <c r="I596" s="51"/>
      <c r="J596" s="53"/>
      <c r="K596" s="51"/>
      <c r="L596" s="51"/>
      <c r="M596" s="53"/>
      <c r="N596" s="51"/>
      <c r="O596" s="51"/>
      <c r="P596" s="55">
        <f>SUM(G596:O596)</f>
        <v>0</v>
      </c>
      <c r="Q596" s="57">
        <f>'first anal'!$P596/AH$4</f>
        <v>0</v>
      </c>
      <c r="R596" s="55"/>
      <c r="S596" s="51"/>
      <c r="T596" s="51"/>
      <c r="U596" s="53"/>
      <c r="V596" s="51"/>
      <c r="W596" s="51"/>
      <c r="X596" s="53"/>
      <c r="Y596" s="51"/>
      <c r="Z596" s="51"/>
      <c r="AA596" s="55">
        <f>SUM(R596:Z596)</f>
        <v>0</v>
      </c>
      <c r="AB596" s="58">
        <f>IF(AA596=0,0,(P596-AA596)/AA596)</f>
        <v>0</v>
      </c>
      <c r="AC596" s="57">
        <f>'first anal'!$AA596/AH$4</f>
        <v>0</v>
      </c>
    </row>
    <row r="597" spans="1:29" x14ac:dyDescent="0.2">
      <c r="A597" s="42"/>
      <c r="B597" s="43"/>
      <c r="C597" s="43"/>
      <c r="D597" s="44"/>
      <c r="E597" s="46"/>
      <c r="F597" s="48"/>
      <c r="G597" s="50"/>
      <c r="H597" s="52"/>
      <c r="I597" s="52"/>
      <c r="J597" s="54"/>
      <c r="K597" s="52"/>
      <c r="L597" s="52"/>
      <c r="M597" s="54"/>
      <c r="N597" s="52"/>
      <c r="O597" s="52"/>
      <c r="P597" s="56">
        <f>SUM(G597:O597)</f>
        <v>0</v>
      </c>
      <c r="Q597" s="57">
        <f>'first anal'!$P597/AH$4</f>
        <v>0</v>
      </c>
      <c r="R597" s="56"/>
      <c r="S597" s="52"/>
      <c r="T597" s="52"/>
      <c r="U597" s="54"/>
      <c r="V597" s="52"/>
      <c r="W597" s="52"/>
      <c r="X597" s="54"/>
      <c r="Y597" s="52"/>
      <c r="Z597" s="52"/>
      <c r="AA597" s="56">
        <f>SUM(R597:Z597)</f>
        <v>0</v>
      </c>
      <c r="AB597" s="59">
        <f>IF(AA597=0,0,(P597-AA597)/AA597)</f>
        <v>0</v>
      </c>
      <c r="AC597" s="57">
        <f>'first anal'!$AA597/AH$4</f>
        <v>0</v>
      </c>
    </row>
    <row r="598" spans="1:29" x14ac:dyDescent="0.2">
      <c r="A598" s="68"/>
      <c r="B598" s="69"/>
      <c r="C598" s="69"/>
      <c r="D598" s="70"/>
      <c r="E598" s="45"/>
      <c r="F598" s="47"/>
      <c r="G598" s="49"/>
      <c r="H598" s="51"/>
      <c r="I598" s="51"/>
      <c r="J598" s="53"/>
      <c r="K598" s="51"/>
      <c r="L598" s="51"/>
      <c r="M598" s="53"/>
      <c r="N598" s="51"/>
      <c r="O598" s="51"/>
      <c r="P598" s="55">
        <f>SUM(G598:O598)</f>
        <v>0</v>
      </c>
      <c r="Q598" s="57">
        <f>'first anal'!$P598/AH$4</f>
        <v>0</v>
      </c>
      <c r="R598" s="55"/>
      <c r="S598" s="51"/>
      <c r="T598" s="51"/>
      <c r="U598" s="53"/>
      <c r="V598" s="51"/>
      <c r="W598" s="51"/>
      <c r="X598" s="53"/>
      <c r="Y598" s="51"/>
      <c r="Z598" s="51"/>
      <c r="AA598" s="55">
        <f>SUM(R598:Z598)</f>
        <v>0</v>
      </c>
      <c r="AB598" s="58">
        <f>IF(AA598=0,0,(P598-AA598)/AA598)</f>
        <v>0</v>
      </c>
      <c r="AC598" s="57">
        <f>'first anal'!$AA598/AH$4</f>
        <v>0</v>
      </c>
    </row>
    <row r="599" spans="1:29" x14ac:dyDescent="0.2">
      <c r="A599" s="42"/>
      <c r="B599" s="43"/>
      <c r="C599" s="43"/>
      <c r="D599" s="44"/>
      <c r="E599" s="46"/>
      <c r="F599" s="48"/>
      <c r="G599" s="50"/>
      <c r="H599" s="52"/>
      <c r="I599" s="52"/>
      <c r="J599" s="54"/>
      <c r="K599" s="52"/>
      <c r="L599" s="52"/>
      <c r="M599" s="54"/>
      <c r="N599" s="52"/>
      <c r="O599" s="52"/>
      <c r="P599" s="56">
        <f>SUM(G599:O599)</f>
        <v>0</v>
      </c>
      <c r="Q599" s="57">
        <f>'first anal'!$P599/AH$4</f>
        <v>0</v>
      </c>
      <c r="R599" s="56"/>
      <c r="S599" s="52"/>
      <c r="T599" s="52"/>
      <c r="U599" s="54"/>
      <c r="V599" s="52"/>
      <c r="W599" s="52"/>
      <c r="X599" s="54"/>
      <c r="Y599" s="52"/>
      <c r="Z599" s="52"/>
      <c r="AA599" s="56">
        <f>SUM(R599:Z599)</f>
        <v>0</v>
      </c>
      <c r="AB599" s="59">
        <f>IF(AA599=0,0,(P599-AA599)/AA599)</f>
        <v>0</v>
      </c>
      <c r="AC599" s="57">
        <f>'first anal'!$AA599/AH$4</f>
        <v>0</v>
      </c>
    </row>
    <row r="600" spans="1:29" x14ac:dyDescent="0.2">
      <c r="A600" s="68"/>
      <c r="B600" s="69"/>
      <c r="C600" s="69"/>
      <c r="D600" s="70"/>
      <c r="E600" s="45"/>
      <c r="F600" s="47"/>
      <c r="G600" s="49"/>
      <c r="H600" s="51"/>
      <c r="I600" s="51"/>
      <c r="J600" s="53"/>
      <c r="K600" s="51"/>
      <c r="L600" s="51"/>
      <c r="M600" s="53"/>
      <c r="N600" s="51"/>
      <c r="O600" s="51"/>
      <c r="P600" s="55">
        <f>SUM(G600:O600)</f>
        <v>0</v>
      </c>
      <c r="Q600" s="57">
        <f>'first anal'!$P600/AH$4</f>
        <v>0</v>
      </c>
      <c r="R600" s="55"/>
      <c r="S600" s="51"/>
      <c r="T600" s="51"/>
      <c r="U600" s="53"/>
      <c r="V600" s="51"/>
      <c r="W600" s="51"/>
      <c r="X600" s="53"/>
      <c r="Y600" s="51"/>
      <c r="Z600" s="51"/>
      <c r="AA600" s="55">
        <f>SUM(R600:Z600)</f>
        <v>0</v>
      </c>
      <c r="AB600" s="58">
        <f>IF(AA600=0,0,(P600-AA600)/AA600)</f>
        <v>0</v>
      </c>
      <c r="AC600" s="57">
        <f>'first anal'!$AA600/AH$4</f>
        <v>0</v>
      </c>
    </row>
    <row r="601" spans="1:29" x14ac:dyDescent="0.2">
      <c r="A601" s="42"/>
      <c r="B601" s="43"/>
      <c r="C601" s="43"/>
      <c r="D601" s="44"/>
      <c r="E601" s="46"/>
      <c r="F601" s="48"/>
      <c r="G601" s="50"/>
      <c r="H601" s="52"/>
      <c r="I601" s="52"/>
      <c r="J601" s="54"/>
      <c r="K601" s="52"/>
      <c r="L601" s="52"/>
      <c r="M601" s="54"/>
      <c r="N601" s="52"/>
      <c r="O601" s="52"/>
      <c r="P601" s="56">
        <f>SUM(G601:O601)</f>
        <v>0</v>
      </c>
      <c r="Q601" s="57">
        <f>'first anal'!$P601/AH$4</f>
        <v>0</v>
      </c>
      <c r="R601" s="56"/>
      <c r="S601" s="52"/>
      <c r="T601" s="52"/>
      <c r="U601" s="54"/>
      <c r="V601" s="52"/>
      <c r="W601" s="52"/>
      <c r="X601" s="54"/>
      <c r="Y601" s="52"/>
      <c r="Z601" s="52"/>
      <c r="AA601" s="56">
        <f>SUM(R601:Z601)</f>
        <v>0</v>
      </c>
      <c r="AB601" s="59">
        <f>IF(AA601=0,0,(P601-AA601)/AA601)</f>
        <v>0</v>
      </c>
      <c r="AC601" s="57">
        <f>'first anal'!$AA601/AH$4</f>
        <v>0</v>
      </c>
    </row>
    <row r="602" spans="1:29" x14ac:dyDescent="0.2">
      <c r="A602" s="68"/>
      <c r="B602" s="69"/>
      <c r="C602" s="69"/>
      <c r="D602" s="70"/>
      <c r="E602" s="45"/>
      <c r="F602" s="47"/>
      <c r="G602" s="49"/>
      <c r="H602" s="51"/>
      <c r="I602" s="51"/>
      <c r="J602" s="53"/>
      <c r="K602" s="51"/>
      <c r="L602" s="51"/>
      <c r="M602" s="53"/>
      <c r="N602" s="51"/>
      <c r="O602" s="51"/>
      <c r="P602" s="55">
        <f>SUM(G602:O602)</f>
        <v>0</v>
      </c>
      <c r="Q602" s="57">
        <f>'first anal'!$P602/AH$4</f>
        <v>0</v>
      </c>
      <c r="R602" s="55"/>
      <c r="S602" s="51"/>
      <c r="T602" s="51"/>
      <c r="U602" s="53"/>
      <c r="V602" s="51"/>
      <c r="W602" s="51"/>
      <c r="X602" s="53"/>
      <c r="Y602" s="51"/>
      <c r="Z602" s="51"/>
      <c r="AA602" s="55">
        <f>SUM(R602:Z602)</f>
        <v>0</v>
      </c>
      <c r="AB602" s="58">
        <f>IF(AA602=0,0,(P602-AA602)/AA602)</f>
        <v>0</v>
      </c>
      <c r="AC602" s="57">
        <f>'first anal'!$AA602/AH$4</f>
        <v>0</v>
      </c>
    </row>
    <row r="603" spans="1:29" x14ac:dyDescent="0.2">
      <c r="A603" s="42"/>
      <c r="B603" s="43"/>
      <c r="C603" s="43"/>
      <c r="D603" s="44"/>
      <c r="E603" s="46"/>
      <c r="F603" s="48"/>
      <c r="G603" s="50"/>
      <c r="H603" s="52"/>
      <c r="I603" s="52"/>
      <c r="J603" s="54"/>
      <c r="K603" s="52"/>
      <c r="L603" s="52"/>
      <c r="M603" s="54"/>
      <c r="N603" s="52"/>
      <c r="O603" s="52"/>
      <c r="P603" s="56">
        <f>SUM(G603:O603)</f>
        <v>0</v>
      </c>
      <c r="Q603" s="57">
        <f>'first anal'!$P603/AH$4</f>
        <v>0</v>
      </c>
      <c r="R603" s="56"/>
      <c r="S603" s="52"/>
      <c r="T603" s="52"/>
      <c r="U603" s="54"/>
      <c r="V603" s="52"/>
      <c r="W603" s="52"/>
      <c r="X603" s="54"/>
      <c r="Y603" s="52"/>
      <c r="Z603" s="52"/>
      <c r="AA603" s="56">
        <f>SUM(R603:Z603)</f>
        <v>0</v>
      </c>
      <c r="AB603" s="59">
        <f>IF(AA603=0,0,(P603-AA603)/AA603)</f>
        <v>0</v>
      </c>
      <c r="AC603" s="57">
        <f>'first anal'!$AA603/AH$4</f>
        <v>0</v>
      </c>
    </row>
    <row r="604" spans="1:29" x14ac:dyDescent="0.2">
      <c r="A604" s="68"/>
      <c r="B604" s="69"/>
      <c r="C604" s="69"/>
      <c r="D604" s="70"/>
      <c r="E604" s="45"/>
      <c r="F604" s="47"/>
      <c r="G604" s="49"/>
      <c r="H604" s="51"/>
      <c r="I604" s="51"/>
      <c r="J604" s="53"/>
      <c r="K604" s="51"/>
      <c r="L604" s="51"/>
      <c r="M604" s="53"/>
      <c r="N604" s="51"/>
      <c r="O604" s="51"/>
      <c r="P604" s="55">
        <f>SUM(G604:O604)</f>
        <v>0</v>
      </c>
      <c r="Q604" s="57">
        <f>'first anal'!$P604/AH$4</f>
        <v>0</v>
      </c>
      <c r="R604" s="55"/>
      <c r="S604" s="51"/>
      <c r="T604" s="51"/>
      <c r="U604" s="53"/>
      <c r="V604" s="51"/>
      <c r="W604" s="51"/>
      <c r="X604" s="53"/>
      <c r="Y604" s="51"/>
      <c r="Z604" s="51"/>
      <c r="AA604" s="55">
        <f>SUM(R604:Z604)</f>
        <v>0</v>
      </c>
      <c r="AB604" s="58">
        <f>IF(AA604=0,0,(P604-AA604)/AA604)</f>
        <v>0</v>
      </c>
      <c r="AC604" s="57">
        <f>'first anal'!$AA604/AH$4</f>
        <v>0</v>
      </c>
    </row>
    <row r="605" spans="1:29" x14ac:dyDescent="0.2">
      <c r="A605" s="42"/>
      <c r="B605" s="43"/>
      <c r="C605" s="43"/>
      <c r="D605" s="44"/>
      <c r="E605" s="46"/>
      <c r="F605" s="48"/>
      <c r="G605" s="50"/>
      <c r="H605" s="52"/>
      <c r="I605" s="52"/>
      <c r="J605" s="54"/>
      <c r="K605" s="52"/>
      <c r="L605" s="52"/>
      <c r="M605" s="54"/>
      <c r="N605" s="52"/>
      <c r="O605" s="52"/>
      <c r="P605" s="56">
        <f>SUM(G605:O605)</f>
        <v>0</v>
      </c>
      <c r="Q605" s="57">
        <f>'first anal'!$P605/AH$4</f>
        <v>0</v>
      </c>
      <c r="R605" s="56"/>
      <c r="S605" s="52"/>
      <c r="T605" s="52"/>
      <c r="U605" s="54"/>
      <c r="V605" s="52"/>
      <c r="W605" s="52"/>
      <c r="X605" s="54"/>
      <c r="Y605" s="52"/>
      <c r="Z605" s="52"/>
      <c r="AA605" s="56">
        <f>SUM(R605:Z605)</f>
        <v>0</v>
      </c>
      <c r="AB605" s="59">
        <f>IF(AA605=0,0,(P605-AA605)/AA605)</f>
        <v>0</v>
      </c>
      <c r="AC605" s="57">
        <f>'first anal'!$AA605/AH$4</f>
        <v>0</v>
      </c>
    </row>
    <row r="606" spans="1:29" x14ac:dyDescent="0.2">
      <c r="A606" s="68"/>
      <c r="B606" s="69"/>
      <c r="C606" s="69"/>
      <c r="D606" s="70"/>
      <c r="E606" s="45"/>
      <c r="F606" s="47"/>
      <c r="G606" s="49"/>
      <c r="H606" s="51"/>
      <c r="I606" s="51"/>
      <c r="J606" s="53"/>
      <c r="K606" s="51"/>
      <c r="L606" s="51"/>
      <c r="M606" s="53"/>
      <c r="N606" s="51"/>
      <c r="O606" s="51"/>
      <c r="P606" s="55">
        <f>SUM(G606:O606)</f>
        <v>0</v>
      </c>
      <c r="Q606" s="57">
        <f>'first anal'!$P606/AH$4</f>
        <v>0</v>
      </c>
      <c r="R606" s="55"/>
      <c r="S606" s="51"/>
      <c r="T606" s="51"/>
      <c r="U606" s="53"/>
      <c r="V606" s="51"/>
      <c r="W606" s="51"/>
      <c r="X606" s="53"/>
      <c r="Y606" s="51"/>
      <c r="Z606" s="51"/>
      <c r="AA606" s="55">
        <f>SUM(R606:Z606)</f>
        <v>0</v>
      </c>
      <c r="AB606" s="58">
        <f>IF(AA606=0,0,(P606-AA606)/AA606)</f>
        <v>0</v>
      </c>
      <c r="AC606" s="57">
        <f>'first anal'!$AA606/AH$4</f>
        <v>0</v>
      </c>
    </row>
    <row r="607" spans="1:29" x14ac:dyDescent="0.2">
      <c r="A607" s="42"/>
      <c r="B607" s="43"/>
      <c r="C607" s="43"/>
      <c r="D607" s="44"/>
      <c r="E607" s="46"/>
      <c r="F607" s="48"/>
      <c r="G607" s="50"/>
      <c r="H607" s="52"/>
      <c r="I607" s="52"/>
      <c r="J607" s="54"/>
      <c r="K607" s="52"/>
      <c r="L607" s="52"/>
      <c r="M607" s="54"/>
      <c r="N607" s="52"/>
      <c r="O607" s="52"/>
      <c r="P607" s="56">
        <f>SUM(G607:O607)</f>
        <v>0</v>
      </c>
      <c r="Q607" s="57">
        <f>'first anal'!$P607/AH$4</f>
        <v>0</v>
      </c>
      <c r="R607" s="56"/>
      <c r="S607" s="52"/>
      <c r="T607" s="52"/>
      <c r="U607" s="54"/>
      <c r="V607" s="52"/>
      <c r="W607" s="52"/>
      <c r="X607" s="54"/>
      <c r="Y607" s="52"/>
      <c r="Z607" s="52"/>
      <c r="AA607" s="56">
        <f>SUM(R607:Z607)</f>
        <v>0</v>
      </c>
      <c r="AB607" s="59">
        <f>IF(AA607=0,0,(P607-AA607)/AA607)</f>
        <v>0</v>
      </c>
      <c r="AC607" s="57">
        <f>'first anal'!$AA607/AH$4</f>
        <v>0</v>
      </c>
    </row>
    <row r="608" spans="1:29" x14ac:dyDescent="0.2">
      <c r="A608" s="68"/>
      <c r="B608" s="69"/>
      <c r="C608" s="69"/>
      <c r="D608" s="70"/>
      <c r="E608" s="45"/>
      <c r="F608" s="47"/>
      <c r="G608" s="49"/>
      <c r="H608" s="51"/>
      <c r="I608" s="51"/>
      <c r="J608" s="53"/>
      <c r="K608" s="51"/>
      <c r="L608" s="51"/>
      <c r="M608" s="53"/>
      <c r="N608" s="51"/>
      <c r="O608" s="51"/>
      <c r="P608" s="55">
        <f>SUM(G608:O608)</f>
        <v>0</v>
      </c>
      <c r="Q608" s="57">
        <f>'first anal'!$P608/AH$4</f>
        <v>0</v>
      </c>
      <c r="R608" s="55"/>
      <c r="S608" s="51"/>
      <c r="T608" s="51"/>
      <c r="U608" s="53"/>
      <c r="V608" s="51"/>
      <c r="W608" s="51"/>
      <c r="X608" s="53"/>
      <c r="Y608" s="51"/>
      <c r="Z608" s="51"/>
      <c r="AA608" s="55">
        <f>SUM(R608:Z608)</f>
        <v>0</v>
      </c>
      <c r="AB608" s="58">
        <f>IF(AA608=0,0,(P608-AA608)/AA608)</f>
        <v>0</v>
      </c>
      <c r="AC608" s="57">
        <f>'first anal'!$AA608/AH$4</f>
        <v>0</v>
      </c>
    </row>
    <row r="609" spans="1:29" x14ac:dyDescent="0.2">
      <c r="A609" s="42"/>
      <c r="B609" s="43"/>
      <c r="C609" s="43"/>
      <c r="D609" s="44"/>
      <c r="E609" s="46"/>
      <c r="F609" s="48"/>
      <c r="G609" s="50"/>
      <c r="H609" s="52"/>
      <c r="I609" s="52"/>
      <c r="J609" s="54"/>
      <c r="K609" s="52"/>
      <c r="L609" s="52"/>
      <c r="M609" s="54"/>
      <c r="N609" s="52"/>
      <c r="O609" s="52"/>
      <c r="P609" s="56">
        <f>SUM(G609:O609)</f>
        <v>0</v>
      </c>
      <c r="Q609" s="57">
        <f>'first anal'!$P609/AH$4</f>
        <v>0</v>
      </c>
      <c r="R609" s="56"/>
      <c r="S609" s="52"/>
      <c r="T609" s="52"/>
      <c r="U609" s="54"/>
      <c r="V609" s="52"/>
      <c r="W609" s="52"/>
      <c r="X609" s="54"/>
      <c r="Y609" s="52"/>
      <c r="Z609" s="52"/>
      <c r="AA609" s="56">
        <f>SUM(R609:Z609)</f>
        <v>0</v>
      </c>
      <c r="AB609" s="59">
        <f>IF(AA609=0,0,(P609-AA609)/AA609)</f>
        <v>0</v>
      </c>
      <c r="AC609" s="57">
        <f>'first anal'!$AA609/AH$4</f>
        <v>0</v>
      </c>
    </row>
    <row r="610" spans="1:29" x14ac:dyDescent="0.2">
      <c r="A610" s="68"/>
      <c r="B610" s="69"/>
      <c r="C610" s="69"/>
      <c r="D610" s="70"/>
      <c r="E610" s="45"/>
      <c r="F610" s="47"/>
      <c r="G610" s="49"/>
      <c r="H610" s="51"/>
      <c r="I610" s="51"/>
      <c r="J610" s="53"/>
      <c r="K610" s="51"/>
      <c r="L610" s="51"/>
      <c r="M610" s="53"/>
      <c r="N610" s="51"/>
      <c r="O610" s="51"/>
      <c r="P610" s="55">
        <f>SUM(G610:O610)</f>
        <v>0</v>
      </c>
      <c r="Q610" s="57">
        <f>'first anal'!$P610/AH$4</f>
        <v>0</v>
      </c>
      <c r="R610" s="55"/>
      <c r="S610" s="51"/>
      <c r="T610" s="51"/>
      <c r="U610" s="53"/>
      <c r="V610" s="51"/>
      <c r="W610" s="51"/>
      <c r="X610" s="53"/>
      <c r="Y610" s="51"/>
      <c r="Z610" s="51"/>
      <c r="AA610" s="55">
        <f>SUM(R610:Z610)</f>
        <v>0</v>
      </c>
      <c r="AB610" s="58">
        <f>IF(AA610=0,0,(P610-AA610)/AA610)</f>
        <v>0</v>
      </c>
      <c r="AC610" s="57">
        <f>'first anal'!$AA610/AH$4</f>
        <v>0</v>
      </c>
    </row>
    <row r="611" spans="1:29" x14ac:dyDescent="0.2">
      <c r="A611" s="42"/>
      <c r="B611" s="43"/>
      <c r="C611" s="43"/>
      <c r="D611" s="44"/>
      <c r="E611" s="46"/>
      <c r="F611" s="48"/>
      <c r="G611" s="50"/>
      <c r="H611" s="52"/>
      <c r="I611" s="52"/>
      <c r="J611" s="54"/>
      <c r="K611" s="52"/>
      <c r="L611" s="52"/>
      <c r="M611" s="54"/>
      <c r="N611" s="52"/>
      <c r="O611" s="52"/>
      <c r="P611" s="56">
        <f>SUM(G611:O611)</f>
        <v>0</v>
      </c>
      <c r="Q611" s="57">
        <f>'first anal'!$P611/AH$4</f>
        <v>0</v>
      </c>
      <c r="R611" s="56"/>
      <c r="S611" s="52"/>
      <c r="T611" s="52"/>
      <c r="U611" s="54"/>
      <c r="V611" s="52"/>
      <c r="W611" s="52"/>
      <c r="X611" s="54"/>
      <c r="Y611" s="52"/>
      <c r="Z611" s="52"/>
      <c r="AA611" s="56">
        <f>SUM(R611:Z611)</f>
        <v>0</v>
      </c>
      <c r="AB611" s="59">
        <f>IF(AA611=0,0,(P611-AA611)/AA611)</f>
        <v>0</v>
      </c>
      <c r="AC611" s="57">
        <f>'first anal'!$AA611/AH$4</f>
        <v>0</v>
      </c>
    </row>
    <row r="612" spans="1:29" x14ac:dyDescent="0.2">
      <c r="A612" s="68"/>
      <c r="B612" s="69"/>
      <c r="C612" s="69"/>
      <c r="D612" s="70"/>
      <c r="E612" s="45"/>
      <c r="F612" s="47"/>
      <c r="G612" s="49"/>
      <c r="H612" s="51"/>
      <c r="I612" s="51"/>
      <c r="J612" s="53"/>
      <c r="K612" s="51"/>
      <c r="L612" s="51"/>
      <c r="M612" s="53"/>
      <c r="N612" s="51"/>
      <c r="O612" s="51"/>
      <c r="P612" s="55">
        <f>SUM(G612:O612)</f>
        <v>0</v>
      </c>
      <c r="Q612" s="57">
        <f>'first anal'!$P612/AH$4</f>
        <v>0</v>
      </c>
      <c r="R612" s="55"/>
      <c r="S612" s="51"/>
      <c r="T612" s="51"/>
      <c r="U612" s="53"/>
      <c r="V612" s="51"/>
      <c r="W612" s="51"/>
      <c r="X612" s="53"/>
      <c r="Y612" s="51"/>
      <c r="Z612" s="51"/>
      <c r="AA612" s="55">
        <f>SUM(R612:Z612)</f>
        <v>0</v>
      </c>
      <c r="AB612" s="58">
        <f>IF(AA612=0,0,(P612-AA612)/AA612)</f>
        <v>0</v>
      </c>
      <c r="AC612" s="57">
        <f>'first anal'!$AA612/AH$4</f>
        <v>0</v>
      </c>
    </row>
    <row r="613" spans="1:29" x14ac:dyDescent="0.2">
      <c r="A613" s="42"/>
      <c r="B613" s="43"/>
      <c r="C613" s="43"/>
      <c r="D613" s="44"/>
      <c r="E613" s="46"/>
      <c r="F613" s="48"/>
      <c r="G613" s="50"/>
      <c r="H613" s="52"/>
      <c r="I613" s="52"/>
      <c r="J613" s="54"/>
      <c r="K613" s="52"/>
      <c r="L613" s="52"/>
      <c r="M613" s="54"/>
      <c r="N613" s="52"/>
      <c r="O613" s="52"/>
      <c r="P613" s="56">
        <f>SUM(G613:O613)</f>
        <v>0</v>
      </c>
      <c r="Q613" s="57">
        <f>'first anal'!$P613/AH$4</f>
        <v>0</v>
      </c>
      <c r="R613" s="56"/>
      <c r="S613" s="52"/>
      <c r="T613" s="52"/>
      <c r="U613" s="54"/>
      <c r="V613" s="52"/>
      <c r="W613" s="52"/>
      <c r="X613" s="54"/>
      <c r="Y613" s="52"/>
      <c r="Z613" s="52"/>
      <c r="AA613" s="56">
        <f>SUM(R613:Z613)</f>
        <v>0</v>
      </c>
      <c r="AB613" s="59">
        <f>IF(AA613=0,0,(P613-AA613)/AA613)</f>
        <v>0</v>
      </c>
      <c r="AC613" s="57">
        <f>'first anal'!$AA613/AH$4</f>
        <v>0</v>
      </c>
    </row>
    <row r="614" spans="1:29" x14ac:dyDescent="0.2">
      <c r="A614" s="68"/>
      <c r="B614" s="69"/>
      <c r="C614" s="69"/>
      <c r="D614" s="70"/>
      <c r="E614" s="45"/>
      <c r="F614" s="47"/>
      <c r="G614" s="49"/>
      <c r="H614" s="51"/>
      <c r="I614" s="51"/>
      <c r="J614" s="53"/>
      <c r="K614" s="51"/>
      <c r="L614" s="51"/>
      <c r="M614" s="53"/>
      <c r="N614" s="51"/>
      <c r="O614" s="51"/>
      <c r="P614" s="55">
        <f>SUM(G614:O614)</f>
        <v>0</v>
      </c>
      <c r="Q614" s="57">
        <f>'first anal'!$P614/AH$4</f>
        <v>0</v>
      </c>
      <c r="R614" s="55"/>
      <c r="S614" s="51"/>
      <c r="T614" s="51"/>
      <c r="U614" s="53"/>
      <c r="V614" s="51"/>
      <c r="W614" s="51"/>
      <c r="X614" s="53"/>
      <c r="Y614" s="51"/>
      <c r="Z614" s="51"/>
      <c r="AA614" s="55">
        <f>SUM(R614:Z614)</f>
        <v>0</v>
      </c>
      <c r="AB614" s="58">
        <f>IF(AA614=0,0,(P614-AA614)/AA614)</f>
        <v>0</v>
      </c>
      <c r="AC614" s="57">
        <f>'first anal'!$AA614/AH$4</f>
        <v>0</v>
      </c>
    </row>
    <row r="615" spans="1:29" x14ac:dyDescent="0.2">
      <c r="A615" s="42"/>
      <c r="B615" s="43"/>
      <c r="C615" s="43"/>
      <c r="D615" s="44"/>
      <c r="E615" s="46"/>
      <c r="F615" s="48"/>
      <c r="G615" s="50"/>
      <c r="H615" s="52"/>
      <c r="I615" s="52"/>
      <c r="J615" s="54"/>
      <c r="K615" s="52"/>
      <c r="L615" s="52"/>
      <c r="M615" s="54"/>
      <c r="N615" s="52"/>
      <c r="O615" s="52"/>
      <c r="P615" s="56">
        <f>SUM(G615:O615)</f>
        <v>0</v>
      </c>
      <c r="Q615" s="57">
        <f>'first anal'!$P615/AH$4</f>
        <v>0</v>
      </c>
      <c r="R615" s="56"/>
      <c r="S615" s="52"/>
      <c r="T615" s="52"/>
      <c r="U615" s="54"/>
      <c r="V615" s="52"/>
      <c r="W615" s="52"/>
      <c r="X615" s="54"/>
      <c r="Y615" s="52"/>
      <c r="Z615" s="52"/>
      <c r="AA615" s="56">
        <f>SUM(R615:Z615)</f>
        <v>0</v>
      </c>
      <c r="AB615" s="59">
        <f>IF(AA615=0,0,(P615-AA615)/AA615)</f>
        <v>0</v>
      </c>
      <c r="AC615" s="57">
        <f>'first anal'!$AA615/AH$4</f>
        <v>0</v>
      </c>
    </row>
    <row r="616" spans="1:29" x14ac:dyDescent="0.2">
      <c r="A616" s="68"/>
      <c r="B616" s="69"/>
      <c r="C616" s="69"/>
      <c r="D616" s="70"/>
      <c r="E616" s="45"/>
      <c r="F616" s="47"/>
      <c r="G616" s="49"/>
      <c r="H616" s="51"/>
      <c r="I616" s="51"/>
      <c r="J616" s="53"/>
      <c r="K616" s="51"/>
      <c r="L616" s="51"/>
      <c r="M616" s="53"/>
      <c r="N616" s="51"/>
      <c r="O616" s="51"/>
      <c r="P616" s="55">
        <f>SUM(G616:O616)</f>
        <v>0</v>
      </c>
      <c r="Q616" s="57">
        <f>'first anal'!$P616/AH$4</f>
        <v>0</v>
      </c>
      <c r="R616" s="55"/>
      <c r="S616" s="51"/>
      <c r="T616" s="51"/>
      <c r="U616" s="53"/>
      <c r="V616" s="51"/>
      <c r="W616" s="51"/>
      <c r="X616" s="53"/>
      <c r="Y616" s="51"/>
      <c r="Z616" s="51"/>
      <c r="AA616" s="55">
        <f>SUM(R616:Z616)</f>
        <v>0</v>
      </c>
      <c r="AB616" s="58">
        <f>IF(AA616=0,0,(P616-AA616)/AA616)</f>
        <v>0</v>
      </c>
      <c r="AC616" s="57">
        <f>'first anal'!$AA616/AH$4</f>
        <v>0</v>
      </c>
    </row>
    <row r="617" spans="1:29" x14ac:dyDescent="0.2">
      <c r="A617" s="42"/>
      <c r="B617" s="43"/>
      <c r="C617" s="43"/>
      <c r="D617" s="44"/>
      <c r="E617" s="46"/>
      <c r="F617" s="48"/>
      <c r="G617" s="50"/>
      <c r="H617" s="52"/>
      <c r="I617" s="52"/>
      <c r="J617" s="54"/>
      <c r="K617" s="52"/>
      <c r="L617" s="52"/>
      <c r="M617" s="54"/>
      <c r="N617" s="52"/>
      <c r="O617" s="52"/>
      <c r="P617" s="56">
        <f>SUM(G617:O617)</f>
        <v>0</v>
      </c>
      <c r="Q617" s="57">
        <f>'first anal'!$P617/AH$4</f>
        <v>0</v>
      </c>
      <c r="R617" s="56"/>
      <c r="S617" s="52"/>
      <c r="T617" s="52"/>
      <c r="U617" s="54"/>
      <c r="V617" s="52"/>
      <c r="W617" s="52"/>
      <c r="X617" s="54"/>
      <c r="Y617" s="52"/>
      <c r="Z617" s="52"/>
      <c r="AA617" s="56">
        <f>SUM(R617:Z617)</f>
        <v>0</v>
      </c>
      <c r="AB617" s="59">
        <f>IF(AA617=0,0,(P617-AA617)/AA617)</f>
        <v>0</v>
      </c>
      <c r="AC617" s="57">
        <f>'first anal'!$AA617/AH$4</f>
        <v>0</v>
      </c>
    </row>
    <row r="618" spans="1:29" x14ac:dyDescent="0.2">
      <c r="A618" s="68"/>
      <c r="B618" s="69"/>
      <c r="C618" s="69"/>
      <c r="D618" s="70"/>
      <c r="E618" s="45"/>
      <c r="F618" s="47"/>
      <c r="G618" s="49"/>
      <c r="H618" s="51"/>
      <c r="I618" s="51"/>
      <c r="J618" s="53"/>
      <c r="K618" s="51"/>
      <c r="L618" s="51"/>
      <c r="M618" s="53"/>
      <c r="N618" s="51"/>
      <c r="O618" s="51"/>
      <c r="P618" s="55">
        <f>SUM(G618:O618)</f>
        <v>0</v>
      </c>
      <c r="Q618" s="57">
        <f>'first anal'!$P618/AH$4</f>
        <v>0</v>
      </c>
      <c r="R618" s="55"/>
      <c r="S618" s="51"/>
      <c r="T618" s="51"/>
      <c r="U618" s="53"/>
      <c r="V618" s="51"/>
      <c r="W618" s="51"/>
      <c r="X618" s="53"/>
      <c r="Y618" s="51"/>
      <c r="Z618" s="51"/>
      <c r="AA618" s="55">
        <f>SUM(R618:Z618)</f>
        <v>0</v>
      </c>
      <c r="AB618" s="58">
        <f>IF(AA618=0,0,(P618-AA618)/AA618)</f>
        <v>0</v>
      </c>
      <c r="AC618" s="57">
        <f>'first anal'!$AA618/AH$4</f>
        <v>0</v>
      </c>
    </row>
    <row r="619" spans="1:29" x14ac:dyDescent="0.2">
      <c r="A619" s="42"/>
      <c r="B619" s="43"/>
      <c r="C619" s="43"/>
      <c r="D619" s="44"/>
      <c r="E619" s="46"/>
      <c r="F619" s="48"/>
      <c r="G619" s="50"/>
      <c r="H619" s="52"/>
      <c r="I619" s="52"/>
      <c r="J619" s="54"/>
      <c r="K619" s="52"/>
      <c r="L619" s="52"/>
      <c r="M619" s="54"/>
      <c r="N619" s="52"/>
      <c r="O619" s="52"/>
      <c r="P619" s="56">
        <f>SUM(G619:O619)</f>
        <v>0</v>
      </c>
      <c r="Q619" s="57">
        <f>'first anal'!$P619/AH$4</f>
        <v>0</v>
      </c>
      <c r="R619" s="56"/>
      <c r="S619" s="52"/>
      <c r="T619" s="52"/>
      <c r="U619" s="54"/>
      <c r="V619" s="52"/>
      <c r="W619" s="52"/>
      <c r="X619" s="54"/>
      <c r="Y619" s="52"/>
      <c r="Z619" s="52"/>
      <c r="AA619" s="56">
        <f>SUM(R619:Z619)</f>
        <v>0</v>
      </c>
      <c r="AB619" s="59">
        <f>IF(AA619=0,0,(P619-AA619)/AA619)</f>
        <v>0</v>
      </c>
      <c r="AC619" s="57">
        <f>'first anal'!$AA619/AH$4</f>
        <v>0</v>
      </c>
    </row>
    <row r="620" spans="1:29" x14ac:dyDescent="0.2">
      <c r="A620" s="68"/>
      <c r="B620" s="69"/>
      <c r="C620" s="69"/>
      <c r="D620" s="70"/>
      <c r="E620" s="45"/>
      <c r="F620" s="47"/>
      <c r="G620" s="49"/>
      <c r="H620" s="51"/>
      <c r="I620" s="51"/>
      <c r="J620" s="53"/>
      <c r="K620" s="51"/>
      <c r="L620" s="51"/>
      <c r="M620" s="53"/>
      <c r="N620" s="51"/>
      <c r="O620" s="51"/>
      <c r="P620" s="55">
        <f>SUM(G620:O620)</f>
        <v>0</v>
      </c>
      <c r="Q620" s="57">
        <f>'first anal'!$P620/AH$4</f>
        <v>0</v>
      </c>
      <c r="R620" s="55"/>
      <c r="S620" s="51"/>
      <c r="T620" s="51"/>
      <c r="U620" s="53"/>
      <c r="V620" s="51"/>
      <c r="W620" s="51"/>
      <c r="X620" s="53"/>
      <c r="Y620" s="51"/>
      <c r="Z620" s="51"/>
      <c r="AA620" s="55">
        <f>SUM(R620:Z620)</f>
        <v>0</v>
      </c>
      <c r="AB620" s="58">
        <f>IF(AA620=0,0,(P620-AA620)/AA620)</f>
        <v>0</v>
      </c>
      <c r="AC620" s="57">
        <f>'first anal'!$AA620/AH$4</f>
        <v>0</v>
      </c>
    </row>
    <row r="621" spans="1:29" x14ac:dyDescent="0.2">
      <c r="A621" s="42"/>
      <c r="B621" s="43"/>
      <c r="C621" s="43"/>
      <c r="D621" s="44"/>
      <c r="E621" s="46"/>
      <c r="F621" s="48"/>
      <c r="G621" s="50"/>
      <c r="H621" s="52"/>
      <c r="I621" s="52"/>
      <c r="J621" s="54"/>
      <c r="K621" s="52"/>
      <c r="L621" s="52"/>
      <c r="M621" s="54"/>
      <c r="N621" s="52"/>
      <c r="O621" s="52"/>
      <c r="P621" s="56">
        <f>SUM(G621:O621)</f>
        <v>0</v>
      </c>
      <c r="Q621" s="57">
        <f>'first anal'!$P621/AH$4</f>
        <v>0</v>
      </c>
      <c r="R621" s="56"/>
      <c r="S621" s="52"/>
      <c r="T621" s="52"/>
      <c r="U621" s="54"/>
      <c r="V621" s="52"/>
      <c r="W621" s="52"/>
      <c r="X621" s="54"/>
      <c r="Y621" s="52"/>
      <c r="Z621" s="52"/>
      <c r="AA621" s="56">
        <f>SUM(R621:Z621)</f>
        <v>0</v>
      </c>
      <c r="AB621" s="59">
        <f>IF(AA621=0,0,(P621-AA621)/AA621)</f>
        <v>0</v>
      </c>
      <c r="AC621" s="57">
        <f>'first anal'!$AA621/AH$4</f>
        <v>0</v>
      </c>
    </row>
    <row r="622" spans="1:29" x14ac:dyDescent="0.2">
      <c r="A622" s="68"/>
      <c r="B622" s="69"/>
      <c r="C622" s="69"/>
      <c r="D622" s="70"/>
      <c r="E622" s="45"/>
      <c r="F622" s="47"/>
      <c r="G622" s="49"/>
      <c r="H622" s="51"/>
      <c r="I622" s="51"/>
      <c r="J622" s="53"/>
      <c r="K622" s="51"/>
      <c r="L622" s="51"/>
      <c r="M622" s="53"/>
      <c r="N622" s="51"/>
      <c r="O622" s="51"/>
      <c r="P622" s="55">
        <f>SUM(G622:O622)</f>
        <v>0</v>
      </c>
      <c r="Q622" s="57">
        <f>'first anal'!$P622/AH$4</f>
        <v>0</v>
      </c>
      <c r="R622" s="55"/>
      <c r="S622" s="51"/>
      <c r="T622" s="51"/>
      <c r="U622" s="53"/>
      <c r="V622" s="51"/>
      <c r="W622" s="51"/>
      <c r="X622" s="53"/>
      <c r="Y622" s="51"/>
      <c r="Z622" s="51"/>
      <c r="AA622" s="55">
        <f>SUM(R622:Z622)</f>
        <v>0</v>
      </c>
      <c r="AB622" s="58">
        <f>IF(AA622=0,0,(P622-AA622)/AA622)</f>
        <v>0</v>
      </c>
      <c r="AC622" s="57">
        <f>'first anal'!$AA622/AH$4</f>
        <v>0</v>
      </c>
    </row>
    <row r="623" spans="1:29" x14ac:dyDescent="0.2">
      <c r="A623" s="42"/>
      <c r="B623" s="43"/>
      <c r="C623" s="43"/>
      <c r="D623" s="44"/>
      <c r="E623" s="46"/>
      <c r="F623" s="48"/>
      <c r="G623" s="50"/>
      <c r="H623" s="52"/>
      <c r="I623" s="52"/>
      <c r="J623" s="54"/>
      <c r="K623" s="52"/>
      <c r="L623" s="52"/>
      <c r="M623" s="54"/>
      <c r="N623" s="52"/>
      <c r="O623" s="52"/>
      <c r="P623" s="56">
        <f>SUM(G623:O623)</f>
        <v>0</v>
      </c>
      <c r="Q623" s="57">
        <f>'first anal'!$P623/AH$4</f>
        <v>0</v>
      </c>
      <c r="R623" s="56"/>
      <c r="S623" s="52"/>
      <c r="T623" s="52"/>
      <c r="U623" s="54"/>
      <c r="V623" s="52"/>
      <c r="W623" s="52"/>
      <c r="X623" s="54"/>
      <c r="Y623" s="52"/>
      <c r="Z623" s="52"/>
      <c r="AA623" s="56">
        <f>SUM(R623:Z623)</f>
        <v>0</v>
      </c>
      <c r="AB623" s="59">
        <f>IF(AA623=0,0,(P623-AA623)/AA623)</f>
        <v>0</v>
      </c>
      <c r="AC623" s="57">
        <f>'first anal'!$AA623/AH$4</f>
        <v>0</v>
      </c>
    </row>
    <row r="624" spans="1:29" x14ac:dyDescent="0.2">
      <c r="A624" s="68"/>
      <c r="B624" s="69"/>
      <c r="C624" s="69"/>
      <c r="D624" s="70"/>
      <c r="E624" s="45"/>
      <c r="F624" s="47"/>
      <c r="G624" s="49"/>
      <c r="H624" s="51"/>
      <c r="I624" s="51"/>
      <c r="J624" s="53"/>
      <c r="K624" s="51"/>
      <c r="L624" s="51"/>
      <c r="M624" s="53"/>
      <c r="N624" s="51"/>
      <c r="O624" s="51"/>
      <c r="P624" s="55">
        <f>SUM(G624:O624)</f>
        <v>0</v>
      </c>
      <c r="Q624" s="57">
        <f>'first anal'!$P624/AH$4</f>
        <v>0</v>
      </c>
      <c r="R624" s="55"/>
      <c r="S624" s="51"/>
      <c r="T624" s="51"/>
      <c r="U624" s="53"/>
      <c r="V624" s="51"/>
      <c r="W624" s="51"/>
      <c r="X624" s="53"/>
      <c r="Y624" s="51"/>
      <c r="Z624" s="51"/>
      <c r="AA624" s="55">
        <f>SUM(R624:Z624)</f>
        <v>0</v>
      </c>
      <c r="AB624" s="58">
        <f>IF(AA624=0,0,(P624-AA624)/AA624)</f>
        <v>0</v>
      </c>
      <c r="AC624" s="57">
        <f>'first anal'!$AA624/AH$4</f>
        <v>0</v>
      </c>
    </row>
    <row r="625" spans="1:29" x14ac:dyDescent="0.2">
      <c r="A625" s="42"/>
      <c r="B625" s="43"/>
      <c r="C625" s="43"/>
      <c r="D625" s="44"/>
      <c r="E625" s="46"/>
      <c r="F625" s="48"/>
      <c r="G625" s="50"/>
      <c r="H625" s="52"/>
      <c r="I625" s="52"/>
      <c r="J625" s="54"/>
      <c r="K625" s="52"/>
      <c r="L625" s="52"/>
      <c r="M625" s="54"/>
      <c r="N625" s="52"/>
      <c r="O625" s="52"/>
      <c r="P625" s="56">
        <f>SUM(G625:O625)</f>
        <v>0</v>
      </c>
      <c r="Q625" s="57">
        <f>'first anal'!$P625/AH$4</f>
        <v>0</v>
      </c>
      <c r="R625" s="56"/>
      <c r="S625" s="52"/>
      <c r="T625" s="52"/>
      <c r="U625" s="54"/>
      <c r="V625" s="52"/>
      <c r="W625" s="52"/>
      <c r="X625" s="54"/>
      <c r="Y625" s="52"/>
      <c r="Z625" s="52"/>
      <c r="AA625" s="56">
        <f>SUM(R625:Z625)</f>
        <v>0</v>
      </c>
      <c r="AB625" s="59">
        <f>IF(AA625=0,0,(P625-AA625)/AA625)</f>
        <v>0</v>
      </c>
      <c r="AC625" s="57">
        <f>'first anal'!$AA625/AH$4</f>
        <v>0</v>
      </c>
    </row>
    <row r="626" spans="1:29" x14ac:dyDescent="0.2">
      <c r="A626" s="68"/>
      <c r="B626" s="69"/>
      <c r="C626" s="69"/>
      <c r="D626" s="70"/>
      <c r="E626" s="45"/>
      <c r="F626" s="47"/>
      <c r="G626" s="49"/>
      <c r="H626" s="51"/>
      <c r="I626" s="51"/>
      <c r="J626" s="53"/>
      <c r="K626" s="51"/>
      <c r="L626" s="51"/>
      <c r="M626" s="53"/>
      <c r="N626" s="51"/>
      <c r="O626" s="51"/>
      <c r="P626" s="55">
        <f>SUM(G626:O626)</f>
        <v>0</v>
      </c>
      <c r="Q626" s="57">
        <f>'first anal'!$P626/AH$4</f>
        <v>0</v>
      </c>
      <c r="R626" s="55"/>
      <c r="S626" s="51"/>
      <c r="T626" s="51"/>
      <c r="U626" s="53"/>
      <c r="V626" s="51"/>
      <c r="W626" s="51"/>
      <c r="X626" s="53"/>
      <c r="Y626" s="51"/>
      <c r="Z626" s="51"/>
      <c r="AA626" s="55">
        <f>SUM(R626:Z626)</f>
        <v>0</v>
      </c>
      <c r="AB626" s="58">
        <f>IF(AA626=0,0,(P626-AA626)/AA626)</f>
        <v>0</v>
      </c>
      <c r="AC626" s="57">
        <f>'first anal'!$AA626/AH$4</f>
        <v>0</v>
      </c>
    </row>
    <row r="627" spans="1:29" x14ac:dyDescent="0.2">
      <c r="A627" s="42"/>
      <c r="B627" s="43"/>
      <c r="C627" s="43"/>
      <c r="D627" s="44"/>
      <c r="E627" s="46"/>
      <c r="F627" s="48"/>
      <c r="G627" s="50"/>
      <c r="H627" s="52"/>
      <c r="I627" s="52"/>
      <c r="J627" s="54"/>
      <c r="K627" s="52"/>
      <c r="L627" s="52"/>
      <c r="M627" s="54"/>
      <c r="N627" s="52"/>
      <c r="O627" s="52"/>
      <c r="P627" s="56">
        <f>SUM(G627:O627)</f>
        <v>0</v>
      </c>
      <c r="Q627" s="57">
        <f>'first anal'!$P627/AH$4</f>
        <v>0</v>
      </c>
      <c r="R627" s="56"/>
      <c r="S627" s="52"/>
      <c r="T627" s="52"/>
      <c r="U627" s="54"/>
      <c r="V627" s="52"/>
      <c r="W627" s="52"/>
      <c r="X627" s="54"/>
      <c r="Y627" s="52"/>
      <c r="Z627" s="52"/>
      <c r="AA627" s="56">
        <f>SUM(R627:Z627)</f>
        <v>0</v>
      </c>
      <c r="AB627" s="59">
        <f>IF(AA627=0,0,(P627-AA627)/AA627)</f>
        <v>0</v>
      </c>
      <c r="AC627" s="57">
        <f>'first anal'!$AA627/AH$4</f>
        <v>0</v>
      </c>
    </row>
    <row r="628" spans="1:29" x14ac:dyDescent="0.2">
      <c r="A628" s="68"/>
      <c r="B628" s="69"/>
      <c r="C628" s="69"/>
      <c r="D628" s="70"/>
      <c r="E628" s="45"/>
      <c r="F628" s="47"/>
      <c r="G628" s="49"/>
      <c r="H628" s="51"/>
      <c r="I628" s="51"/>
      <c r="J628" s="53"/>
      <c r="K628" s="51"/>
      <c r="L628" s="51"/>
      <c r="M628" s="53"/>
      <c r="N628" s="51"/>
      <c r="O628" s="51"/>
      <c r="P628" s="55">
        <f>SUM(G628:O628)</f>
        <v>0</v>
      </c>
      <c r="Q628" s="57">
        <f>'first anal'!$P628/AH$4</f>
        <v>0</v>
      </c>
      <c r="R628" s="55"/>
      <c r="S628" s="51"/>
      <c r="T628" s="51"/>
      <c r="U628" s="53"/>
      <c r="V628" s="51"/>
      <c r="W628" s="51"/>
      <c r="X628" s="53"/>
      <c r="Y628" s="51"/>
      <c r="Z628" s="51"/>
      <c r="AA628" s="55">
        <f>SUM(R628:Z628)</f>
        <v>0</v>
      </c>
      <c r="AB628" s="58">
        <f>IF(AA628=0,0,(P628-AA628)/AA628)</f>
        <v>0</v>
      </c>
      <c r="AC628" s="57">
        <f>'first anal'!$AA628/AH$4</f>
        <v>0</v>
      </c>
    </row>
    <row r="629" spans="1:29" x14ac:dyDescent="0.2">
      <c r="A629" s="42"/>
      <c r="B629" s="43"/>
      <c r="C629" s="43"/>
      <c r="D629" s="44"/>
      <c r="E629" s="46"/>
      <c r="F629" s="48"/>
      <c r="G629" s="50"/>
      <c r="H629" s="52"/>
      <c r="I629" s="52"/>
      <c r="J629" s="54"/>
      <c r="K629" s="52"/>
      <c r="L629" s="52"/>
      <c r="M629" s="54"/>
      <c r="N629" s="52"/>
      <c r="O629" s="52"/>
      <c r="P629" s="56">
        <f>SUM(G629:O629)</f>
        <v>0</v>
      </c>
      <c r="Q629" s="57">
        <f>'first anal'!$P629/AH$4</f>
        <v>0</v>
      </c>
      <c r="R629" s="56"/>
      <c r="S629" s="52"/>
      <c r="T629" s="52"/>
      <c r="U629" s="54"/>
      <c r="V629" s="52"/>
      <c r="W629" s="52"/>
      <c r="X629" s="54"/>
      <c r="Y629" s="52"/>
      <c r="Z629" s="52"/>
      <c r="AA629" s="56">
        <f>SUM(R629:Z629)</f>
        <v>0</v>
      </c>
      <c r="AB629" s="59">
        <f>IF(AA629=0,0,(P629-AA629)/AA629)</f>
        <v>0</v>
      </c>
      <c r="AC629" s="57">
        <f>'first anal'!$AA629/AH$4</f>
        <v>0</v>
      </c>
    </row>
    <row r="630" spans="1:29" x14ac:dyDescent="0.2">
      <c r="A630" s="68"/>
      <c r="B630" s="69"/>
      <c r="C630" s="69"/>
      <c r="D630" s="70"/>
      <c r="E630" s="45"/>
      <c r="F630" s="47"/>
      <c r="G630" s="49"/>
      <c r="H630" s="51"/>
      <c r="I630" s="51"/>
      <c r="J630" s="53"/>
      <c r="K630" s="51"/>
      <c r="L630" s="51"/>
      <c r="M630" s="53"/>
      <c r="N630" s="51"/>
      <c r="O630" s="51"/>
      <c r="P630" s="55">
        <f>SUM(G630:O630)</f>
        <v>0</v>
      </c>
      <c r="Q630" s="57">
        <f>'first anal'!$P630/AH$4</f>
        <v>0</v>
      </c>
      <c r="R630" s="55"/>
      <c r="S630" s="51"/>
      <c r="T630" s="51"/>
      <c r="U630" s="53"/>
      <c r="V630" s="51"/>
      <c r="W630" s="51"/>
      <c r="X630" s="53"/>
      <c r="Y630" s="51"/>
      <c r="Z630" s="51"/>
      <c r="AA630" s="55">
        <f>SUM(R630:Z630)</f>
        <v>0</v>
      </c>
      <c r="AB630" s="58">
        <f>IF(AA630=0,0,(P630-AA630)/AA630)</f>
        <v>0</v>
      </c>
      <c r="AC630" s="57">
        <f>'first anal'!$AA630/AH$4</f>
        <v>0</v>
      </c>
    </row>
    <row r="631" spans="1:29" x14ac:dyDescent="0.2">
      <c r="A631" s="42"/>
      <c r="B631" s="43"/>
      <c r="C631" s="43"/>
      <c r="D631" s="44"/>
      <c r="E631" s="46"/>
      <c r="F631" s="48"/>
      <c r="G631" s="50"/>
      <c r="H631" s="52"/>
      <c r="I631" s="52"/>
      <c r="J631" s="54"/>
      <c r="K631" s="52"/>
      <c r="L631" s="52"/>
      <c r="M631" s="54"/>
      <c r="N631" s="52"/>
      <c r="O631" s="52"/>
      <c r="P631" s="56">
        <f>SUM(G631:O631)</f>
        <v>0</v>
      </c>
      <c r="Q631" s="57">
        <f>'first anal'!$P631/AH$4</f>
        <v>0</v>
      </c>
      <c r="R631" s="56"/>
      <c r="S631" s="52"/>
      <c r="T631" s="52"/>
      <c r="U631" s="54"/>
      <c r="V631" s="52"/>
      <c r="W631" s="52"/>
      <c r="X631" s="54"/>
      <c r="Y631" s="52"/>
      <c r="Z631" s="52"/>
      <c r="AA631" s="56">
        <f>SUM(R631:Z631)</f>
        <v>0</v>
      </c>
      <c r="AB631" s="59">
        <f>IF(AA631=0,0,(P631-AA631)/AA631)</f>
        <v>0</v>
      </c>
      <c r="AC631" s="57">
        <f>'first anal'!$AA631/AH$4</f>
        <v>0</v>
      </c>
    </row>
    <row r="632" spans="1:29" x14ac:dyDescent="0.2">
      <c r="A632" s="68"/>
      <c r="B632" s="69"/>
      <c r="C632" s="69"/>
      <c r="D632" s="70"/>
      <c r="E632" s="45"/>
      <c r="F632" s="47"/>
      <c r="G632" s="49"/>
      <c r="H632" s="51"/>
      <c r="I632" s="51"/>
      <c r="J632" s="53"/>
      <c r="K632" s="51"/>
      <c r="L632" s="51"/>
      <c r="M632" s="53"/>
      <c r="N632" s="51"/>
      <c r="O632" s="51"/>
      <c r="P632" s="55">
        <f>SUM(G632:O632)</f>
        <v>0</v>
      </c>
      <c r="Q632" s="57">
        <f>'first anal'!$P632/AH$4</f>
        <v>0</v>
      </c>
      <c r="R632" s="55"/>
      <c r="S632" s="51"/>
      <c r="T632" s="51"/>
      <c r="U632" s="53"/>
      <c r="V632" s="51"/>
      <c r="W632" s="51"/>
      <c r="X632" s="53"/>
      <c r="Y632" s="51"/>
      <c r="Z632" s="51"/>
      <c r="AA632" s="55">
        <f>SUM(R632:Z632)</f>
        <v>0</v>
      </c>
      <c r="AB632" s="58">
        <f>IF(AA632=0,0,(P632-AA632)/AA632)</f>
        <v>0</v>
      </c>
      <c r="AC632" s="57">
        <f>'first anal'!$AA632/AH$4</f>
        <v>0</v>
      </c>
    </row>
    <row r="633" spans="1:29" x14ac:dyDescent="0.2">
      <c r="A633" s="42"/>
      <c r="B633" s="43"/>
      <c r="C633" s="43"/>
      <c r="D633" s="44"/>
      <c r="E633" s="46"/>
      <c r="F633" s="48"/>
      <c r="G633" s="50"/>
      <c r="H633" s="52"/>
      <c r="I633" s="52"/>
      <c r="J633" s="54"/>
      <c r="K633" s="52"/>
      <c r="L633" s="52"/>
      <c r="M633" s="54"/>
      <c r="N633" s="52"/>
      <c r="O633" s="52"/>
      <c r="P633" s="56">
        <f>SUM(G633:O633)</f>
        <v>0</v>
      </c>
      <c r="Q633" s="57">
        <f>'first anal'!$P633/AH$4</f>
        <v>0</v>
      </c>
      <c r="R633" s="56"/>
      <c r="S633" s="52"/>
      <c r="T633" s="52"/>
      <c r="U633" s="54"/>
      <c r="V633" s="52"/>
      <c r="W633" s="52"/>
      <c r="X633" s="54"/>
      <c r="Y633" s="52"/>
      <c r="Z633" s="52"/>
      <c r="AA633" s="56">
        <f>SUM(R633:Z633)</f>
        <v>0</v>
      </c>
      <c r="AB633" s="59">
        <f>IF(AA633=0,0,(P633-AA633)/AA633)</f>
        <v>0</v>
      </c>
      <c r="AC633" s="57">
        <f>'first anal'!$AA633/AH$4</f>
        <v>0</v>
      </c>
    </row>
    <row r="634" spans="1:29" x14ac:dyDescent="0.2">
      <c r="A634" s="68"/>
      <c r="B634" s="69"/>
      <c r="C634" s="69"/>
      <c r="D634" s="70"/>
      <c r="E634" s="45"/>
      <c r="F634" s="47"/>
      <c r="G634" s="49"/>
      <c r="H634" s="51"/>
      <c r="I634" s="51"/>
      <c r="J634" s="53"/>
      <c r="K634" s="51"/>
      <c r="L634" s="51"/>
      <c r="M634" s="53"/>
      <c r="N634" s="51"/>
      <c r="O634" s="51"/>
      <c r="P634" s="55">
        <f>SUM(G634:O634)</f>
        <v>0</v>
      </c>
      <c r="Q634" s="57">
        <f>'first anal'!$P634/AH$4</f>
        <v>0</v>
      </c>
      <c r="R634" s="55"/>
      <c r="S634" s="51"/>
      <c r="T634" s="51"/>
      <c r="U634" s="53"/>
      <c r="V634" s="51"/>
      <c r="W634" s="51"/>
      <c r="X634" s="53"/>
      <c r="Y634" s="51"/>
      <c r="Z634" s="51"/>
      <c r="AA634" s="55">
        <f>SUM(R634:Z634)</f>
        <v>0</v>
      </c>
      <c r="AB634" s="58">
        <f>IF(AA634=0,0,(P634-AA634)/AA634)</f>
        <v>0</v>
      </c>
      <c r="AC634" s="57">
        <f>'first anal'!$AA634/AH$4</f>
        <v>0</v>
      </c>
    </row>
    <row r="635" spans="1:29" x14ac:dyDescent="0.2">
      <c r="A635" s="42"/>
      <c r="B635" s="43"/>
      <c r="C635" s="43"/>
      <c r="D635" s="44"/>
      <c r="E635" s="46"/>
      <c r="F635" s="48"/>
      <c r="G635" s="50"/>
      <c r="H635" s="52"/>
      <c r="I635" s="52"/>
      <c r="J635" s="54"/>
      <c r="K635" s="52"/>
      <c r="L635" s="52"/>
      <c r="M635" s="54"/>
      <c r="N635" s="52"/>
      <c r="O635" s="52"/>
      <c r="P635" s="56">
        <f>SUM(G635:O635)</f>
        <v>0</v>
      </c>
      <c r="Q635" s="57">
        <f>'first anal'!$P635/AH$4</f>
        <v>0</v>
      </c>
      <c r="R635" s="56"/>
      <c r="S635" s="52"/>
      <c r="T635" s="52"/>
      <c r="U635" s="54"/>
      <c r="V635" s="52"/>
      <c r="W635" s="52"/>
      <c r="X635" s="54"/>
      <c r="Y635" s="52"/>
      <c r="Z635" s="52"/>
      <c r="AA635" s="56">
        <f>SUM(R635:Z635)</f>
        <v>0</v>
      </c>
      <c r="AB635" s="59">
        <f>IF(AA635=0,0,(P635-AA635)/AA635)</f>
        <v>0</v>
      </c>
      <c r="AC635" s="57">
        <f>'first anal'!$AA635/AH$4</f>
        <v>0</v>
      </c>
    </row>
    <row r="636" spans="1:29" x14ac:dyDescent="0.2">
      <c r="A636" s="68"/>
      <c r="B636" s="69"/>
      <c r="C636" s="69"/>
      <c r="D636" s="70"/>
      <c r="E636" s="45"/>
      <c r="F636" s="47"/>
      <c r="G636" s="49"/>
      <c r="H636" s="51"/>
      <c r="I636" s="51"/>
      <c r="J636" s="53"/>
      <c r="K636" s="51"/>
      <c r="L636" s="51"/>
      <c r="M636" s="53"/>
      <c r="N636" s="51"/>
      <c r="O636" s="51"/>
      <c r="P636" s="55">
        <f>SUM(G636:O636)</f>
        <v>0</v>
      </c>
      <c r="Q636" s="57">
        <f>'first anal'!$P636/AH$4</f>
        <v>0</v>
      </c>
      <c r="R636" s="55"/>
      <c r="S636" s="51"/>
      <c r="T636" s="51"/>
      <c r="U636" s="53"/>
      <c r="V636" s="51"/>
      <c r="W636" s="51"/>
      <c r="X636" s="53"/>
      <c r="Y636" s="51"/>
      <c r="Z636" s="51"/>
      <c r="AA636" s="55">
        <f>SUM(R636:Z636)</f>
        <v>0</v>
      </c>
      <c r="AB636" s="58">
        <f>IF(AA636=0,0,(P636-AA636)/AA636)</f>
        <v>0</v>
      </c>
      <c r="AC636" s="57">
        <f>'first anal'!$AA636/AH$4</f>
        <v>0</v>
      </c>
    </row>
    <row r="637" spans="1:29" x14ac:dyDescent="0.2">
      <c r="A637" s="42"/>
      <c r="B637" s="43"/>
      <c r="C637" s="43"/>
      <c r="D637" s="44"/>
      <c r="E637" s="46"/>
      <c r="F637" s="48"/>
      <c r="G637" s="50"/>
      <c r="H637" s="52"/>
      <c r="I637" s="52"/>
      <c r="J637" s="54"/>
      <c r="K637" s="52"/>
      <c r="L637" s="52"/>
      <c r="M637" s="54"/>
      <c r="N637" s="52"/>
      <c r="O637" s="52"/>
      <c r="P637" s="56">
        <f>SUM(G637:O637)</f>
        <v>0</v>
      </c>
      <c r="Q637" s="57">
        <f>'first anal'!$P637/AH$4</f>
        <v>0</v>
      </c>
      <c r="R637" s="56"/>
      <c r="S637" s="52"/>
      <c r="T637" s="52"/>
      <c r="U637" s="54"/>
      <c r="V637" s="52"/>
      <c r="W637" s="52"/>
      <c r="X637" s="54"/>
      <c r="Y637" s="52"/>
      <c r="Z637" s="52"/>
      <c r="AA637" s="56">
        <f>SUM(R637:Z637)</f>
        <v>0</v>
      </c>
      <c r="AB637" s="59">
        <f>IF(AA637=0,0,(P637-AA637)/AA637)</f>
        <v>0</v>
      </c>
      <c r="AC637" s="57">
        <f>'first anal'!$AA637/AH$4</f>
        <v>0</v>
      </c>
    </row>
    <row r="638" spans="1:29" x14ac:dyDescent="0.2">
      <c r="A638" s="68"/>
      <c r="B638" s="69"/>
      <c r="C638" s="69"/>
      <c r="D638" s="70"/>
      <c r="E638" s="45"/>
      <c r="F638" s="47"/>
      <c r="G638" s="49"/>
      <c r="H638" s="51"/>
      <c r="I638" s="51"/>
      <c r="J638" s="53"/>
      <c r="K638" s="51"/>
      <c r="L638" s="51"/>
      <c r="M638" s="53"/>
      <c r="N638" s="51"/>
      <c r="O638" s="51"/>
      <c r="P638" s="55">
        <f>SUM(G638:O638)</f>
        <v>0</v>
      </c>
      <c r="Q638" s="57">
        <f>'first anal'!$P638/AH$4</f>
        <v>0</v>
      </c>
      <c r="R638" s="55"/>
      <c r="S638" s="51"/>
      <c r="T638" s="51"/>
      <c r="U638" s="53"/>
      <c r="V638" s="51"/>
      <c r="W638" s="51"/>
      <c r="X638" s="53"/>
      <c r="Y638" s="51"/>
      <c r="Z638" s="51"/>
      <c r="AA638" s="55">
        <f>SUM(R638:Z638)</f>
        <v>0</v>
      </c>
      <c r="AB638" s="58">
        <f>IF(AA638=0,0,(P638-AA638)/AA638)</f>
        <v>0</v>
      </c>
      <c r="AC638" s="57">
        <f>'first anal'!$AA638/AH$4</f>
        <v>0</v>
      </c>
    </row>
    <row r="639" spans="1:29" x14ac:dyDescent="0.2">
      <c r="A639" s="42"/>
      <c r="B639" s="43"/>
      <c r="C639" s="43"/>
      <c r="D639" s="44"/>
      <c r="E639" s="46"/>
      <c r="F639" s="48"/>
      <c r="G639" s="50"/>
      <c r="H639" s="52"/>
      <c r="I639" s="52"/>
      <c r="J639" s="54"/>
      <c r="K639" s="52"/>
      <c r="L639" s="52"/>
      <c r="M639" s="54"/>
      <c r="N639" s="52"/>
      <c r="O639" s="52"/>
      <c r="P639" s="56">
        <f>SUM(G639:O639)</f>
        <v>0</v>
      </c>
      <c r="Q639" s="57">
        <f>'first anal'!$P639/AH$4</f>
        <v>0</v>
      </c>
      <c r="R639" s="56"/>
      <c r="S639" s="52"/>
      <c r="T639" s="52"/>
      <c r="U639" s="54"/>
      <c r="V639" s="52"/>
      <c r="W639" s="52"/>
      <c r="X639" s="54"/>
      <c r="Y639" s="52"/>
      <c r="Z639" s="52"/>
      <c r="AA639" s="56">
        <f>SUM(R639:Z639)</f>
        <v>0</v>
      </c>
      <c r="AB639" s="59">
        <f>IF(AA639=0,0,(P639-AA639)/AA639)</f>
        <v>0</v>
      </c>
      <c r="AC639" s="57">
        <f>'first anal'!$AA639/AH$4</f>
        <v>0</v>
      </c>
    </row>
    <row r="640" spans="1:29" x14ac:dyDescent="0.2">
      <c r="A640" s="68"/>
      <c r="B640" s="69"/>
      <c r="C640" s="69"/>
      <c r="D640" s="70"/>
      <c r="E640" s="45"/>
      <c r="F640" s="47"/>
      <c r="G640" s="49"/>
      <c r="H640" s="51"/>
      <c r="I640" s="51"/>
      <c r="J640" s="53"/>
      <c r="K640" s="51"/>
      <c r="L640" s="51"/>
      <c r="M640" s="53"/>
      <c r="N640" s="51"/>
      <c r="O640" s="51"/>
      <c r="P640" s="55">
        <f>SUM(G640:O640)</f>
        <v>0</v>
      </c>
      <c r="Q640" s="57">
        <f>'first anal'!$P640/AH$4</f>
        <v>0</v>
      </c>
      <c r="R640" s="55"/>
      <c r="S640" s="51"/>
      <c r="T640" s="51"/>
      <c r="U640" s="53"/>
      <c r="V640" s="51"/>
      <c r="W640" s="51"/>
      <c r="X640" s="53"/>
      <c r="Y640" s="51"/>
      <c r="Z640" s="51"/>
      <c r="AA640" s="55">
        <f>SUM(R640:Z640)</f>
        <v>0</v>
      </c>
      <c r="AB640" s="58">
        <f>IF(AA640=0,0,(P640-AA640)/AA640)</f>
        <v>0</v>
      </c>
      <c r="AC640" s="57">
        <f>'first anal'!$AA640/AH$4</f>
        <v>0</v>
      </c>
    </row>
    <row r="641" spans="1:29" x14ac:dyDescent="0.2">
      <c r="A641" s="42"/>
      <c r="B641" s="43"/>
      <c r="C641" s="43"/>
      <c r="D641" s="44"/>
      <c r="E641" s="46"/>
      <c r="F641" s="48"/>
      <c r="G641" s="50"/>
      <c r="H641" s="52"/>
      <c r="I641" s="52"/>
      <c r="J641" s="54"/>
      <c r="K641" s="52"/>
      <c r="L641" s="52"/>
      <c r="M641" s="54"/>
      <c r="N641" s="52"/>
      <c r="O641" s="52"/>
      <c r="P641" s="56">
        <f>SUM(G641:O641)</f>
        <v>0</v>
      </c>
      <c r="Q641" s="57">
        <f>'first anal'!$P641/AH$4</f>
        <v>0</v>
      </c>
      <c r="R641" s="56"/>
      <c r="S641" s="52"/>
      <c r="T641" s="52"/>
      <c r="U641" s="54"/>
      <c r="V641" s="52"/>
      <c r="W641" s="52"/>
      <c r="X641" s="54"/>
      <c r="Y641" s="52"/>
      <c r="Z641" s="52"/>
      <c r="AA641" s="56">
        <f>SUM(R641:Z641)</f>
        <v>0</v>
      </c>
      <c r="AB641" s="59">
        <f>IF(AA641=0,0,(P641-AA641)/AA641)</f>
        <v>0</v>
      </c>
      <c r="AC641" s="57">
        <f>'first anal'!$AA641/AH$4</f>
        <v>0</v>
      </c>
    </row>
    <row r="642" spans="1:29" x14ac:dyDescent="0.2">
      <c r="A642" s="68"/>
      <c r="B642" s="69"/>
      <c r="C642" s="69"/>
      <c r="D642" s="70"/>
      <c r="E642" s="45"/>
      <c r="F642" s="47"/>
      <c r="G642" s="49"/>
      <c r="H642" s="51"/>
      <c r="I642" s="51"/>
      <c r="J642" s="53"/>
      <c r="K642" s="51"/>
      <c r="L642" s="51"/>
      <c r="M642" s="53"/>
      <c r="N642" s="51"/>
      <c r="O642" s="51"/>
      <c r="P642" s="55">
        <f>SUM(G642:O642)</f>
        <v>0</v>
      </c>
      <c r="Q642" s="57">
        <f>'first anal'!$P642/AH$4</f>
        <v>0</v>
      </c>
      <c r="R642" s="55"/>
      <c r="S642" s="51"/>
      <c r="T642" s="51"/>
      <c r="U642" s="53"/>
      <c r="V642" s="51"/>
      <c r="W642" s="51"/>
      <c r="X642" s="53"/>
      <c r="Y642" s="51"/>
      <c r="Z642" s="51"/>
      <c r="AA642" s="55">
        <f>SUM(R642:Z642)</f>
        <v>0</v>
      </c>
      <c r="AB642" s="58">
        <f>IF(AA642=0,0,(P642-AA642)/AA642)</f>
        <v>0</v>
      </c>
      <c r="AC642" s="57">
        <f>'first anal'!$AA642/AH$4</f>
        <v>0</v>
      </c>
    </row>
    <row r="643" spans="1:29" x14ac:dyDescent="0.2">
      <c r="A643" s="42"/>
      <c r="B643" s="43"/>
      <c r="C643" s="43"/>
      <c r="D643" s="44"/>
      <c r="E643" s="46"/>
      <c r="F643" s="48"/>
      <c r="G643" s="50"/>
      <c r="H643" s="52"/>
      <c r="I643" s="52"/>
      <c r="J643" s="54"/>
      <c r="K643" s="52"/>
      <c r="L643" s="52"/>
      <c r="M643" s="54"/>
      <c r="N643" s="52"/>
      <c r="O643" s="52"/>
      <c r="P643" s="56">
        <f>SUM(G643:O643)</f>
        <v>0</v>
      </c>
      <c r="Q643" s="57">
        <f>'first anal'!$P643/AH$4</f>
        <v>0</v>
      </c>
      <c r="R643" s="56"/>
      <c r="S643" s="52"/>
      <c r="T643" s="52"/>
      <c r="U643" s="54"/>
      <c r="V643" s="52"/>
      <c r="W643" s="52"/>
      <c r="X643" s="54"/>
      <c r="Y643" s="52"/>
      <c r="Z643" s="52"/>
      <c r="AA643" s="56">
        <f>SUM(R643:Z643)</f>
        <v>0</v>
      </c>
      <c r="AB643" s="59">
        <f>IF(AA643=0,0,(P643-AA643)/AA643)</f>
        <v>0</v>
      </c>
      <c r="AC643" s="57">
        <f>'first anal'!$AA643/AH$4</f>
        <v>0</v>
      </c>
    </row>
    <row r="644" spans="1:29" x14ac:dyDescent="0.2">
      <c r="A644" s="68"/>
      <c r="B644" s="69"/>
      <c r="C644" s="69"/>
      <c r="D644" s="70"/>
      <c r="E644" s="45"/>
      <c r="F644" s="47"/>
      <c r="G644" s="49"/>
      <c r="H644" s="51"/>
      <c r="I644" s="51"/>
      <c r="J644" s="53"/>
      <c r="K644" s="51"/>
      <c r="L644" s="51"/>
      <c r="M644" s="53"/>
      <c r="N644" s="51"/>
      <c r="O644" s="51"/>
      <c r="P644" s="55">
        <f>SUM(G644:O644)</f>
        <v>0</v>
      </c>
      <c r="Q644" s="57">
        <f>'first anal'!$P644/AH$4</f>
        <v>0</v>
      </c>
      <c r="R644" s="55"/>
      <c r="S644" s="51"/>
      <c r="T644" s="51"/>
      <c r="U644" s="53"/>
      <c r="V644" s="51"/>
      <c r="W644" s="51"/>
      <c r="X644" s="53"/>
      <c r="Y644" s="51"/>
      <c r="Z644" s="51"/>
      <c r="AA644" s="55">
        <f>SUM(R644:Z644)</f>
        <v>0</v>
      </c>
      <c r="AB644" s="58">
        <f>IF(AA644=0,0,(P644-AA644)/AA644)</f>
        <v>0</v>
      </c>
      <c r="AC644" s="57">
        <f>'first anal'!$AA644/AH$4</f>
        <v>0</v>
      </c>
    </row>
    <row r="645" spans="1:29" x14ac:dyDescent="0.2">
      <c r="A645" s="42"/>
      <c r="B645" s="43"/>
      <c r="C645" s="43"/>
      <c r="D645" s="44"/>
      <c r="E645" s="46"/>
      <c r="F645" s="48"/>
      <c r="G645" s="50"/>
      <c r="H645" s="52"/>
      <c r="I645" s="52"/>
      <c r="J645" s="54"/>
      <c r="K645" s="52"/>
      <c r="L645" s="52"/>
      <c r="M645" s="54"/>
      <c r="N645" s="52"/>
      <c r="O645" s="52"/>
      <c r="P645" s="56">
        <f>SUM(G645:O645)</f>
        <v>0</v>
      </c>
      <c r="Q645" s="57">
        <f>'first anal'!$P645/AH$4</f>
        <v>0</v>
      </c>
      <c r="R645" s="56"/>
      <c r="S645" s="52"/>
      <c r="T645" s="52"/>
      <c r="U645" s="54"/>
      <c r="V645" s="52"/>
      <c r="W645" s="52"/>
      <c r="X645" s="54"/>
      <c r="Y645" s="52"/>
      <c r="Z645" s="52"/>
      <c r="AA645" s="56">
        <f>SUM(R645:Z645)</f>
        <v>0</v>
      </c>
      <c r="AB645" s="59">
        <f>IF(AA645=0,0,(P645-AA645)/AA645)</f>
        <v>0</v>
      </c>
      <c r="AC645" s="57">
        <f>'first anal'!$AA645/AH$4</f>
        <v>0</v>
      </c>
    </row>
    <row r="646" spans="1:29" x14ac:dyDescent="0.2">
      <c r="A646" s="68"/>
      <c r="B646" s="69"/>
      <c r="C646" s="69"/>
      <c r="D646" s="70"/>
      <c r="E646" s="45"/>
      <c r="F646" s="47"/>
      <c r="G646" s="49"/>
      <c r="H646" s="51"/>
      <c r="I646" s="51"/>
      <c r="J646" s="53"/>
      <c r="K646" s="51"/>
      <c r="L646" s="51"/>
      <c r="M646" s="53"/>
      <c r="N646" s="51"/>
      <c r="O646" s="51"/>
      <c r="P646" s="55">
        <f>SUM(G646:O646)</f>
        <v>0</v>
      </c>
      <c r="Q646" s="57">
        <f>'first anal'!$P646/AH$4</f>
        <v>0</v>
      </c>
      <c r="R646" s="55"/>
      <c r="S646" s="51"/>
      <c r="T646" s="51"/>
      <c r="U646" s="53"/>
      <c r="V646" s="51"/>
      <c r="W646" s="51"/>
      <c r="X646" s="53"/>
      <c r="Y646" s="51"/>
      <c r="Z646" s="51"/>
      <c r="AA646" s="55">
        <f>SUM(R646:Z646)</f>
        <v>0</v>
      </c>
      <c r="AB646" s="58">
        <f>IF(AA646=0,0,(P646-AA646)/AA646)</f>
        <v>0</v>
      </c>
      <c r="AC646" s="57">
        <f>'first anal'!$AA646/AH$4</f>
        <v>0</v>
      </c>
    </row>
    <row r="647" spans="1:29" x14ac:dyDescent="0.2">
      <c r="A647" s="42"/>
      <c r="B647" s="43"/>
      <c r="C647" s="43"/>
      <c r="D647" s="44"/>
      <c r="E647" s="46"/>
      <c r="F647" s="48"/>
      <c r="G647" s="50"/>
      <c r="H647" s="52"/>
      <c r="I647" s="52"/>
      <c r="J647" s="54"/>
      <c r="K647" s="52"/>
      <c r="L647" s="52"/>
      <c r="M647" s="54"/>
      <c r="N647" s="52"/>
      <c r="O647" s="52"/>
      <c r="P647" s="56">
        <f>SUM(G647:O647)</f>
        <v>0</v>
      </c>
      <c r="Q647" s="57">
        <f>'first anal'!$P647/AH$4</f>
        <v>0</v>
      </c>
      <c r="R647" s="56"/>
      <c r="S647" s="52"/>
      <c r="T647" s="52"/>
      <c r="U647" s="54"/>
      <c r="V647" s="52"/>
      <c r="W647" s="52"/>
      <c r="X647" s="54"/>
      <c r="Y647" s="52"/>
      <c r="Z647" s="52"/>
      <c r="AA647" s="56">
        <f>SUM(R647:Z647)</f>
        <v>0</v>
      </c>
      <c r="AB647" s="59">
        <f>IF(AA647=0,0,(P647-AA647)/AA647)</f>
        <v>0</v>
      </c>
      <c r="AC647" s="57">
        <f>'first anal'!$AA647/AH$4</f>
        <v>0</v>
      </c>
    </row>
    <row r="648" spans="1:29" x14ac:dyDescent="0.2">
      <c r="A648" s="68"/>
      <c r="B648" s="69"/>
      <c r="C648" s="69"/>
      <c r="D648" s="70"/>
      <c r="E648" s="45"/>
      <c r="F648" s="47"/>
      <c r="G648" s="49"/>
      <c r="H648" s="51"/>
      <c r="I648" s="51"/>
      <c r="J648" s="53"/>
      <c r="K648" s="51"/>
      <c r="L648" s="51"/>
      <c r="M648" s="53"/>
      <c r="N648" s="51"/>
      <c r="O648" s="51"/>
      <c r="P648" s="55">
        <f>SUM(G648:O648)</f>
        <v>0</v>
      </c>
      <c r="Q648" s="57">
        <f>'first anal'!$P648/AH$4</f>
        <v>0</v>
      </c>
      <c r="R648" s="55"/>
      <c r="S648" s="51"/>
      <c r="T648" s="51"/>
      <c r="U648" s="53"/>
      <c r="V648" s="51"/>
      <c r="W648" s="51"/>
      <c r="X648" s="53"/>
      <c r="Y648" s="51"/>
      <c r="Z648" s="51"/>
      <c r="AA648" s="55">
        <f>SUM(R648:Z648)</f>
        <v>0</v>
      </c>
      <c r="AB648" s="58">
        <f>IF(AA648=0,0,(P648-AA648)/AA648)</f>
        <v>0</v>
      </c>
      <c r="AC648" s="57">
        <f>'first anal'!$AA648/AH$4</f>
        <v>0</v>
      </c>
    </row>
    <row r="649" spans="1:29" x14ac:dyDescent="0.2">
      <c r="A649" s="42"/>
      <c r="B649" s="43"/>
      <c r="C649" s="43"/>
      <c r="D649" s="44"/>
      <c r="E649" s="46"/>
      <c r="F649" s="48"/>
      <c r="G649" s="50"/>
      <c r="H649" s="52"/>
      <c r="I649" s="52"/>
      <c r="J649" s="54"/>
      <c r="K649" s="52"/>
      <c r="L649" s="52"/>
      <c r="M649" s="54"/>
      <c r="N649" s="52"/>
      <c r="O649" s="52"/>
      <c r="P649" s="56">
        <f>SUM(G649:O649)</f>
        <v>0</v>
      </c>
      <c r="Q649" s="57">
        <f>'first anal'!$P649/AH$4</f>
        <v>0</v>
      </c>
      <c r="R649" s="56"/>
      <c r="S649" s="52"/>
      <c r="T649" s="52"/>
      <c r="U649" s="54"/>
      <c r="V649" s="52"/>
      <c r="W649" s="52"/>
      <c r="X649" s="54"/>
      <c r="Y649" s="52"/>
      <c r="Z649" s="52"/>
      <c r="AA649" s="56">
        <f>SUM(R649:Z649)</f>
        <v>0</v>
      </c>
      <c r="AB649" s="59">
        <f>IF(AA649=0,0,(P649-AA649)/AA649)</f>
        <v>0</v>
      </c>
      <c r="AC649" s="57">
        <f>'first anal'!$AA649/AH$4</f>
        <v>0</v>
      </c>
    </row>
    <row r="650" spans="1:29" x14ac:dyDescent="0.2">
      <c r="A650" s="68"/>
      <c r="B650" s="69"/>
      <c r="C650" s="69"/>
      <c r="D650" s="70"/>
      <c r="E650" s="45"/>
      <c r="F650" s="47"/>
      <c r="G650" s="49"/>
      <c r="H650" s="51"/>
      <c r="I650" s="51"/>
      <c r="J650" s="53"/>
      <c r="K650" s="51"/>
      <c r="L650" s="51"/>
      <c r="M650" s="53"/>
      <c r="N650" s="51"/>
      <c r="O650" s="51"/>
      <c r="P650" s="55">
        <f>SUM(G650:O650)</f>
        <v>0</v>
      </c>
      <c r="Q650" s="57">
        <f>'first anal'!$P650/AH$4</f>
        <v>0</v>
      </c>
      <c r="R650" s="55"/>
      <c r="S650" s="51"/>
      <c r="T650" s="51"/>
      <c r="U650" s="53"/>
      <c r="V650" s="51"/>
      <c r="W650" s="51"/>
      <c r="X650" s="53"/>
      <c r="Y650" s="51"/>
      <c r="Z650" s="51"/>
      <c r="AA650" s="55">
        <f>SUM(R650:Z650)</f>
        <v>0</v>
      </c>
      <c r="AB650" s="58">
        <f>IF(AA650=0,0,(P650-AA650)/AA650)</f>
        <v>0</v>
      </c>
      <c r="AC650" s="57">
        <f>'first anal'!$AA650/AH$4</f>
        <v>0</v>
      </c>
    </row>
    <row r="651" spans="1:29" x14ac:dyDescent="0.2">
      <c r="A651" s="42"/>
      <c r="B651" s="43"/>
      <c r="C651" s="43"/>
      <c r="D651" s="44"/>
      <c r="E651" s="46"/>
      <c r="F651" s="48"/>
      <c r="G651" s="50"/>
      <c r="H651" s="52"/>
      <c r="I651" s="52"/>
      <c r="J651" s="54"/>
      <c r="K651" s="52"/>
      <c r="L651" s="52"/>
      <c r="M651" s="54"/>
      <c r="N651" s="52"/>
      <c r="O651" s="52"/>
      <c r="P651" s="56">
        <f>SUM(G651:O651)</f>
        <v>0</v>
      </c>
      <c r="Q651" s="57">
        <f>'first anal'!$P651/AH$4</f>
        <v>0</v>
      </c>
      <c r="R651" s="56"/>
      <c r="S651" s="52"/>
      <c r="T651" s="52"/>
      <c r="U651" s="54"/>
      <c r="V651" s="52"/>
      <c r="W651" s="52"/>
      <c r="X651" s="54"/>
      <c r="Y651" s="52"/>
      <c r="Z651" s="52"/>
      <c r="AA651" s="56">
        <f>SUM(R651:Z651)</f>
        <v>0</v>
      </c>
      <c r="AB651" s="59">
        <f>IF(AA651=0,0,(P651-AA651)/AA651)</f>
        <v>0</v>
      </c>
      <c r="AC651" s="57">
        <f>'first anal'!$AA651/AH$4</f>
        <v>0</v>
      </c>
    </row>
    <row r="652" spans="1:29" x14ac:dyDescent="0.2">
      <c r="A652" s="68"/>
      <c r="B652" s="69"/>
      <c r="C652" s="69"/>
      <c r="D652" s="70"/>
      <c r="E652" s="45"/>
      <c r="F652" s="47"/>
      <c r="G652" s="49"/>
      <c r="H652" s="51"/>
      <c r="I652" s="51"/>
      <c r="J652" s="53"/>
      <c r="K652" s="51"/>
      <c r="L652" s="51"/>
      <c r="M652" s="53"/>
      <c r="N652" s="51"/>
      <c r="O652" s="51"/>
      <c r="P652" s="55">
        <f>SUM(G652:O652)</f>
        <v>0</v>
      </c>
      <c r="Q652" s="57">
        <f>'first anal'!$P652/AH$4</f>
        <v>0</v>
      </c>
      <c r="R652" s="55"/>
      <c r="S652" s="51"/>
      <c r="T652" s="51"/>
      <c r="U652" s="53"/>
      <c r="V652" s="51"/>
      <c r="W652" s="51"/>
      <c r="X652" s="53"/>
      <c r="Y652" s="51"/>
      <c r="Z652" s="51"/>
      <c r="AA652" s="55">
        <f>SUM(R652:Z652)</f>
        <v>0</v>
      </c>
      <c r="AB652" s="58">
        <f>IF(AA652=0,0,(P652-AA652)/AA652)</f>
        <v>0</v>
      </c>
      <c r="AC652" s="57">
        <f>'first anal'!$AA652/AH$4</f>
        <v>0</v>
      </c>
    </row>
    <row r="653" spans="1:29" x14ac:dyDescent="0.2">
      <c r="A653" s="42"/>
      <c r="B653" s="43"/>
      <c r="C653" s="43"/>
      <c r="D653" s="44"/>
      <c r="E653" s="46"/>
      <c r="F653" s="48"/>
      <c r="G653" s="50"/>
      <c r="H653" s="52"/>
      <c r="I653" s="52"/>
      <c r="J653" s="54"/>
      <c r="K653" s="52"/>
      <c r="L653" s="52"/>
      <c r="M653" s="54"/>
      <c r="N653" s="52"/>
      <c r="O653" s="52"/>
      <c r="P653" s="56">
        <f>SUM(G653:O653)</f>
        <v>0</v>
      </c>
      <c r="Q653" s="57">
        <f>'first anal'!$P653/AH$4</f>
        <v>0</v>
      </c>
      <c r="R653" s="56"/>
      <c r="S653" s="52"/>
      <c r="T653" s="52"/>
      <c r="U653" s="54"/>
      <c r="V653" s="52"/>
      <c r="W653" s="52"/>
      <c r="X653" s="54"/>
      <c r="Y653" s="52"/>
      <c r="Z653" s="52"/>
      <c r="AA653" s="56">
        <f>SUM(R653:Z653)</f>
        <v>0</v>
      </c>
      <c r="AB653" s="59">
        <f>IF(AA653=0,0,(P653-AA653)/AA653)</f>
        <v>0</v>
      </c>
      <c r="AC653" s="57">
        <f>'first anal'!$AA653/AH$4</f>
        <v>0</v>
      </c>
    </row>
    <row r="654" spans="1:29" x14ac:dyDescent="0.2">
      <c r="A654" s="68"/>
      <c r="B654" s="69"/>
      <c r="C654" s="69"/>
      <c r="D654" s="70"/>
      <c r="E654" s="45"/>
      <c r="F654" s="47"/>
      <c r="G654" s="49"/>
      <c r="H654" s="51"/>
      <c r="I654" s="51"/>
      <c r="J654" s="53"/>
      <c r="K654" s="51"/>
      <c r="L654" s="51"/>
      <c r="M654" s="53"/>
      <c r="N654" s="51"/>
      <c r="O654" s="51"/>
      <c r="P654" s="55">
        <f>SUM(G654:O654)</f>
        <v>0</v>
      </c>
      <c r="Q654" s="57">
        <f>'first anal'!$P654/AH$4</f>
        <v>0</v>
      </c>
      <c r="R654" s="55"/>
      <c r="S654" s="51"/>
      <c r="T654" s="51"/>
      <c r="U654" s="53"/>
      <c r="V654" s="51"/>
      <c r="W654" s="51"/>
      <c r="X654" s="53"/>
      <c r="Y654" s="51"/>
      <c r="Z654" s="51"/>
      <c r="AA654" s="55">
        <f>SUM(R654:Z654)</f>
        <v>0</v>
      </c>
      <c r="AB654" s="58">
        <f>IF(AA654=0,0,(P654-AA654)/AA654)</f>
        <v>0</v>
      </c>
      <c r="AC654" s="57">
        <f>'first anal'!$AA654/AH$4</f>
        <v>0</v>
      </c>
    </row>
    <row r="655" spans="1:29" x14ac:dyDescent="0.2">
      <c r="A655" s="42"/>
      <c r="B655" s="43"/>
      <c r="C655" s="43"/>
      <c r="D655" s="44"/>
      <c r="E655" s="46"/>
      <c r="F655" s="48"/>
      <c r="G655" s="50"/>
      <c r="H655" s="52"/>
      <c r="I655" s="52"/>
      <c r="J655" s="54"/>
      <c r="K655" s="52"/>
      <c r="L655" s="52"/>
      <c r="M655" s="54"/>
      <c r="N655" s="52"/>
      <c r="O655" s="52"/>
      <c r="P655" s="56">
        <f>SUM(G655:O655)</f>
        <v>0</v>
      </c>
      <c r="Q655" s="57">
        <f>'first anal'!$P655/AH$4</f>
        <v>0</v>
      </c>
      <c r="R655" s="56"/>
      <c r="S655" s="52"/>
      <c r="T655" s="52"/>
      <c r="U655" s="54"/>
      <c r="V655" s="52"/>
      <c r="W655" s="52"/>
      <c r="X655" s="54"/>
      <c r="Y655" s="52"/>
      <c r="Z655" s="52"/>
      <c r="AA655" s="56">
        <f>SUM(R655:Z655)</f>
        <v>0</v>
      </c>
      <c r="AB655" s="59">
        <f>IF(AA655=0,0,(P655-AA655)/AA655)</f>
        <v>0</v>
      </c>
      <c r="AC655" s="57">
        <f>'first anal'!$AA655/AH$4</f>
        <v>0</v>
      </c>
    </row>
    <row r="656" spans="1:29" x14ac:dyDescent="0.2">
      <c r="A656" s="68"/>
      <c r="B656" s="69"/>
      <c r="C656" s="69"/>
      <c r="D656" s="70"/>
      <c r="E656" s="45"/>
      <c r="F656" s="47"/>
      <c r="G656" s="49"/>
      <c r="H656" s="51"/>
      <c r="I656" s="51"/>
      <c r="J656" s="53"/>
      <c r="K656" s="51"/>
      <c r="L656" s="51"/>
      <c r="M656" s="53"/>
      <c r="N656" s="51"/>
      <c r="O656" s="51"/>
      <c r="P656" s="55">
        <f>SUM(G656:O656)</f>
        <v>0</v>
      </c>
      <c r="Q656" s="57">
        <f>'first anal'!$P656/AH$4</f>
        <v>0</v>
      </c>
      <c r="R656" s="55"/>
      <c r="S656" s="51"/>
      <c r="T656" s="51"/>
      <c r="U656" s="53"/>
      <c r="V656" s="51"/>
      <c r="W656" s="51"/>
      <c r="X656" s="53"/>
      <c r="Y656" s="51"/>
      <c r="Z656" s="51"/>
      <c r="AA656" s="55">
        <f>SUM(R656:Z656)</f>
        <v>0</v>
      </c>
      <c r="AB656" s="58">
        <f>IF(AA656=0,0,(P656-AA656)/AA656)</f>
        <v>0</v>
      </c>
      <c r="AC656" s="57">
        <f>'first anal'!$AA656/AH$4</f>
        <v>0</v>
      </c>
    </row>
    <row r="657" spans="1:29" x14ac:dyDescent="0.2">
      <c r="A657" s="42"/>
      <c r="B657" s="43"/>
      <c r="C657" s="43"/>
      <c r="D657" s="44"/>
      <c r="E657" s="46"/>
      <c r="F657" s="48"/>
      <c r="G657" s="50"/>
      <c r="H657" s="52"/>
      <c r="I657" s="52"/>
      <c r="J657" s="54"/>
      <c r="K657" s="52"/>
      <c r="L657" s="52"/>
      <c r="M657" s="54"/>
      <c r="N657" s="52"/>
      <c r="O657" s="52"/>
      <c r="P657" s="56">
        <f>SUM(G657:O657)</f>
        <v>0</v>
      </c>
      <c r="Q657" s="57">
        <f>'first anal'!$P657/AH$4</f>
        <v>0</v>
      </c>
      <c r="R657" s="56"/>
      <c r="S657" s="52"/>
      <c r="T657" s="52"/>
      <c r="U657" s="54"/>
      <c r="V657" s="52"/>
      <c r="W657" s="52"/>
      <c r="X657" s="54"/>
      <c r="Y657" s="52"/>
      <c r="Z657" s="52"/>
      <c r="AA657" s="56">
        <f>SUM(R657:Z657)</f>
        <v>0</v>
      </c>
      <c r="AB657" s="59">
        <f>IF(AA657=0,0,(P657-AA657)/AA657)</f>
        <v>0</v>
      </c>
      <c r="AC657" s="57">
        <f>'first anal'!$AA657/AH$4</f>
        <v>0</v>
      </c>
    </row>
    <row r="658" spans="1:29" x14ac:dyDescent="0.2">
      <c r="A658" s="68"/>
      <c r="B658" s="69"/>
      <c r="C658" s="69"/>
      <c r="D658" s="70"/>
      <c r="E658" s="45"/>
      <c r="F658" s="47"/>
      <c r="G658" s="49"/>
      <c r="H658" s="51"/>
      <c r="I658" s="51"/>
      <c r="J658" s="53"/>
      <c r="K658" s="51"/>
      <c r="L658" s="51"/>
      <c r="M658" s="53"/>
      <c r="N658" s="51"/>
      <c r="O658" s="51"/>
      <c r="P658" s="55">
        <f>SUM(G658:O658)</f>
        <v>0</v>
      </c>
      <c r="Q658" s="57">
        <f>'first anal'!$P658/AH$4</f>
        <v>0</v>
      </c>
      <c r="R658" s="55"/>
      <c r="S658" s="51"/>
      <c r="T658" s="51"/>
      <c r="U658" s="53"/>
      <c r="V658" s="51"/>
      <c r="W658" s="51"/>
      <c r="X658" s="53"/>
      <c r="Y658" s="51"/>
      <c r="Z658" s="51"/>
      <c r="AA658" s="55">
        <f>SUM(R658:Z658)</f>
        <v>0</v>
      </c>
      <c r="AB658" s="58">
        <f>IF(AA658=0,0,(P658-AA658)/AA658)</f>
        <v>0</v>
      </c>
      <c r="AC658" s="57">
        <f>'first anal'!$AA658/AH$4</f>
        <v>0</v>
      </c>
    </row>
    <row r="659" spans="1:29" x14ac:dyDescent="0.2">
      <c r="A659" s="42"/>
      <c r="B659" s="43"/>
      <c r="C659" s="43"/>
      <c r="D659" s="44"/>
      <c r="E659" s="46"/>
      <c r="F659" s="48"/>
      <c r="G659" s="50"/>
      <c r="H659" s="52"/>
      <c r="I659" s="52"/>
      <c r="J659" s="54"/>
      <c r="K659" s="52"/>
      <c r="L659" s="52"/>
      <c r="M659" s="54"/>
      <c r="N659" s="52"/>
      <c r="O659" s="52"/>
      <c r="P659" s="56">
        <f>SUM(G659:O659)</f>
        <v>0</v>
      </c>
      <c r="Q659" s="57">
        <f>'first anal'!$P659/AH$4</f>
        <v>0</v>
      </c>
      <c r="R659" s="56"/>
      <c r="S659" s="52"/>
      <c r="T659" s="52"/>
      <c r="U659" s="54"/>
      <c r="V659" s="52"/>
      <c r="W659" s="52"/>
      <c r="X659" s="54"/>
      <c r="Y659" s="52"/>
      <c r="Z659" s="52"/>
      <c r="AA659" s="56">
        <f>SUM(R659:Z659)</f>
        <v>0</v>
      </c>
      <c r="AB659" s="59">
        <f>IF(AA659=0,0,(P659-AA659)/AA659)</f>
        <v>0</v>
      </c>
      <c r="AC659" s="57">
        <f>'first anal'!$AA659/AH$4</f>
        <v>0</v>
      </c>
    </row>
    <row r="660" spans="1:29" x14ac:dyDescent="0.2">
      <c r="A660" s="68"/>
      <c r="B660" s="69"/>
      <c r="C660" s="69"/>
      <c r="D660" s="70"/>
      <c r="E660" s="45"/>
      <c r="F660" s="47"/>
      <c r="G660" s="49"/>
      <c r="H660" s="51"/>
      <c r="I660" s="51"/>
      <c r="J660" s="53"/>
      <c r="K660" s="51"/>
      <c r="L660" s="51"/>
      <c r="M660" s="53"/>
      <c r="N660" s="51"/>
      <c r="O660" s="51"/>
      <c r="P660" s="55">
        <f>SUM(G660:O660)</f>
        <v>0</v>
      </c>
      <c r="Q660" s="57">
        <f>'first anal'!$P660/AH$4</f>
        <v>0</v>
      </c>
      <c r="R660" s="55"/>
      <c r="S660" s="51"/>
      <c r="T660" s="51"/>
      <c r="U660" s="53"/>
      <c r="V660" s="51"/>
      <c r="W660" s="51"/>
      <c r="X660" s="53"/>
      <c r="Y660" s="51"/>
      <c r="Z660" s="51"/>
      <c r="AA660" s="55">
        <f>SUM(R660:Z660)</f>
        <v>0</v>
      </c>
      <c r="AB660" s="58">
        <f>IF(AA660=0,0,(P660-AA660)/AA660)</f>
        <v>0</v>
      </c>
      <c r="AC660" s="57">
        <f>'first anal'!$AA660/AH$4</f>
        <v>0</v>
      </c>
    </row>
    <row r="661" spans="1:29" x14ac:dyDescent="0.2">
      <c r="A661" s="42"/>
      <c r="B661" s="43"/>
      <c r="C661" s="43"/>
      <c r="D661" s="44"/>
      <c r="E661" s="46"/>
      <c r="F661" s="48"/>
      <c r="G661" s="50"/>
      <c r="H661" s="52"/>
      <c r="I661" s="52"/>
      <c r="J661" s="54"/>
      <c r="K661" s="52"/>
      <c r="L661" s="52"/>
      <c r="M661" s="54"/>
      <c r="N661" s="52"/>
      <c r="O661" s="52"/>
      <c r="P661" s="56">
        <f>SUM(G661:O661)</f>
        <v>0</v>
      </c>
      <c r="Q661" s="57">
        <f>'first anal'!$P661/AH$4</f>
        <v>0</v>
      </c>
      <c r="R661" s="56"/>
      <c r="S661" s="52"/>
      <c r="T661" s="52"/>
      <c r="U661" s="54"/>
      <c r="V661" s="52"/>
      <c r="W661" s="52"/>
      <c r="X661" s="54"/>
      <c r="Y661" s="52"/>
      <c r="Z661" s="52"/>
      <c r="AA661" s="56">
        <f>SUM(R661:Z661)</f>
        <v>0</v>
      </c>
      <c r="AB661" s="59">
        <f>IF(AA661=0,0,(P661-AA661)/AA661)</f>
        <v>0</v>
      </c>
      <c r="AC661" s="57">
        <f>'first anal'!$AA661/AH$4</f>
        <v>0</v>
      </c>
    </row>
    <row r="662" spans="1:29" x14ac:dyDescent="0.2">
      <c r="A662" s="68"/>
      <c r="B662" s="69"/>
      <c r="C662" s="69"/>
      <c r="D662" s="70"/>
      <c r="E662" s="45"/>
      <c r="F662" s="47"/>
      <c r="G662" s="49"/>
      <c r="H662" s="51"/>
      <c r="I662" s="51"/>
      <c r="J662" s="53"/>
      <c r="K662" s="51"/>
      <c r="L662" s="51"/>
      <c r="M662" s="53"/>
      <c r="N662" s="51"/>
      <c r="O662" s="51"/>
      <c r="P662" s="55">
        <f>SUM(G662:O662)</f>
        <v>0</v>
      </c>
      <c r="Q662" s="57">
        <f>'first anal'!$P662/AH$4</f>
        <v>0</v>
      </c>
      <c r="R662" s="55"/>
      <c r="S662" s="51"/>
      <c r="T662" s="51"/>
      <c r="U662" s="53"/>
      <c r="V662" s="51"/>
      <c r="W662" s="51"/>
      <c r="X662" s="53"/>
      <c r="Y662" s="51"/>
      <c r="Z662" s="51"/>
      <c r="AA662" s="55">
        <f>SUM(R662:Z662)</f>
        <v>0</v>
      </c>
      <c r="AB662" s="58">
        <f>IF(AA662=0,0,(P662-AA662)/AA662)</f>
        <v>0</v>
      </c>
      <c r="AC662" s="57">
        <f>'first anal'!$AA662/AH$4</f>
        <v>0</v>
      </c>
    </row>
    <row r="663" spans="1:29" x14ac:dyDescent="0.2">
      <c r="A663" s="42"/>
      <c r="B663" s="43"/>
      <c r="C663" s="43"/>
      <c r="D663" s="44"/>
      <c r="E663" s="46"/>
      <c r="F663" s="48"/>
      <c r="G663" s="50"/>
      <c r="H663" s="52"/>
      <c r="I663" s="52"/>
      <c r="J663" s="54"/>
      <c r="K663" s="52"/>
      <c r="L663" s="52"/>
      <c r="M663" s="54"/>
      <c r="N663" s="52"/>
      <c r="O663" s="52"/>
      <c r="P663" s="56">
        <f>SUM(G663:O663)</f>
        <v>0</v>
      </c>
      <c r="Q663" s="57">
        <f>'first anal'!$P663/AH$4</f>
        <v>0</v>
      </c>
      <c r="R663" s="56"/>
      <c r="S663" s="52"/>
      <c r="T663" s="52"/>
      <c r="U663" s="54"/>
      <c r="V663" s="52"/>
      <c r="W663" s="52"/>
      <c r="X663" s="54"/>
      <c r="Y663" s="52"/>
      <c r="Z663" s="52"/>
      <c r="AA663" s="56">
        <f>SUM(R663:Z663)</f>
        <v>0</v>
      </c>
      <c r="AB663" s="59">
        <f>IF(AA663=0,0,(P663-AA663)/AA663)</f>
        <v>0</v>
      </c>
      <c r="AC663" s="57">
        <f>'first anal'!$AA663/AH$4</f>
        <v>0</v>
      </c>
    </row>
    <row r="664" spans="1:29" x14ac:dyDescent="0.2">
      <c r="A664" s="68"/>
      <c r="B664" s="69"/>
      <c r="C664" s="69"/>
      <c r="D664" s="70"/>
      <c r="E664" s="45"/>
      <c r="F664" s="47"/>
      <c r="G664" s="49"/>
      <c r="H664" s="51"/>
      <c r="I664" s="51"/>
      <c r="J664" s="53"/>
      <c r="K664" s="51"/>
      <c r="L664" s="51"/>
      <c r="M664" s="53"/>
      <c r="N664" s="51"/>
      <c r="O664" s="51"/>
      <c r="P664" s="55">
        <f>SUM(G664:O664)</f>
        <v>0</v>
      </c>
      <c r="Q664" s="57">
        <f>'first anal'!$P664/AH$4</f>
        <v>0</v>
      </c>
      <c r="R664" s="55"/>
      <c r="S664" s="51"/>
      <c r="T664" s="51"/>
      <c r="U664" s="53"/>
      <c r="V664" s="51"/>
      <c r="W664" s="51"/>
      <c r="X664" s="53"/>
      <c r="Y664" s="51"/>
      <c r="Z664" s="51"/>
      <c r="AA664" s="55">
        <f>SUM(R664:Z664)</f>
        <v>0</v>
      </c>
      <c r="AB664" s="58">
        <f>IF(AA664=0,0,(P664-AA664)/AA664)</f>
        <v>0</v>
      </c>
      <c r="AC664" s="57">
        <f>'first anal'!$AA664/AH$4</f>
        <v>0</v>
      </c>
    </row>
    <row r="665" spans="1:29" x14ac:dyDescent="0.2">
      <c r="A665" s="42"/>
      <c r="B665" s="43"/>
      <c r="C665" s="43"/>
      <c r="D665" s="44"/>
      <c r="E665" s="46"/>
      <c r="F665" s="48"/>
      <c r="G665" s="50"/>
      <c r="H665" s="52"/>
      <c r="I665" s="52"/>
      <c r="J665" s="54"/>
      <c r="K665" s="52"/>
      <c r="L665" s="52"/>
      <c r="M665" s="54"/>
      <c r="N665" s="52"/>
      <c r="O665" s="52"/>
      <c r="P665" s="56">
        <f>SUM(G665:O665)</f>
        <v>0</v>
      </c>
      <c r="Q665" s="57">
        <f>'first anal'!$P665/AH$4</f>
        <v>0</v>
      </c>
      <c r="R665" s="56"/>
      <c r="S665" s="52"/>
      <c r="T665" s="52"/>
      <c r="U665" s="54"/>
      <c r="V665" s="52"/>
      <c r="W665" s="52"/>
      <c r="X665" s="54"/>
      <c r="Y665" s="52"/>
      <c r="Z665" s="52"/>
      <c r="AA665" s="56">
        <f>SUM(R665:Z665)</f>
        <v>0</v>
      </c>
      <c r="AB665" s="59">
        <f>IF(AA665=0,0,(P665-AA665)/AA665)</f>
        <v>0</v>
      </c>
      <c r="AC665" s="57">
        <f>'first anal'!$AA665/AH$4</f>
        <v>0</v>
      </c>
    </row>
    <row r="666" spans="1:29" x14ac:dyDescent="0.2">
      <c r="A666" s="68"/>
      <c r="B666" s="69"/>
      <c r="C666" s="69"/>
      <c r="D666" s="70"/>
      <c r="E666" s="45"/>
      <c r="F666" s="47"/>
      <c r="G666" s="49"/>
      <c r="H666" s="51"/>
      <c r="I666" s="51"/>
      <c r="J666" s="53"/>
      <c r="K666" s="51"/>
      <c r="L666" s="51"/>
      <c r="M666" s="53"/>
      <c r="N666" s="51"/>
      <c r="O666" s="51"/>
      <c r="P666" s="55">
        <f>SUM(G666:O666)</f>
        <v>0</v>
      </c>
      <c r="Q666" s="57">
        <f>'first anal'!$P666/AH$4</f>
        <v>0</v>
      </c>
      <c r="R666" s="55"/>
      <c r="S666" s="51"/>
      <c r="T666" s="51"/>
      <c r="U666" s="53"/>
      <c r="V666" s="51"/>
      <c r="W666" s="51"/>
      <c r="X666" s="53"/>
      <c r="Y666" s="51"/>
      <c r="Z666" s="51"/>
      <c r="AA666" s="55">
        <f>SUM(R666:Z666)</f>
        <v>0</v>
      </c>
      <c r="AB666" s="58">
        <f>IF(AA666=0,0,(P666-AA666)/AA666)</f>
        <v>0</v>
      </c>
      <c r="AC666" s="57">
        <f>'first anal'!$AA666/AH$4</f>
        <v>0</v>
      </c>
    </row>
    <row r="667" spans="1:29" x14ac:dyDescent="0.2">
      <c r="A667" s="42"/>
      <c r="B667" s="43"/>
      <c r="C667" s="43"/>
      <c r="D667" s="44"/>
      <c r="E667" s="46"/>
      <c r="F667" s="48"/>
      <c r="G667" s="50"/>
      <c r="H667" s="52"/>
      <c r="I667" s="52"/>
      <c r="J667" s="54"/>
      <c r="K667" s="52"/>
      <c r="L667" s="52"/>
      <c r="M667" s="54"/>
      <c r="N667" s="52"/>
      <c r="O667" s="52"/>
      <c r="P667" s="56">
        <f>SUM(G667:O667)</f>
        <v>0</v>
      </c>
      <c r="Q667" s="57">
        <f>'first anal'!$P667/AH$4</f>
        <v>0</v>
      </c>
      <c r="R667" s="56"/>
      <c r="S667" s="52"/>
      <c r="T667" s="52"/>
      <c r="U667" s="54"/>
      <c r="V667" s="52"/>
      <c r="W667" s="52"/>
      <c r="X667" s="54"/>
      <c r="Y667" s="52"/>
      <c r="Z667" s="52"/>
      <c r="AA667" s="56">
        <f>SUM(R667:Z667)</f>
        <v>0</v>
      </c>
      <c r="AB667" s="59">
        <f>IF(AA667=0,0,(P667-AA667)/AA667)</f>
        <v>0</v>
      </c>
      <c r="AC667" s="57">
        <f>'first anal'!$AA667/AH$4</f>
        <v>0</v>
      </c>
    </row>
    <row r="668" spans="1:29" x14ac:dyDescent="0.2">
      <c r="A668" s="68"/>
      <c r="B668" s="69"/>
      <c r="C668" s="69"/>
      <c r="D668" s="70"/>
      <c r="E668" s="45"/>
      <c r="F668" s="47"/>
      <c r="G668" s="49"/>
      <c r="H668" s="51"/>
      <c r="I668" s="51"/>
      <c r="J668" s="53"/>
      <c r="K668" s="51"/>
      <c r="L668" s="51"/>
      <c r="M668" s="53"/>
      <c r="N668" s="51"/>
      <c r="O668" s="51"/>
      <c r="P668" s="55">
        <f>SUM(G668:O668)</f>
        <v>0</v>
      </c>
      <c r="Q668" s="57">
        <f>'first anal'!$P668/AH$4</f>
        <v>0</v>
      </c>
      <c r="R668" s="55"/>
      <c r="S668" s="51"/>
      <c r="T668" s="51"/>
      <c r="U668" s="53"/>
      <c r="V668" s="51"/>
      <c r="W668" s="51"/>
      <c r="X668" s="53"/>
      <c r="Y668" s="51"/>
      <c r="Z668" s="51"/>
      <c r="AA668" s="55">
        <f>SUM(R668:Z668)</f>
        <v>0</v>
      </c>
      <c r="AB668" s="58">
        <f>IF(AA668=0,0,(P668-AA668)/AA668)</f>
        <v>0</v>
      </c>
      <c r="AC668" s="57">
        <f>'first anal'!$AA668/AH$4</f>
        <v>0</v>
      </c>
    </row>
    <row r="669" spans="1:29" x14ac:dyDescent="0.2">
      <c r="A669" s="42"/>
      <c r="B669" s="43"/>
      <c r="C669" s="43"/>
      <c r="D669" s="44"/>
      <c r="E669" s="46"/>
      <c r="F669" s="48"/>
      <c r="G669" s="50"/>
      <c r="H669" s="52"/>
      <c r="I669" s="52"/>
      <c r="J669" s="54"/>
      <c r="K669" s="52"/>
      <c r="L669" s="52"/>
      <c r="M669" s="54"/>
      <c r="N669" s="52"/>
      <c r="O669" s="52"/>
      <c r="P669" s="56">
        <f>SUM(G669:O669)</f>
        <v>0</v>
      </c>
      <c r="Q669" s="57">
        <f>'first anal'!$P669/AH$4</f>
        <v>0</v>
      </c>
      <c r="R669" s="56"/>
      <c r="S669" s="52"/>
      <c r="T669" s="52"/>
      <c r="U669" s="54"/>
      <c r="V669" s="52"/>
      <c r="W669" s="52"/>
      <c r="X669" s="54"/>
      <c r="Y669" s="52"/>
      <c r="Z669" s="52"/>
      <c r="AA669" s="56">
        <f>SUM(R669:Z669)</f>
        <v>0</v>
      </c>
      <c r="AB669" s="59">
        <f>IF(AA669=0,0,(P669-AA669)/AA669)</f>
        <v>0</v>
      </c>
      <c r="AC669" s="57">
        <f>'first anal'!$AA669/AH$4</f>
        <v>0</v>
      </c>
    </row>
    <row r="670" spans="1:29" x14ac:dyDescent="0.2">
      <c r="A670" s="68"/>
      <c r="B670" s="69"/>
      <c r="C670" s="69"/>
      <c r="D670" s="70"/>
      <c r="E670" s="45"/>
      <c r="F670" s="47"/>
      <c r="G670" s="49"/>
      <c r="H670" s="51"/>
      <c r="I670" s="51"/>
      <c r="J670" s="53"/>
      <c r="K670" s="51"/>
      <c r="L670" s="51"/>
      <c r="M670" s="53"/>
      <c r="N670" s="51"/>
      <c r="O670" s="51"/>
      <c r="P670" s="55">
        <f>SUM(G670:O670)</f>
        <v>0</v>
      </c>
      <c r="Q670" s="57">
        <f>'first anal'!$P670/AH$4</f>
        <v>0</v>
      </c>
      <c r="R670" s="55"/>
      <c r="S670" s="51"/>
      <c r="T670" s="51"/>
      <c r="U670" s="53"/>
      <c r="V670" s="51"/>
      <c r="W670" s="51"/>
      <c r="X670" s="53"/>
      <c r="Y670" s="51"/>
      <c r="Z670" s="51"/>
      <c r="AA670" s="55">
        <f>SUM(R670:Z670)</f>
        <v>0</v>
      </c>
      <c r="AB670" s="58">
        <f>IF(AA670=0,0,(P670-AA670)/AA670)</f>
        <v>0</v>
      </c>
      <c r="AC670" s="57">
        <f>'first anal'!$AA670/AH$4</f>
        <v>0</v>
      </c>
    </row>
    <row r="671" spans="1:29" x14ac:dyDescent="0.2">
      <c r="A671" s="42"/>
      <c r="B671" s="43"/>
      <c r="C671" s="43"/>
      <c r="D671" s="44"/>
      <c r="E671" s="46"/>
      <c r="F671" s="48"/>
      <c r="G671" s="50"/>
      <c r="H671" s="52"/>
      <c r="I671" s="52"/>
      <c r="J671" s="54"/>
      <c r="K671" s="52"/>
      <c r="L671" s="52"/>
      <c r="M671" s="54"/>
      <c r="N671" s="52"/>
      <c r="O671" s="52"/>
      <c r="P671" s="56">
        <f>SUM(G671:O671)</f>
        <v>0</v>
      </c>
      <c r="Q671" s="57">
        <f>'first anal'!$P671/AH$4</f>
        <v>0</v>
      </c>
      <c r="R671" s="56"/>
      <c r="S671" s="52"/>
      <c r="T671" s="52"/>
      <c r="U671" s="54"/>
      <c r="V671" s="52"/>
      <c r="W671" s="52"/>
      <c r="X671" s="54"/>
      <c r="Y671" s="52"/>
      <c r="Z671" s="52"/>
      <c r="AA671" s="56">
        <f>SUM(R671:Z671)</f>
        <v>0</v>
      </c>
      <c r="AB671" s="59">
        <f>IF(AA671=0,0,(P671-AA671)/AA671)</f>
        <v>0</v>
      </c>
      <c r="AC671" s="57">
        <f>'first anal'!$AA671/AH$4</f>
        <v>0</v>
      </c>
    </row>
    <row r="672" spans="1:29" x14ac:dyDescent="0.2">
      <c r="A672" s="68"/>
      <c r="B672" s="69"/>
      <c r="C672" s="69"/>
      <c r="D672" s="70"/>
      <c r="E672" s="45"/>
      <c r="F672" s="47"/>
      <c r="G672" s="49"/>
      <c r="H672" s="51"/>
      <c r="I672" s="51"/>
      <c r="J672" s="53"/>
      <c r="K672" s="51"/>
      <c r="L672" s="51"/>
      <c r="M672" s="53"/>
      <c r="N672" s="51"/>
      <c r="O672" s="51"/>
      <c r="P672" s="55">
        <f>SUM(G672:O672)</f>
        <v>0</v>
      </c>
      <c r="Q672" s="57">
        <f>'first anal'!$P672/AH$4</f>
        <v>0</v>
      </c>
      <c r="R672" s="55"/>
      <c r="S672" s="51"/>
      <c r="T672" s="51"/>
      <c r="U672" s="53"/>
      <c r="V672" s="51"/>
      <c r="W672" s="51"/>
      <c r="X672" s="53"/>
      <c r="Y672" s="51"/>
      <c r="Z672" s="51"/>
      <c r="AA672" s="55">
        <f>SUM(R672:Z672)</f>
        <v>0</v>
      </c>
      <c r="AB672" s="58">
        <f>IF(AA672=0,0,(P672-AA672)/AA672)</f>
        <v>0</v>
      </c>
      <c r="AC672" s="57">
        <f>'first anal'!$AA672/AH$4</f>
        <v>0</v>
      </c>
    </row>
    <row r="673" spans="1:29" x14ac:dyDescent="0.2">
      <c r="A673" s="42"/>
      <c r="B673" s="43"/>
      <c r="C673" s="43"/>
      <c r="D673" s="44"/>
      <c r="E673" s="46"/>
      <c r="F673" s="48"/>
      <c r="G673" s="50"/>
      <c r="H673" s="52"/>
      <c r="I673" s="52"/>
      <c r="J673" s="54"/>
      <c r="K673" s="52"/>
      <c r="L673" s="52"/>
      <c r="M673" s="54"/>
      <c r="N673" s="52"/>
      <c r="O673" s="52"/>
      <c r="P673" s="56">
        <f>SUM(G673:O673)</f>
        <v>0</v>
      </c>
      <c r="Q673" s="57">
        <f>'first anal'!$P673/AH$4</f>
        <v>0</v>
      </c>
      <c r="R673" s="56"/>
      <c r="S673" s="52"/>
      <c r="T673" s="52"/>
      <c r="U673" s="54"/>
      <c r="V673" s="52"/>
      <c r="W673" s="52"/>
      <c r="X673" s="54"/>
      <c r="Y673" s="52"/>
      <c r="Z673" s="52"/>
      <c r="AA673" s="56">
        <f>SUM(R673:Z673)</f>
        <v>0</v>
      </c>
      <c r="AB673" s="59">
        <f>IF(AA673=0,0,(P673-AA673)/AA673)</f>
        <v>0</v>
      </c>
      <c r="AC673" s="57">
        <f>'first anal'!$AA673/AH$4</f>
        <v>0</v>
      </c>
    </row>
    <row r="674" spans="1:29" x14ac:dyDescent="0.2">
      <c r="A674" s="68"/>
      <c r="B674" s="69"/>
      <c r="C674" s="69"/>
      <c r="D674" s="70"/>
      <c r="E674" s="45"/>
      <c r="F674" s="47"/>
      <c r="G674" s="49"/>
      <c r="H674" s="51"/>
      <c r="I674" s="51"/>
      <c r="J674" s="53"/>
      <c r="K674" s="51"/>
      <c r="L674" s="51"/>
      <c r="M674" s="53"/>
      <c r="N674" s="51"/>
      <c r="O674" s="51"/>
      <c r="P674" s="55">
        <f>SUM(G674:O674)</f>
        <v>0</v>
      </c>
      <c r="Q674" s="57">
        <f>'first anal'!$P674/AH$4</f>
        <v>0</v>
      </c>
      <c r="R674" s="55"/>
      <c r="S674" s="51"/>
      <c r="T674" s="51"/>
      <c r="U674" s="53"/>
      <c r="V674" s="51"/>
      <c r="W674" s="51"/>
      <c r="X674" s="53"/>
      <c r="Y674" s="51"/>
      <c r="Z674" s="51"/>
      <c r="AA674" s="55">
        <f>SUM(R674:Z674)</f>
        <v>0</v>
      </c>
      <c r="AB674" s="58">
        <f>IF(AA674=0,0,(P674-AA674)/AA674)</f>
        <v>0</v>
      </c>
      <c r="AC674" s="57">
        <f>'first anal'!$AA674/AH$4</f>
        <v>0</v>
      </c>
    </row>
    <row r="675" spans="1:29" x14ac:dyDescent="0.2">
      <c r="A675" s="42"/>
      <c r="B675" s="43"/>
      <c r="C675" s="43"/>
      <c r="D675" s="44"/>
      <c r="E675" s="46"/>
      <c r="F675" s="48"/>
      <c r="G675" s="50"/>
      <c r="H675" s="52"/>
      <c r="I675" s="52"/>
      <c r="J675" s="54"/>
      <c r="K675" s="52"/>
      <c r="L675" s="52"/>
      <c r="M675" s="54"/>
      <c r="N675" s="52"/>
      <c r="O675" s="52"/>
      <c r="P675" s="56">
        <f>SUM(G675:O675)</f>
        <v>0</v>
      </c>
      <c r="Q675" s="57">
        <f>'first anal'!$P675/AH$4</f>
        <v>0</v>
      </c>
      <c r="R675" s="56"/>
      <c r="S675" s="52"/>
      <c r="T675" s="52"/>
      <c r="U675" s="54"/>
      <c r="V675" s="52"/>
      <c r="W675" s="52"/>
      <c r="X675" s="54"/>
      <c r="Y675" s="52"/>
      <c r="Z675" s="52"/>
      <c r="AA675" s="56">
        <f>SUM(R675:Z675)</f>
        <v>0</v>
      </c>
      <c r="AB675" s="59">
        <f>IF(AA675=0,0,(P675-AA675)/AA675)</f>
        <v>0</v>
      </c>
      <c r="AC675" s="57">
        <f>'first anal'!$AA675/AH$4</f>
        <v>0</v>
      </c>
    </row>
    <row r="676" spans="1:29" x14ac:dyDescent="0.2">
      <c r="A676" s="68"/>
      <c r="B676" s="69"/>
      <c r="C676" s="69"/>
      <c r="D676" s="70"/>
      <c r="E676" s="45"/>
      <c r="F676" s="47"/>
      <c r="G676" s="49"/>
      <c r="H676" s="51"/>
      <c r="I676" s="51"/>
      <c r="J676" s="53"/>
      <c r="K676" s="51"/>
      <c r="L676" s="51"/>
      <c r="M676" s="53"/>
      <c r="N676" s="51"/>
      <c r="O676" s="51"/>
      <c r="P676" s="55">
        <f>SUM(G676:O676)</f>
        <v>0</v>
      </c>
      <c r="Q676" s="57">
        <f>'first anal'!$P676/AH$4</f>
        <v>0</v>
      </c>
      <c r="R676" s="55"/>
      <c r="S676" s="51"/>
      <c r="T676" s="51"/>
      <c r="U676" s="53"/>
      <c r="V676" s="51"/>
      <c r="W676" s="51"/>
      <c r="X676" s="53"/>
      <c r="Y676" s="51"/>
      <c r="Z676" s="51"/>
      <c r="AA676" s="55">
        <f>SUM(R676:Z676)</f>
        <v>0</v>
      </c>
      <c r="AB676" s="58">
        <f>IF(AA676=0,0,(P676-AA676)/AA676)</f>
        <v>0</v>
      </c>
      <c r="AC676" s="57">
        <f>'first anal'!$AA676/AH$4</f>
        <v>0</v>
      </c>
    </row>
    <row r="677" spans="1:29" x14ac:dyDescent="0.2">
      <c r="A677" s="42"/>
      <c r="B677" s="43"/>
      <c r="C677" s="43"/>
      <c r="D677" s="44"/>
      <c r="E677" s="46"/>
      <c r="F677" s="48"/>
      <c r="G677" s="50"/>
      <c r="H677" s="52"/>
      <c r="I677" s="52"/>
      <c r="J677" s="54"/>
      <c r="K677" s="52"/>
      <c r="L677" s="52"/>
      <c r="M677" s="54"/>
      <c r="N677" s="52"/>
      <c r="O677" s="52"/>
      <c r="P677" s="56">
        <f>SUM(G677:O677)</f>
        <v>0</v>
      </c>
      <c r="Q677" s="57">
        <f>'first anal'!$P677/AH$4</f>
        <v>0</v>
      </c>
      <c r="R677" s="56"/>
      <c r="S677" s="52"/>
      <c r="T677" s="52"/>
      <c r="U677" s="54"/>
      <c r="V677" s="52"/>
      <c r="W677" s="52"/>
      <c r="X677" s="54"/>
      <c r="Y677" s="52"/>
      <c r="Z677" s="52"/>
      <c r="AA677" s="56">
        <f>SUM(R677:Z677)</f>
        <v>0</v>
      </c>
      <c r="AB677" s="59">
        <f>IF(AA677=0,0,(P677-AA677)/AA677)</f>
        <v>0</v>
      </c>
      <c r="AC677" s="57">
        <f>'first anal'!$AA677/AH$4</f>
        <v>0</v>
      </c>
    </row>
    <row r="678" spans="1:29" x14ac:dyDescent="0.2">
      <c r="A678" s="68"/>
      <c r="B678" s="69"/>
      <c r="C678" s="69"/>
      <c r="D678" s="70"/>
      <c r="E678" s="45"/>
      <c r="F678" s="47"/>
      <c r="G678" s="49"/>
      <c r="H678" s="51"/>
      <c r="I678" s="51"/>
      <c r="J678" s="53"/>
      <c r="K678" s="51"/>
      <c r="L678" s="51"/>
      <c r="M678" s="53"/>
      <c r="N678" s="51"/>
      <c r="O678" s="51"/>
      <c r="P678" s="55">
        <f>SUM(G678:O678)</f>
        <v>0</v>
      </c>
      <c r="Q678" s="57">
        <f>'first anal'!$P678/AH$4</f>
        <v>0</v>
      </c>
      <c r="R678" s="55"/>
      <c r="S678" s="51"/>
      <c r="T678" s="51"/>
      <c r="U678" s="53"/>
      <c r="V678" s="51"/>
      <c r="W678" s="51"/>
      <c r="X678" s="53"/>
      <c r="Y678" s="51"/>
      <c r="Z678" s="51"/>
      <c r="AA678" s="55">
        <f>SUM(R678:Z678)</f>
        <v>0</v>
      </c>
      <c r="AB678" s="58">
        <f>IF(AA678=0,0,(P678-AA678)/AA678)</f>
        <v>0</v>
      </c>
      <c r="AC678" s="57">
        <f>'first anal'!$AA678/AH$4</f>
        <v>0</v>
      </c>
    </row>
    <row r="679" spans="1:29" x14ac:dyDescent="0.2">
      <c r="A679" s="42"/>
      <c r="B679" s="43"/>
      <c r="C679" s="43"/>
      <c r="D679" s="44"/>
      <c r="E679" s="46"/>
      <c r="F679" s="48"/>
      <c r="G679" s="50"/>
      <c r="H679" s="52"/>
      <c r="I679" s="52"/>
      <c r="J679" s="54"/>
      <c r="K679" s="52"/>
      <c r="L679" s="52"/>
      <c r="M679" s="54"/>
      <c r="N679" s="52"/>
      <c r="O679" s="52"/>
      <c r="P679" s="56">
        <f>SUM(G679:O679)</f>
        <v>0</v>
      </c>
      <c r="Q679" s="57">
        <f>'first anal'!$P679/AH$4</f>
        <v>0</v>
      </c>
      <c r="R679" s="56"/>
      <c r="S679" s="52"/>
      <c r="T679" s="52"/>
      <c r="U679" s="54"/>
      <c r="V679" s="52"/>
      <c r="W679" s="52"/>
      <c r="X679" s="54"/>
      <c r="Y679" s="52"/>
      <c r="Z679" s="52"/>
      <c r="AA679" s="56">
        <f>SUM(R679:Z679)</f>
        <v>0</v>
      </c>
      <c r="AB679" s="59">
        <f>IF(AA679=0,0,(P679-AA679)/AA679)</f>
        <v>0</v>
      </c>
      <c r="AC679" s="57">
        <f>'first anal'!$AA679/AH$4</f>
        <v>0</v>
      </c>
    </row>
    <row r="680" spans="1:29" x14ac:dyDescent="0.2">
      <c r="A680" s="68"/>
      <c r="B680" s="69"/>
      <c r="C680" s="69"/>
      <c r="D680" s="70"/>
      <c r="E680" s="45"/>
      <c r="F680" s="47"/>
      <c r="G680" s="49"/>
      <c r="H680" s="51"/>
      <c r="I680" s="51"/>
      <c r="J680" s="53"/>
      <c r="K680" s="51"/>
      <c r="L680" s="51"/>
      <c r="M680" s="53"/>
      <c r="N680" s="51"/>
      <c r="O680" s="51"/>
      <c r="P680" s="55">
        <f>SUM(G680:O680)</f>
        <v>0</v>
      </c>
      <c r="Q680" s="57">
        <f>'first anal'!$P680/AH$4</f>
        <v>0</v>
      </c>
      <c r="R680" s="55"/>
      <c r="S680" s="51"/>
      <c r="T680" s="51"/>
      <c r="U680" s="53"/>
      <c r="V680" s="51"/>
      <c r="W680" s="51"/>
      <c r="X680" s="53"/>
      <c r="Y680" s="51"/>
      <c r="Z680" s="51"/>
      <c r="AA680" s="55">
        <f>SUM(R680:Z680)</f>
        <v>0</v>
      </c>
      <c r="AB680" s="58">
        <f>IF(AA680=0,0,(P680-AA680)/AA680)</f>
        <v>0</v>
      </c>
      <c r="AC680" s="57">
        <f>'first anal'!$AA680/AH$4</f>
        <v>0</v>
      </c>
    </row>
    <row r="681" spans="1:29" x14ac:dyDescent="0.2">
      <c r="A681" s="42"/>
      <c r="B681" s="43"/>
      <c r="C681" s="43"/>
      <c r="D681" s="44"/>
      <c r="E681" s="46"/>
      <c r="F681" s="48"/>
      <c r="G681" s="50"/>
      <c r="H681" s="52"/>
      <c r="I681" s="52"/>
      <c r="J681" s="54"/>
      <c r="K681" s="52"/>
      <c r="L681" s="52"/>
      <c r="M681" s="54"/>
      <c r="N681" s="52"/>
      <c r="O681" s="52"/>
      <c r="P681" s="56">
        <f>SUM(G681:O681)</f>
        <v>0</v>
      </c>
      <c r="Q681" s="57">
        <f>'first anal'!$P681/AH$4</f>
        <v>0</v>
      </c>
      <c r="R681" s="56"/>
      <c r="S681" s="52"/>
      <c r="T681" s="52"/>
      <c r="U681" s="54"/>
      <c r="V681" s="52"/>
      <c r="W681" s="52"/>
      <c r="X681" s="54"/>
      <c r="Y681" s="52"/>
      <c r="Z681" s="52"/>
      <c r="AA681" s="56">
        <f>SUM(R681:Z681)</f>
        <v>0</v>
      </c>
      <c r="AB681" s="59">
        <f>IF(AA681=0,0,(P681-AA681)/AA681)</f>
        <v>0</v>
      </c>
      <c r="AC681" s="57">
        <f>'first anal'!$AA681/AH$4</f>
        <v>0</v>
      </c>
    </row>
    <row r="682" spans="1:29" x14ac:dyDescent="0.2">
      <c r="A682" s="68"/>
      <c r="B682" s="69"/>
      <c r="C682" s="69"/>
      <c r="D682" s="70"/>
      <c r="E682" s="45"/>
      <c r="F682" s="47"/>
      <c r="G682" s="49"/>
      <c r="H682" s="51"/>
      <c r="I682" s="51"/>
      <c r="J682" s="53"/>
      <c r="K682" s="51"/>
      <c r="L682" s="51"/>
      <c r="M682" s="53"/>
      <c r="N682" s="51"/>
      <c r="O682" s="51"/>
      <c r="P682" s="55">
        <f>SUM(G682:O682)</f>
        <v>0</v>
      </c>
      <c r="Q682" s="57">
        <f>'first anal'!$P682/AH$4</f>
        <v>0</v>
      </c>
      <c r="R682" s="55"/>
      <c r="S682" s="51"/>
      <c r="T682" s="51"/>
      <c r="U682" s="53"/>
      <c r="V682" s="51"/>
      <c r="W682" s="51"/>
      <c r="X682" s="53"/>
      <c r="Y682" s="51"/>
      <c r="Z682" s="51"/>
      <c r="AA682" s="55">
        <f>SUM(R682:Z682)</f>
        <v>0</v>
      </c>
      <c r="AB682" s="58">
        <f>IF(AA682=0,0,(P682-AA682)/AA682)</f>
        <v>0</v>
      </c>
      <c r="AC682" s="57">
        <f>'first anal'!$AA682/AH$4</f>
        <v>0</v>
      </c>
    </row>
    <row r="683" spans="1:29" x14ac:dyDescent="0.2">
      <c r="A683" s="42"/>
      <c r="B683" s="43"/>
      <c r="C683" s="43"/>
      <c r="D683" s="44"/>
      <c r="E683" s="46"/>
      <c r="F683" s="48"/>
      <c r="G683" s="50"/>
      <c r="H683" s="52"/>
      <c r="I683" s="52"/>
      <c r="J683" s="54"/>
      <c r="K683" s="52"/>
      <c r="L683" s="52"/>
      <c r="M683" s="54"/>
      <c r="N683" s="52"/>
      <c r="O683" s="52"/>
      <c r="P683" s="56">
        <f>SUM(G683:O683)</f>
        <v>0</v>
      </c>
      <c r="Q683" s="57">
        <f>'first anal'!$P683/AH$4</f>
        <v>0</v>
      </c>
      <c r="R683" s="56"/>
      <c r="S683" s="52"/>
      <c r="T683" s="52"/>
      <c r="U683" s="54"/>
      <c r="V683" s="52"/>
      <c r="W683" s="52"/>
      <c r="X683" s="54"/>
      <c r="Y683" s="52"/>
      <c r="Z683" s="52"/>
      <c r="AA683" s="56">
        <f>SUM(R683:Z683)</f>
        <v>0</v>
      </c>
      <c r="AB683" s="59">
        <f>IF(AA683=0,0,(P683-AA683)/AA683)</f>
        <v>0</v>
      </c>
      <c r="AC683" s="57">
        <f>'first anal'!$AA683/AH$4</f>
        <v>0</v>
      </c>
    </row>
    <row r="684" spans="1:29" x14ac:dyDescent="0.2">
      <c r="A684" s="68"/>
      <c r="B684" s="69"/>
      <c r="C684" s="69"/>
      <c r="D684" s="70"/>
      <c r="E684" s="45"/>
      <c r="F684" s="47"/>
      <c r="G684" s="49"/>
      <c r="H684" s="51"/>
      <c r="I684" s="51"/>
      <c r="J684" s="53"/>
      <c r="K684" s="51"/>
      <c r="L684" s="51"/>
      <c r="M684" s="53"/>
      <c r="N684" s="51"/>
      <c r="O684" s="51"/>
      <c r="P684" s="55">
        <f>SUM(G684:O684)</f>
        <v>0</v>
      </c>
      <c r="Q684" s="57">
        <f>'first anal'!$P684/AH$4</f>
        <v>0</v>
      </c>
      <c r="R684" s="55"/>
      <c r="S684" s="51"/>
      <c r="T684" s="51"/>
      <c r="U684" s="53"/>
      <c r="V684" s="51"/>
      <c r="W684" s="51"/>
      <c r="X684" s="53"/>
      <c r="Y684" s="51"/>
      <c r="Z684" s="51"/>
      <c r="AA684" s="55">
        <f>SUM(R684:Z684)</f>
        <v>0</v>
      </c>
      <c r="AB684" s="58">
        <f>IF(AA684=0,0,(P684-AA684)/AA684)</f>
        <v>0</v>
      </c>
      <c r="AC684" s="57">
        <f>'first anal'!$AA684/AH$4</f>
        <v>0</v>
      </c>
    </row>
    <row r="685" spans="1:29" x14ac:dyDescent="0.2">
      <c r="A685" s="42"/>
      <c r="B685" s="43"/>
      <c r="C685" s="43"/>
      <c r="D685" s="44"/>
      <c r="E685" s="46"/>
      <c r="F685" s="48"/>
      <c r="G685" s="50"/>
      <c r="H685" s="52"/>
      <c r="I685" s="52"/>
      <c r="J685" s="54"/>
      <c r="K685" s="52"/>
      <c r="L685" s="52"/>
      <c r="M685" s="54"/>
      <c r="N685" s="52"/>
      <c r="O685" s="52"/>
      <c r="P685" s="56">
        <f>SUM(G685:O685)</f>
        <v>0</v>
      </c>
      <c r="Q685" s="57">
        <f>'first anal'!$P685/AH$4</f>
        <v>0</v>
      </c>
      <c r="R685" s="56"/>
      <c r="S685" s="52"/>
      <c r="T685" s="52"/>
      <c r="U685" s="54"/>
      <c r="V685" s="52"/>
      <c r="W685" s="52"/>
      <c r="X685" s="54"/>
      <c r="Y685" s="52"/>
      <c r="Z685" s="52"/>
      <c r="AA685" s="56">
        <f>SUM(R685:Z685)</f>
        <v>0</v>
      </c>
      <c r="AB685" s="59">
        <f>IF(AA685=0,0,(P685-AA685)/AA685)</f>
        <v>0</v>
      </c>
      <c r="AC685" s="57">
        <f>'first anal'!$AA685/AH$4</f>
        <v>0</v>
      </c>
    </row>
    <row r="686" spans="1:29" x14ac:dyDescent="0.2">
      <c r="A686" s="68"/>
      <c r="B686" s="69"/>
      <c r="C686" s="69"/>
      <c r="D686" s="70"/>
      <c r="E686" s="45"/>
      <c r="F686" s="47"/>
      <c r="G686" s="49"/>
      <c r="H686" s="51"/>
      <c r="I686" s="51"/>
      <c r="J686" s="53"/>
      <c r="K686" s="51"/>
      <c r="L686" s="51"/>
      <c r="M686" s="53"/>
      <c r="N686" s="51"/>
      <c r="O686" s="51"/>
      <c r="P686" s="55">
        <f>SUM(G686:O686)</f>
        <v>0</v>
      </c>
      <c r="Q686" s="57">
        <f>'first anal'!$P686/AH$4</f>
        <v>0</v>
      </c>
      <c r="R686" s="55"/>
      <c r="S686" s="51"/>
      <c r="T686" s="51"/>
      <c r="U686" s="53"/>
      <c r="V686" s="51"/>
      <c r="W686" s="51"/>
      <c r="X686" s="53"/>
      <c r="Y686" s="51"/>
      <c r="Z686" s="51"/>
      <c r="AA686" s="55">
        <f>SUM(R686:Z686)</f>
        <v>0</v>
      </c>
      <c r="AB686" s="58">
        <f>IF(AA686=0,0,(P686-AA686)/AA686)</f>
        <v>0</v>
      </c>
      <c r="AC686" s="57">
        <f>'first anal'!$AA686/AH$4</f>
        <v>0</v>
      </c>
    </row>
    <row r="687" spans="1:29" x14ac:dyDescent="0.2">
      <c r="A687" s="42"/>
      <c r="B687" s="43"/>
      <c r="C687" s="43"/>
      <c r="D687" s="44"/>
      <c r="E687" s="46"/>
      <c r="F687" s="48"/>
      <c r="G687" s="50"/>
      <c r="H687" s="52"/>
      <c r="I687" s="52"/>
      <c r="J687" s="54"/>
      <c r="K687" s="52"/>
      <c r="L687" s="52"/>
      <c r="M687" s="54"/>
      <c r="N687" s="52"/>
      <c r="O687" s="52"/>
      <c r="P687" s="56">
        <f>SUM(G687:O687)</f>
        <v>0</v>
      </c>
      <c r="Q687" s="57">
        <f>'first anal'!$P687/AH$4</f>
        <v>0</v>
      </c>
      <c r="R687" s="56"/>
      <c r="S687" s="52"/>
      <c r="T687" s="52"/>
      <c r="U687" s="54"/>
      <c r="V687" s="52"/>
      <c r="W687" s="52"/>
      <c r="X687" s="54"/>
      <c r="Y687" s="52"/>
      <c r="Z687" s="52"/>
      <c r="AA687" s="56">
        <f>SUM(R687:Z687)</f>
        <v>0</v>
      </c>
      <c r="AB687" s="59">
        <f>IF(AA687=0,0,(P687-AA687)/AA687)</f>
        <v>0</v>
      </c>
      <c r="AC687" s="57">
        <f>'first anal'!$AA687/AH$4</f>
        <v>0</v>
      </c>
    </row>
    <row r="688" spans="1:29" x14ac:dyDescent="0.2">
      <c r="A688" s="68"/>
      <c r="B688" s="69"/>
      <c r="C688" s="69"/>
      <c r="D688" s="70"/>
      <c r="E688" s="45"/>
      <c r="F688" s="47"/>
      <c r="G688" s="49"/>
      <c r="H688" s="51"/>
      <c r="I688" s="51"/>
      <c r="J688" s="53"/>
      <c r="K688" s="51"/>
      <c r="L688" s="51"/>
      <c r="M688" s="53"/>
      <c r="N688" s="51"/>
      <c r="O688" s="51"/>
      <c r="P688" s="55">
        <f>SUM(G688:O688)</f>
        <v>0</v>
      </c>
      <c r="Q688" s="57">
        <f>'first anal'!$P688/AH$4</f>
        <v>0</v>
      </c>
      <c r="R688" s="55"/>
      <c r="S688" s="51"/>
      <c r="T688" s="51"/>
      <c r="U688" s="53"/>
      <c r="V688" s="51"/>
      <c r="W688" s="51"/>
      <c r="X688" s="53"/>
      <c r="Y688" s="51"/>
      <c r="Z688" s="51"/>
      <c r="AA688" s="55">
        <f>SUM(R688:Z688)</f>
        <v>0</v>
      </c>
      <c r="AB688" s="58">
        <f>IF(AA688=0,0,(P688-AA688)/AA688)</f>
        <v>0</v>
      </c>
      <c r="AC688" s="57">
        <f>'first anal'!$AA688/AH$4</f>
        <v>0</v>
      </c>
    </row>
    <row r="689" spans="1:29" x14ac:dyDescent="0.2">
      <c r="A689" s="42"/>
      <c r="B689" s="43"/>
      <c r="C689" s="43"/>
      <c r="D689" s="44"/>
      <c r="E689" s="46"/>
      <c r="F689" s="48"/>
      <c r="G689" s="50"/>
      <c r="H689" s="52"/>
      <c r="I689" s="52"/>
      <c r="J689" s="54"/>
      <c r="K689" s="52"/>
      <c r="L689" s="52"/>
      <c r="M689" s="54"/>
      <c r="N689" s="52"/>
      <c r="O689" s="52"/>
      <c r="P689" s="56">
        <f>SUM(G689:O689)</f>
        <v>0</v>
      </c>
      <c r="Q689" s="57">
        <f>'first anal'!$P689/AH$4</f>
        <v>0</v>
      </c>
      <c r="R689" s="56"/>
      <c r="S689" s="52"/>
      <c r="T689" s="52"/>
      <c r="U689" s="54"/>
      <c r="V689" s="52"/>
      <c r="W689" s="52"/>
      <c r="X689" s="54"/>
      <c r="Y689" s="52"/>
      <c r="Z689" s="52"/>
      <c r="AA689" s="56">
        <f>SUM(R689:Z689)</f>
        <v>0</v>
      </c>
      <c r="AB689" s="59">
        <f>IF(AA689=0,0,(P689-AA689)/AA689)</f>
        <v>0</v>
      </c>
      <c r="AC689" s="57">
        <f>'first anal'!$AA689/AH$4</f>
        <v>0</v>
      </c>
    </row>
    <row r="690" spans="1:29" x14ac:dyDescent="0.2">
      <c r="A690" s="68"/>
      <c r="B690" s="69"/>
      <c r="C690" s="69"/>
      <c r="D690" s="70"/>
      <c r="E690" s="45"/>
      <c r="F690" s="47"/>
      <c r="G690" s="49"/>
      <c r="H690" s="51"/>
      <c r="I690" s="51"/>
      <c r="J690" s="53"/>
      <c r="K690" s="51"/>
      <c r="L690" s="51"/>
      <c r="M690" s="53"/>
      <c r="N690" s="51"/>
      <c r="O690" s="51"/>
      <c r="P690" s="55">
        <f>SUM(G690:O690)</f>
        <v>0</v>
      </c>
      <c r="Q690" s="57">
        <f>'first anal'!$P690/AH$4</f>
        <v>0</v>
      </c>
      <c r="R690" s="55"/>
      <c r="S690" s="51"/>
      <c r="T690" s="51"/>
      <c r="U690" s="53"/>
      <c r="V690" s="51"/>
      <c r="W690" s="51"/>
      <c r="X690" s="53"/>
      <c r="Y690" s="51"/>
      <c r="Z690" s="51"/>
      <c r="AA690" s="55">
        <f>SUM(R690:Z690)</f>
        <v>0</v>
      </c>
      <c r="AB690" s="58">
        <f>IF(AA690=0,0,(P690-AA690)/AA690)</f>
        <v>0</v>
      </c>
      <c r="AC690" s="57">
        <f>'first anal'!$AA690/AH$4</f>
        <v>0</v>
      </c>
    </row>
    <row r="691" spans="1:29" x14ac:dyDescent="0.2">
      <c r="A691" s="42"/>
      <c r="B691" s="43"/>
      <c r="C691" s="43"/>
      <c r="D691" s="44"/>
      <c r="E691" s="46"/>
      <c r="F691" s="48"/>
      <c r="G691" s="50"/>
      <c r="H691" s="52"/>
      <c r="I691" s="52"/>
      <c r="J691" s="54"/>
      <c r="K691" s="52"/>
      <c r="L691" s="52"/>
      <c r="M691" s="54"/>
      <c r="N691" s="52"/>
      <c r="O691" s="52"/>
      <c r="P691" s="56">
        <f>SUM(G691:O691)</f>
        <v>0</v>
      </c>
      <c r="Q691" s="57">
        <f>'first anal'!$P691/AH$4</f>
        <v>0</v>
      </c>
      <c r="R691" s="56"/>
      <c r="S691" s="52"/>
      <c r="T691" s="52"/>
      <c r="U691" s="54"/>
      <c r="V691" s="52"/>
      <c r="W691" s="52"/>
      <c r="X691" s="54"/>
      <c r="Y691" s="52"/>
      <c r="Z691" s="52"/>
      <c r="AA691" s="56">
        <f>SUM(R691:Z691)</f>
        <v>0</v>
      </c>
      <c r="AB691" s="59">
        <f>IF(AA691=0,0,(P691-AA691)/AA691)</f>
        <v>0</v>
      </c>
      <c r="AC691" s="57">
        <f>'first anal'!$AA691/AH$4</f>
        <v>0</v>
      </c>
    </row>
    <row r="692" spans="1:29" x14ac:dyDescent="0.2">
      <c r="A692" s="68"/>
      <c r="B692" s="69"/>
      <c r="C692" s="69"/>
      <c r="D692" s="70"/>
      <c r="E692" s="45"/>
      <c r="F692" s="47"/>
      <c r="G692" s="49"/>
      <c r="H692" s="51"/>
      <c r="I692" s="51"/>
      <c r="J692" s="53"/>
      <c r="K692" s="51"/>
      <c r="L692" s="51"/>
      <c r="M692" s="53"/>
      <c r="N692" s="51"/>
      <c r="O692" s="51"/>
      <c r="P692" s="55">
        <f>SUM(G692:O692)</f>
        <v>0</v>
      </c>
      <c r="Q692" s="57">
        <f>'first anal'!$P692/AH$4</f>
        <v>0</v>
      </c>
      <c r="R692" s="55"/>
      <c r="S692" s="51"/>
      <c r="T692" s="51"/>
      <c r="U692" s="53"/>
      <c r="V692" s="51"/>
      <c r="W692" s="51"/>
      <c r="X692" s="53"/>
      <c r="Y692" s="51"/>
      <c r="Z692" s="51"/>
      <c r="AA692" s="55">
        <f>SUM(R692:Z692)</f>
        <v>0</v>
      </c>
      <c r="AB692" s="58">
        <f>IF(AA692=0,0,(P692-AA692)/AA692)</f>
        <v>0</v>
      </c>
      <c r="AC692" s="57">
        <f>'first anal'!$AA692/AH$4</f>
        <v>0</v>
      </c>
    </row>
    <row r="693" spans="1:29" x14ac:dyDescent="0.2">
      <c r="A693" s="42"/>
      <c r="B693" s="43"/>
      <c r="C693" s="43"/>
      <c r="D693" s="44"/>
      <c r="E693" s="46"/>
      <c r="F693" s="48"/>
      <c r="G693" s="50"/>
      <c r="H693" s="52"/>
      <c r="I693" s="52"/>
      <c r="J693" s="54"/>
      <c r="K693" s="52"/>
      <c r="L693" s="52"/>
      <c r="M693" s="54"/>
      <c r="N693" s="52"/>
      <c r="O693" s="52"/>
      <c r="P693" s="56">
        <f>SUM(G693:O693)</f>
        <v>0</v>
      </c>
      <c r="Q693" s="57">
        <f>'first anal'!$P693/AH$4</f>
        <v>0</v>
      </c>
      <c r="R693" s="56"/>
      <c r="S693" s="52"/>
      <c r="T693" s="52"/>
      <c r="U693" s="54"/>
      <c r="V693" s="52"/>
      <c r="W693" s="52"/>
      <c r="X693" s="54"/>
      <c r="Y693" s="52"/>
      <c r="Z693" s="52"/>
      <c r="AA693" s="56">
        <f>SUM(R693:Z693)</f>
        <v>0</v>
      </c>
      <c r="AB693" s="59">
        <f>IF(AA693=0,0,(P693-AA693)/AA693)</f>
        <v>0</v>
      </c>
      <c r="AC693" s="57">
        <f>'first anal'!$AA693/AH$4</f>
        <v>0</v>
      </c>
    </row>
    <row r="694" spans="1:29" x14ac:dyDescent="0.2">
      <c r="A694" s="68"/>
      <c r="B694" s="69"/>
      <c r="C694" s="69"/>
      <c r="D694" s="70"/>
      <c r="E694" s="45"/>
      <c r="F694" s="47"/>
      <c r="G694" s="49"/>
      <c r="H694" s="51"/>
      <c r="I694" s="51"/>
      <c r="J694" s="53"/>
      <c r="K694" s="51"/>
      <c r="L694" s="51"/>
      <c r="M694" s="53"/>
      <c r="N694" s="51"/>
      <c r="O694" s="51"/>
      <c r="P694" s="55">
        <f>SUM(G694:O694)</f>
        <v>0</v>
      </c>
      <c r="Q694" s="57">
        <f>'first anal'!$P694/AH$4</f>
        <v>0</v>
      </c>
      <c r="R694" s="55"/>
      <c r="S694" s="51"/>
      <c r="T694" s="51"/>
      <c r="U694" s="53"/>
      <c r="V694" s="51"/>
      <c r="W694" s="51"/>
      <c r="X694" s="53"/>
      <c r="Y694" s="51"/>
      <c r="Z694" s="51"/>
      <c r="AA694" s="55">
        <f>SUM(R694:Z694)</f>
        <v>0</v>
      </c>
      <c r="AB694" s="58">
        <f>IF(AA694=0,0,(P694-AA694)/AA694)</f>
        <v>0</v>
      </c>
      <c r="AC694" s="57">
        <f>'first anal'!$AA694/AH$4</f>
        <v>0</v>
      </c>
    </row>
    <row r="695" spans="1:29" x14ac:dyDescent="0.2">
      <c r="A695" s="42"/>
      <c r="B695" s="43"/>
      <c r="C695" s="43"/>
      <c r="D695" s="44"/>
      <c r="E695" s="46"/>
      <c r="F695" s="48"/>
      <c r="G695" s="50"/>
      <c r="H695" s="52"/>
      <c r="I695" s="52"/>
      <c r="J695" s="54"/>
      <c r="K695" s="52"/>
      <c r="L695" s="52"/>
      <c r="M695" s="54"/>
      <c r="N695" s="52"/>
      <c r="O695" s="52"/>
      <c r="P695" s="56">
        <f>SUM(G695:O695)</f>
        <v>0</v>
      </c>
      <c r="Q695" s="57">
        <f>'first anal'!$P695/AH$4</f>
        <v>0</v>
      </c>
      <c r="R695" s="56"/>
      <c r="S695" s="52"/>
      <c r="T695" s="52"/>
      <c r="U695" s="54"/>
      <c r="V695" s="52"/>
      <c r="W695" s="52"/>
      <c r="X695" s="54"/>
      <c r="Y695" s="52"/>
      <c r="Z695" s="52"/>
      <c r="AA695" s="56">
        <f>SUM(R695:Z695)</f>
        <v>0</v>
      </c>
      <c r="AB695" s="59">
        <f>IF(AA695=0,0,(P695-AA695)/AA695)</f>
        <v>0</v>
      </c>
      <c r="AC695" s="57">
        <f>'first anal'!$AA695/AH$4</f>
        <v>0</v>
      </c>
    </row>
    <row r="696" spans="1:29" x14ac:dyDescent="0.2">
      <c r="A696" s="68"/>
      <c r="B696" s="69"/>
      <c r="C696" s="69"/>
      <c r="D696" s="70"/>
      <c r="E696" s="45"/>
      <c r="F696" s="47"/>
      <c r="G696" s="49"/>
      <c r="H696" s="51"/>
      <c r="I696" s="51"/>
      <c r="J696" s="53"/>
      <c r="K696" s="51"/>
      <c r="L696" s="51"/>
      <c r="M696" s="53"/>
      <c r="N696" s="51"/>
      <c r="O696" s="51"/>
      <c r="P696" s="55">
        <f>SUM(G696:O696)</f>
        <v>0</v>
      </c>
      <c r="Q696" s="57">
        <f>'first anal'!$P696/AH$4</f>
        <v>0</v>
      </c>
      <c r="R696" s="55"/>
      <c r="S696" s="51"/>
      <c r="T696" s="51"/>
      <c r="U696" s="53"/>
      <c r="V696" s="51"/>
      <c r="W696" s="51"/>
      <c r="X696" s="53"/>
      <c r="Y696" s="51"/>
      <c r="Z696" s="51"/>
      <c r="AA696" s="55">
        <f>SUM(R696:Z696)</f>
        <v>0</v>
      </c>
      <c r="AB696" s="58">
        <f>IF(AA696=0,0,(P696-AA696)/AA696)</f>
        <v>0</v>
      </c>
      <c r="AC696" s="57">
        <f>'first anal'!$AA696/AH$4</f>
        <v>0</v>
      </c>
    </row>
    <row r="697" spans="1:29" x14ac:dyDescent="0.2">
      <c r="A697" s="42"/>
      <c r="B697" s="43"/>
      <c r="C697" s="43"/>
      <c r="D697" s="44"/>
      <c r="E697" s="46"/>
      <c r="F697" s="48"/>
      <c r="G697" s="50"/>
      <c r="H697" s="52"/>
      <c r="I697" s="52"/>
      <c r="J697" s="54"/>
      <c r="K697" s="52"/>
      <c r="L697" s="52"/>
      <c r="M697" s="54"/>
      <c r="N697" s="52"/>
      <c r="O697" s="52"/>
      <c r="P697" s="56">
        <f>SUM(G697:O697)</f>
        <v>0</v>
      </c>
      <c r="Q697" s="57">
        <f>'first anal'!$P697/AH$4</f>
        <v>0</v>
      </c>
      <c r="R697" s="56"/>
      <c r="S697" s="52"/>
      <c r="T697" s="52"/>
      <c r="U697" s="54"/>
      <c r="V697" s="52"/>
      <c r="W697" s="52"/>
      <c r="X697" s="54"/>
      <c r="Y697" s="52"/>
      <c r="Z697" s="52"/>
      <c r="AA697" s="56">
        <f>SUM(R697:Z697)</f>
        <v>0</v>
      </c>
      <c r="AB697" s="59">
        <f>IF(AA697=0,0,(P697-AA697)/AA697)</f>
        <v>0</v>
      </c>
      <c r="AC697" s="57">
        <f>'first anal'!$AA697/AH$4</f>
        <v>0</v>
      </c>
    </row>
    <row r="698" spans="1:29" x14ac:dyDescent="0.2">
      <c r="A698" s="68"/>
      <c r="B698" s="69"/>
      <c r="C698" s="69"/>
      <c r="D698" s="70"/>
      <c r="E698" s="45"/>
      <c r="F698" s="47"/>
      <c r="G698" s="49"/>
      <c r="H698" s="51"/>
      <c r="I698" s="51"/>
      <c r="J698" s="53"/>
      <c r="K698" s="51"/>
      <c r="L698" s="51"/>
      <c r="M698" s="53"/>
      <c r="N698" s="51"/>
      <c r="O698" s="51"/>
      <c r="P698" s="55">
        <f>SUM(G698:O698)</f>
        <v>0</v>
      </c>
      <c r="Q698" s="57">
        <f>'first anal'!$P698/AH$4</f>
        <v>0</v>
      </c>
      <c r="R698" s="55"/>
      <c r="S698" s="51"/>
      <c r="T698" s="51"/>
      <c r="U698" s="53"/>
      <c r="V698" s="51"/>
      <c r="W698" s="51"/>
      <c r="X698" s="53"/>
      <c r="Y698" s="51"/>
      <c r="Z698" s="51"/>
      <c r="AA698" s="55">
        <f>SUM(R698:Z698)</f>
        <v>0</v>
      </c>
      <c r="AB698" s="58">
        <f>IF(AA698=0,0,(P698-AA698)/AA698)</f>
        <v>0</v>
      </c>
      <c r="AC698" s="57">
        <f>'first anal'!$AA698/AH$4</f>
        <v>0</v>
      </c>
    </row>
    <row r="699" spans="1:29" x14ac:dyDescent="0.2">
      <c r="A699" s="42"/>
      <c r="B699" s="43"/>
      <c r="C699" s="43"/>
      <c r="D699" s="44"/>
      <c r="E699" s="46"/>
      <c r="F699" s="48"/>
      <c r="G699" s="50"/>
      <c r="H699" s="52"/>
      <c r="I699" s="52"/>
      <c r="J699" s="54"/>
      <c r="K699" s="52"/>
      <c r="L699" s="52"/>
      <c r="M699" s="54"/>
      <c r="N699" s="52"/>
      <c r="O699" s="52"/>
      <c r="P699" s="56">
        <f>SUM(G699:O699)</f>
        <v>0</v>
      </c>
      <c r="Q699" s="57">
        <f>'first anal'!$P699/AH$4</f>
        <v>0</v>
      </c>
      <c r="R699" s="56"/>
      <c r="S699" s="52"/>
      <c r="T699" s="52"/>
      <c r="U699" s="54"/>
      <c r="V699" s="52"/>
      <c r="W699" s="52"/>
      <c r="X699" s="54"/>
      <c r="Y699" s="52"/>
      <c r="Z699" s="52"/>
      <c r="AA699" s="56">
        <f>SUM(R699:Z699)</f>
        <v>0</v>
      </c>
      <c r="AB699" s="59">
        <f>IF(AA699=0,0,(P699-AA699)/AA699)</f>
        <v>0</v>
      </c>
      <c r="AC699" s="57">
        <f>'first anal'!$AA699/AH$4</f>
        <v>0</v>
      </c>
    </row>
    <row r="700" spans="1:29" x14ac:dyDescent="0.2">
      <c r="A700" s="68"/>
      <c r="B700" s="69"/>
      <c r="C700" s="69"/>
      <c r="D700" s="70"/>
      <c r="E700" s="45"/>
      <c r="F700" s="47"/>
      <c r="G700" s="49"/>
      <c r="H700" s="51"/>
      <c r="I700" s="51"/>
      <c r="J700" s="53"/>
      <c r="K700" s="51"/>
      <c r="L700" s="51"/>
      <c r="M700" s="53"/>
      <c r="N700" s="51"/>
      <c r="O700" s="51"/>
      <c r="P700" s="55">
        <f>SUM(G700:O700)</f>
        <v>0</v>
      </c>
      <c r="Q700" s="57">
        <f>'first anal'!$P700/AH$4</f>
        <v>0</v>
      </c>
      <c r="R700" s="55"/>
      <c r="S700" s="51"/>
      <c r="T700" s="51"/>
      <c r="U700" s="53"/>
      <c r="V700" s="51"/>
      <c r="W700" s="51"/>
      <c r="X700" s="53"/>
      <c r="Y700" s="51"/>
      <c r="Z700" s="51"/>
      <c r="AA700" s="55">
        <f>SUM(R700:Z700)</f>
        <v>0</v>
      </c>
      <c r="AB700" s="58">
        <f>IF(AA700=0,0,(P700-AA700)/AA700)</f>
        <v>0</v>
      </c>
      <c r="AC700" s="57">
        <f>'first anal'!$AA700/AH$4</f>
        <v>0</v>
      </c>
    </row>
    <row r="701" spans="1:29" x14ac:dyDescent="0.2">
      <c r="A701" s="42"/>
      <c r="B701" s="43"/>
      <c r="C701" s="43"/>
      <c r="D701" s="44"/>
      <c r="E701" s="46"/>
      <c r="F701" s="48"/>
      <c r="G701" s="50"/>
      <c r="H701" s="52"/>
      <c r="I701" s="52"/>
      <c r="J701" s="54"/>
      <c r="K701" s="52"/>
      <c r="L701" s="52"/>
      <c r="M701" s="54"/>
      <c r="N701" s="52"/>
      <c r="O701" s="52"/>
      <c r="P701" s="56">
        <f>SUM(G701:O701)</f>
        <v>0</v>
      </c>
      <c r="Q701" s="57">
        <f>'first anal'!$P701/AH$4</f>
        <v>0</v>
      </c>
      <c r="R701" s="56"/>
      <c r="S701" s="52"/>
      <c r="T701" s="52"/>
      <c r="U701" s="54"/>
      <c r="V701" s="52"/>
      <c r="W701" s="52"/>
      <c r="X701" s="54"/>
      <c r="Y701" s="52"/>
      <c r="Z701" s="52"/>
      <c r="AA701" s="56">
        <f>SUM(R701:Z701)</f>
        <v>0</v>
      </c>
      <c r="AB701" s="59">
        <f>IF(AA701=0,0,(P701-AA701)/AA701)</f>
        <v>0</v>
      </c>
      <c r="AC701" s="57">
        <f>'first anal'!$AA701/AH$4</f>
        <v>0</v>
      </c>
    </row>
    <row r="702" spans="1:29" x14ac:dyDescent="0.2">
      <c r="A702" s="68"/>
      <c r="B702" s="69"/>
      <c r="C702" s="69"/>
      <c r="D702" s="70"/>
      <c r="E702" s="45"/>
      <c r="F702" s="47"/>
      <c r="G702" s="49"/>
      <c r="H702" s="51"/>
      <c r="I702" s="51"/>
      <c r="J702" s="53"/>
      <c r="K702" s="51"/>
      <c r="L702" s="51"/>
      <c r="M702" s="53"/>
      <c r="N702" s="51"/>
      <c r="O702" s="51"/>
      <c r="P702" s="55">
        <f>SUM(G702:O702)</f>
        <v>0</v>
      </c>
      <c r="Q702" s="57">
        <f>'first anal'!$P702/AH$4</f>
        <v>0</v>
      </c>
      <c r="R702" s="55"/>
      <c r="S702" s="51"/>
      <c r="T702" s="51"/>
      <c r="U702" s="53"/>
      <c r="V702" s="51"/>
      <c r="W702" s="51"/>
      <c r="X702" s="53"/>
      <c r="Y702" s="51"/>
      <c r="Z702" s="51"/>
      <c r="AA702" s="55">
        <f>SUM(R702:Z702)</f>
        <v>0</v>
      </c>
      <c r="AB702" s="58">
        <f>IF(AA702=0,0,(P702-AA702)/AA702)</f>
        <v>0</v>
      </c>
      <c r="AC702" s="57">
        <f>'first anal'!$AA702/AH$4</f>
        <v>0</v>
      </c>
    </row>
    <row r="703" spans="1:29" x14ac:dyDescent="0.2">
      <c r="A703" s="42"/>
      <c r="B703" s="43"/>
      <c r="C703" s="43"/>
      <c r="D703" s="44"/>
      <c r="E703" s="46"/>
      <c r="F703" s="48"/>
      <c r="G703" s="50"/>
      <c r="H703" s="52"/>
      <c r="I703" s="52"/>
      <c r="J703" s="54"/>
      <c r="K703" s="52"/>
      <c r="L703" s="52"/>
      <c r="M703" s="54"/>
      <c r="N703" s="52"/>
      <c r="O703" s="52"/>
      <c r="P703" s="56">
        <f>SUM(G703:O703)</f>
        <v>0</v>
      </c>
      <c r="Q703" s="57">
        <f>'first anal'!$P703/AH$4</f>
        <v>0</v>
      </c>
      <c r="R703" s="56"/>
      <c r="S703" s="52"/>
      <c r="T703" s="52"/>
      <c r="U703" s="54"/>
      <c r="V703" s="52"/>
      <c r="W703" s="52"/>
      <c r="X703" s="54"/>
      <c r="Y703" s="52"/>
      <c r="Z703" s="52"/>
      <c r="AA703" s="56">
        <f>SUM(R703:Z703)</f>
        <v>0</v>
      </c>
      <c r="AB703" s="59">
        <f>IF(AA703=0,0,(P703-AA703)/AA703)</f>
        <v>0</v>
      </c>
      <c r="AC703" s="57">
        <f>'first anal'!$AA703/AH$4</f>
        <v>0</v>
      </c>
    </row>
    <row r="704" spans="1:29" x14ac:dyDescent="0.2">
      <c r="A704" s="68"/>
      <c r="B704" s="69"/>
      <c r="C704" s="69"/>
      <c r="D704" s="70"/>
      <c r="E704" s="45"/>
      <c r="F704" s="47"/>
      <c r="G704" s="49"/>
      <c r="H704" s="51"/>
      <c r="I704" s="51"/>
      <c r="J704" s="53"/>
      <c r="K704" s="51"/>
      <c r="L704" s="51"/>
      <c r="M704" s="53"/>
      <c r="N704" s="51"/>
      <c r="O704" s="51"/>
      <c r="P704" s="55">
        <f>SUM(G704:O704)</f>
        <v>0</v>
      </c>
      <c r="Q704" s="57">
        <f>'first anal'!$P704/AH$4</f>
        <v>0</v>
      </c>
      <c r="R704" s="55"/>
      <c r="S704" s="51"/>
      <c r="T704" s="51"/>
      <c r="U704" s="53"/>
      <c r="V704" s="51"/>
      <c r="W704" s="51"/>
      <c r="X704" s="53"/>
      <c r="Y704" s="51"/>
      <c r="Z704" s="51"/>
      <c r="AA704" s="55">
        <f>SUM(R704:Z704)</f>
        <v>0</v>
      </c>
      <c r="AB704" s="58">
        <f>IF(AA704=0,0,(P704-AA704)/AA704)</f>
        <v>0</v>
      </c>
      <c r="AC704" s="57">
        <f>'first anal'!$AA704/AH$4</f>
        <v>0</v>
      </c>
    </row>
    <row r="705" spans="1:29" x14ac:dyDescent="0.2">
      <c r="A705" s="42"/>
      <c r="B705" s="43"/>
      <c r="C705" s="43"/>
      <c r="D705" s="44"/>
      <c r="E705" s="46"/>
      <c r="F705" s="48"/>
      <c r="G705" s="50"/>
      <c r="H705" s="52"/>
      <c r="I705" s="52"/>
      <c r="J705" s="54"/>
      <c r="K705" s="52"/>
      <c r="L705" s="52"/>
      <c r="M705" s="54"/>
      <c r="N705" s="52"/>
      <c r="O705" s="52"/>
      <c r="P705" s="56">
        <f>SUM(G705:O705)</f>
        <v>0</v>
      </c>
      <c r="Q705" s="57">
        <f>'first anal'!$P705/AH$4</f>
        <v>0</v>
      </c>
      <c r="R705" s="56"/>
      <c r="S705" s="52"/>
      <c r="T705" s="52"/>
      <c r="U705" s="54"/>
      <c r="V705" s="52"/>
      <c r="W705" s="52"/>
      <c r="X705" s="54"/>
      <c r="Y705" s="52"/>
      <c r="Z705" s="52"/>
      <c r="AA705" s="56">
        <f>SUM(R705:Z705)</f>
        <v>0</v>
      </c>
      <c r="AB705" s="59">
        <f>IF(AA705=0,0,(P705-AA705)/AA705)</f>
        <v>0</v>
      </c>
      <c r="AC705" s="57">
        <f>'first anal'!$AA705/AH$4</f>
        <v>0</v>
      </c>
    </row>
    <row r="706" spans="1:29" x14ac:dyDescent="0.2">
      <c r="A706" s="68"/>
      <c r="B706" s="69"/>
      <c r="C706" s="69"/>
      <c r="D706" s="70"/>
      <c r="E706" s="45"/>
      <c r="F706" s="47"/>
      <c r="G706" s="49"/>
      <c r="H706" s="51"/>
      <c r="I706" s="51"/>
      <c r="J706" s="53"/>
      <c r="K706" s="51"/>
      <c r="L706" s="51"/>
      <c r="M706" s="53"/>
      <c r="N706" s="51"/>
      <c r="O706" s="51"/>
      <c r="P706" s="55">
        <f>SUM(G706:O706)</f>
        <v>0</v>
      </c>
      <c r="Q706" s="57">
        <f>'first anal'!$P706/AH$4</f>
        <v>0</v>
      </c>
      <c r="R706" s="55"/>
      <c r="S706" s="51"/>
      <c r="T706" s="51"/>
      <c r="U706" s="53"/>
      <c r="V706" s="51"/>
      <c r="W706" s="51"/>
      <c r="X706" s="53"/>
      <c r="Y706" s="51"/>
      <c r="Z706" s="51"/>
      <c r="AA706" s="55">
        <f>SUM(R706:Z706)</f>
        <v>0</v>
      </c>
      <c r="AB706" s="58">
        <f>IF(AA706=0,0,(P706-AA706)/AA706)</f>
        <v>0</v>
      </c>
      <c r="AC706" s="57">
        <f>'first anal'!$AA706/AH$4</f>
        <v>0</v>
      </c>
    </row>
    <row r="707" spans="1:29" x14ac:dyDescent="0.2">
      <c r="A707" s="42"/>
      <c r="B707" s="43"/>
      <c r="C707" s="43"/>
      <c r="D707" s="44"/>
      <c r="E707" s="46"/>
      <c r="F707" s="48"/>
      <c r="G707" s="50"/>
      <c r="H707" s="52"/>
      <c r="I707" s="52"/>
      <c r="J707" s="54"/>
      <c r="K707" s="52"/>
      <c r="L707" s="52"/>
      <c r="M707" s="54"/>
      <c r="N707" s="52"/>
      <c r="O707" s="52"/>
      <c r="P707" s="56">
        <f>SUM(G707:O707)</f>
        <v>0</v>
      </c>
      <c r="Q707" s="57">
        <f>'first anal'!$P707/AH$4</f>
        <v>0</v>
      </c>
      <c r="R707" s="56"/>
      <c r="S707" s="52"/>
      <c r="T707" s="52"/>
      <c r="U707" s="54"/>
      <c r="V707" s="52"/>
      <c r="W707" s="52"/>
      <c r="X707" s="54"/>
      <c r="Y707" s="52"/>
      <c r="Z707" s="52"/>
      <c r="AA707" s="56">
        <f>SUM(R707:Z707)</f>
        <v>0</v>
      </c>
      <c r="AB707" s="59">
        <f>IF(AA707=0,0,(P707-AA707)/AA707)</f>
        <v>0</v>
      </c>
      <c r="AC707" s="57">
        <f>'first anal'!$AA707/AH$4</f>
        <v>0</v>
      </c>
    </row>
    <row r="708" spans="1:29" x14ac:dyDescent="0.2">
      <c r="A708" s="68"/>
      <c r="B708" s="69"/>
      <c r="C708" s="69"/>
      <c r="D708" s="70"/>
      <c r="E708" s="45"/>
      <c r="F708" s="47"/>
      <c r="G708" s="49"/>
      <c r="H708" s="51"/>
      <c r="I708" s="51"/>
      <c r="J708" s="53"/>
      <c r="K708" s="51"/>
      <c r="L708" s="51"/>
      <c r="M708" s="53"/>
      <c r="N708" s="51"/>
      <c r="O708" s="51"/>
      <c r="P708" s="55">
        <f>SUM(G708:O708)</f>
        <v>0</v>
      </c>
      <c r="Q708" s="57">
        <f>'first anal'!$P708/AH$4</f>
        <v>0</v>
      </c>
      <c r="R708" s="55"/>
      <c r="S708" s="51"/>
      <c r="T708" s="51"/>
      <c r="U708" s="53"/>
      <c r="V708" s="51"/>
      <c r="W708" s="51"/>
      <c r="X708" s="53"/>
      <c r="Y708" s="51"/>
      <c r="Z708" s="51"/>
      <c r="AA708" s="55">
        <f>SUM(R708:Z708)</f>
        <v>0</v>
      </c>
      <c r="AB708" s="58">
        <f>IF(AA708=0,0,(P708-AA708)/AA708)</f>
        <v>0</v>
      </c>
      <c r="AC708" s="57">
        <f>'first anal'!$AA708/AH$4</f>
        <v>0</v>
      </c>
    </row>
    <row r="709" spans="1:29" x14ac:dyDescent="0.2">
      <c r="A709" s="42"/>
      <c r="B709" s="43"/>
      <c r="C709" s="43"/>
      <c r="D709" s="44"/>
      <c r="E709" s="46"/>
      <c r="F709" s="48"/>
      <c r="G709" s="50"/>
      <c r="H709" s="52"/>
      <c r="I709" s="52"/>
      <c r="J709" s="54"/>
      <c r="K709" s="52"/>
      <c r="L709" s="52"/>
      <c r="M709" s="54"/>
      <c r="N709" s="52"/>
      <c r="O709" s="52"/>
      <c r="P709" s="56">
        <f>SUM(G709:O709)</f>
        <v>0</v>
      </c>
      <c r="Q709" s="57">
        <f>'first anal'!$P709/AH$4</f>
        <v>0</v>
      </c>
      <c r="R709" s="56"/>
      <c r="S709" s="52"/>
      <c r="T709" s="52"/>
      <c r="U709" s="54"/>
      <c r="V709" s="52"/>
      <c r="W709" s="52"/>
      <c r="X709" s="54"/>
      <c r="Y709" s="52"/>
      <c r="Z709" s="52"/>
      <c r="AA709" s="56">
        <f>SUM(R709:Z709)</f>
        <v>0</v>
      </c>
      <c r="AB709" s="59">
        <f>IF(AA709=0,0,(P709-AA709)/AA709)</f>
        <v>0</v>
      </c>
      <c r="AC709" s="57">
        <f>'first anal'!$AA709/AH$4</f>
        <v>0</v>
      </c>
    </row>
    <row r="710" spans="1:29" x14ac:dyDescent="0.2">
      <c r="A710" s="68"/>
      <c r="B710" s="69"/>
      <c r="C710" s="69"/>
      <c r="D710" s="70"/>
      <c r="E710" s="45"/>
      <c r="F710" s="47"/>
      <c r="G710" s="49"/>
      <c r="H710" s="51"/>
      <c r="I710" s="51"/>
      <c r="J710" s="53"/>
      <c r="K710" s="51"/>
      <c r="L710" s="51"/>
      <c r="M710" s="53"/>
      <c r="N710" s="51"/>
      <c r="O710" s="51"/>
      <c r="P710" s="55">
        <f>SUM(G710:O710)</f>
        <v>0</v>
      </c>
      <c r="Q710" s="57">
        <f>'first anal'!$P710/AH$4</f>
        <v>0</v>
      </c>
      <c r="R710" s="55"/>
      <c r="S710" s="51"/>
      <c r="T710" s="51"/>
      <c r="U710" s="53"/>
      <c r="V710" s="51"/>
      <c r="W710" s="51"/>
      <c r="X710" s="53"/>
      <c r="Y710" s="51"/>
      <c r="Z710" s="51"/>
      <c r="AA710" s="55">
        <f>SUM(R710:Z710)</f>
        <v>0</v>
      </c>
      <c r="AB710" s="58">
        <f>IF(AA710=0,0,(P710-AA710)/AA710)</f>
        <v>0</v>
      </c>
      <c r="AC710" s="57">
        <f>'first anal'!$AA710/AH$4</f>
        <v>0</v>
      </c>
    </row>
    <row r="711" spans="1:29" x14ac:dyDescent="0.2">
      <c r="A711" s="42"/>
      <c r="B711" s="43"/>
      <c r="C711" s="43"/>
      <c r="D711" s="44"/>
      <c r="E711" s="46"/>
      <c r="F711" s="48"/>
      <c r="G711" s="50"/>
      <c r="H711" s="52"/>
      <c r="I711" s="52"/>
      <c r="J711" s="54"/>
      <c r="K711" s="52"/>
      <c r="L711" s="52"/>
      <c r="M711" s="54"/>
      <c r="N711" s="52"/>
      <c r="O711" s="52"/>
      <c r="P711" s="56">
        <f>SUM(G711:O711)</f>
        <v>0</v>
      </c>
      <c r="Q711" s="57">
        <f>'first anal'!$P711/AH$4</f>
        <v>0</v>
      </c>
      <c r="R711" s="56"/>
      <c r="S711" s="52"/>
      <c r="T711" s="52"/>
      <c r="U711" s="54"/>
      <c r="V711" s="52"/>
      <c r="W711" s="52"/>
      <c r="X711" s="54"/>
      <c r="Y711" s="52"/>
      <c r="Z711" s="52"/>
      <c r="AA711" s="56">
        <f>SUM(R711:Z711)</f>
        <v>0</v>
      </c>
      <c r="AB711" s="59">
        <f>IF(AA711=0,0,(P711-AA711)/AA711)</f>
        <v>0</v>
      </c>
      <c r="AC711" s="57">
        <f>'first anal'!$AA711/AH$4</f>
        <v>0</v>
      </c>
    </row>
    <row r="712" spans="1:29" x14ac:dyDescent="0.2">
      <c r="A712" s="68"/>
      <c r="B712" s="69"/>
      <c r="C712" s="69"/>
      <c r="D712" s="70"/>
      <c r="E712" s="45"/>
      <c r="F712" s="47"/>
      <c r="G712" s="49"/>
      <c r="H712" s="51"/>
      <c r="I712" s="51"/>
      <c r="J712" s="53"/>
      <c r="K712" s="51"/>
      <c r="L712" s="51"/>
      <c r="M712" s="53"/>
      <c r="N712" s="51"/>
      <c r="O712" s="51"/>
      <c r="P712" s="55">
        <f>SUM(G712:O712)</f>
        <v>0</v>
      </c>
      <c r="Q712" s="57">
        <f>'first anal'!$P712/AH$4</f>
        <v>0</v>
      </c>
      <c r="R712" s="55"/>
      <c r="S712" s="51"/>
      <c r="T712" s="51"/>
      <c r="U712" s="53"/>
      <c r="V712" s="51"/>
      <c r="W712" s="51"/>
      <c r="X712" s="53"/>
      <c r="Y712" s="51"/>
      <c r="Z712" s="51"/>
      <c r="AA712" s="55">
        <f>SUM(R712:Z712)</f>
        <v>0</v>
      </c>
      <c r="AB712" s="58">
        <f>IF(AA712=0,0,(P712-AA712)/AA712)</f>
        <v>0</v>
      </c>
      <c r="AC712" s="57">
        <f>'first anal'!$AA712/AH$4</f>
        <v>0</v>
      </c>
    </row>
    <row r="713" spans="1:29" x14ac:dyDescent="0.2">
      <c r="A713" s="42"/>
      <c r="B713" s="43"/>
      <c r="C713" s="43"/>
      <c r="D713" s="44"/>
      <c r="E713" s="46"/>
      <c r="F713" s="48"/>
      <c r="G713" s="50"/>
      <c r="H713" s="52"/>
      <c r="I713" s="52"/>
      <c r="J713" s="54"/>
      <c r="K713" s="52"/>
      <c r="L713" s="52"/>
      <c r="M713" s="54"/>
      <c r="N713" s="52"/>
      <c r="O713" s="52"/>
      <c r="P713" s="56">
        <f>SUM(G713:O713)</f>
        <v>0</v>
      </c>
      <c r="Q713" s="57">
        <f>'first anal'!$P713/AH$4</f>
        <v>0</v>
      </c>
      <c r="R713" s="56"/>
      <c r="S713" s="52"/>
      <c r="T713" s="52"/>
      <c r="U713" s="54"/>
      <c r="V713" s="52"/>
      <c r="W713" s="52"/>
      <c r="X713" s="54"/>
      <c r="Y713" s="52"/>
      <c r="Z713" s="52"/>
      <c r="AA713" s="56">
        <f>SUM(R713:Z713)</f>
        <v>0</v>
      </c>
      <c r="AB713" s="59">
        <f>IF(AA713=0,0,(P713-AA713)/AA713)</f>
        <v>0</v>
      </c>
      <c r="AC713" s="57">
        <f>'first anal'!$AA713/AH$4</f>
        <v>0</v>
      </c>
    </row>
    <row r="714" spans="1:29" x14ac:dyDescent="0.2">
      <c r="A714" s="68"/>
      <c r="B714" s="69"/>
      <c r="C714" s="69"/>
      <c r="D714" s="70"/>
      <c r="E714" s="45"/>
      <c r="F714" s="47"/>
      <c r="G714" s="49"/>
      <c r="H714" s="51"/>
      <c r="I714" s="51"/>
      <c r="J714" s="53"/>
      <c r="K714" s="51"/>
      <c r="L714" s="51"/>
      <c r="M714" s="53"/>
      <c r="N714" s="51"/>
      <c r="O714" s="51"/>
      <c r="P714" s="55">
        <f>SUM(G714:O714)</f>
        <v>0</v>
      </c>
      <c r="Q714" s="57">
        <f>'first anal'!$P714/AH$4</f>
        <v>0</v>
      </c>
      <c r="R714" s="55"/>
      <c r="S714" s="51"/>
      <c r="T714" s="51"/>
      <c r="U714" s="53"/>
      <c r="V714" s="51"/>
      <c r="W714" s="51"/>
      <c r="X714" s="53"/>
      <c r="Y714" s="51"/>
      <c r="Z714" s="51"/>
      <c r="AA714" s="55">
        <f>SUM(R714:Z714)</f>
        <v>0</v>
      </c>
      <c r="AB714" s="58">
        <f>IF(AA714=0,0,(P714-AA714)/AA714)</f>
        <v>0</v>
      </c>
      <c r="AC714" s="57">
        <f>'first anal'!$AA714/AH$4</f>
        <v>0</v>
      </c>
    </row>
    <row r="715" spans="1:29" x14ac:dyDescent="0.2">
      <c r="A715" s="42"/>
      <c r="B715" s="43"/>
      <c r="C715" s="43"/>
      <c r="D715" s="44"/>
      <c r="E715" s="46"/>
      <c r="F715" s="48"/>
      <c r="G715" s="50"/>
      <c r="H715" s="52"/>
      <c r="I715" s="52"/>
      <c r="J715" s="54"/>
      <c r="K715" s="52"/>
      <c r="L715" s="52"/>
      <c r="M715" s="54"/>
      <c r="N715" s="52"/>
      <c r="O715" s="52"/>
      <c r="P715" s="56">
        <f>SUM(G715:O715)</f>
        <v>0</v>
      </c>
      <c r="Q715" s="57">
        <f>'first anal'!$P715/AH$4</f>
        <v>0</v>
      </c>
      <c r="R715" s="56"/>
      <c r="S715" s="52"/>
      <c r="T715" s="52"/>
      <c r="U715" s="54"/>
      <c r="V715" s="52"/>
      <c r="W715" s="52"/>
      <c r="X715" s="54"/>
      <c r="Y715" s="52"/>
      <c r="Z715" s="52"/>
      <c r="AA715" s="56">
        <f>SUM(R715:Z715)</f>
        <v>0</v>
      </c>
      <c r="AB715" s="59">
        <f>IF(AA715=0,0,(P715-AA715)/AA715)</f>
        <v>0</v>
      </c>
      <c r="AC715" s="57">
        <f>'first anal'!$AA715/AH$4</f>
        <v>0</v>
      </c>
    </row>
    <row r="716" spans="1:29" x14ac:dyDescent="0.2">
      <c r="A716" s="68"/>
      <c r="B716" s="69"/>
      <c r="C716" s="69"/>
      <c r="D716" s="70"/>
      <c r="E716" s="45"/>
      <c r="F716" s="47"/>
      <c r="G716" s="49"/>
      <c r="H716" s="51"/>
      <c r="I716" s="51"/>
      <c r="J716" s="53"/>
      <c r="K716" s="51"/>
      <c r="L716" s="51"/>
      <c r="M716" s="53"/>
      <c r="N716" s="51"/>
      <c r="O716" s="51"/>
      <c r="P716" s="55">
        <f>SUM(G716:O716)</f>
        <v>0</v>
      </c>
      <c r="Q716" s="57">
        <f>'first anal'!$P716/AH$4</f>
        <v>0</v>
      </c>
      <c r="R716" s="55"/>
      <c r="S716" s="51"/>
      <c r="T716" s="51"/>
      <c r="U716" s="53"/>
      <c r="V716" s="51"/>
      <c r="W716" s="51"/>
      <c r="X716" s="53"/>
      <c r="Y716" s="51"/>
      <c r="Z716" s="51"/>
      <c r="AA716" s="55">
        <f>SUM(R716:Z716)</f>
        <v>0</v>
      </c>
      <c r="AB716" s="58">
        <f>IF(AA716=0,0,(P716-AA716)/AA716)</f>
        <v>0</v>
      </c>
      <c r="AC716" s="57">
        <f>'first anal'!$AA716/AH$4</f>
        <v>0</v>
      </c>
    </row>
    <row r="717" spans="1:29" x14ac:dyDescent="0.2">
      <c r="A717" s="42"/>
      <c r="B717" s="43"/>
      <c r="C717" s="43"/>
      <c r="D717" s="44"/>
      <c r="E717" s="46"/>
      <c r="F717" s="48"/>
      <c r="G717" s="50"/>
      <c r="H717" s="52"/>
      <c r="I717" s="52"/>
      <c r="J717" s="54"/>
      <c r="K717" s="52"/>
      <c r="L717" s="52"/>
      <c r="M717" s="54"/>
      <c r="N717" s="52"/>
      <c r="O717" s="52"/>
      <c r="P717" s="56">
        <f>SUM(G717:O717)</f>
        <v>0</v>
      </c>
      <c r="Q717" s="57">
        <f>'first anal'!$P717/AH$4</f>
        <v>0</v>
      </c>
      <c r="R717" s="56"/>
      <c r="S717" s="52"/>
      <c r="T717" s="52"/>
      <c r="U717" s="54"/>
      <c r="V717" s="52"/>
      <c r="W717" s="52"/>
      <c r="X717" s="54"/>
      <c r="Y717" s="52"/>
      <c r="Z717" s="52"/>
      <c r="AA717" s="56">
        <f>SUM(R717:Z717)</f>
        <v>0</v>
      </c>
      <c r="AB717" s="59">
        <f>IF(AA717=0,0,(P717-AA717)/AA717)</f>
        <v>0</v>
      </c>
      <c r="AC717" s="57">
        <f>'first anal'!$AA717/AH$4</f>
        <v>0</v>
      </c>
    </row>
    <row r="718" spans="1:29" x14ac:dyDescent="0.2">
      <c r="A718" s="68"/>
      <c r="B718" s="69"/>
      <c r="C718" s="69"/>
      <c r="D718" s="70"/>
      <c r="E718" s="45"/>
      <c r="F718" s="47"/>
      <c r="G718" s="49"/>
      <c r="H718" s="51"/>
      <c r="I718" s="51"/>
      <c r="J718" s="53"/>
      <c r="K718" s="51"/>
      <c r="L718" s="51"/>
      <c r="M718" s="53"/>
      <c r="N718" s="51"/>
      <c r="O718" s="51"/>
      <c r="P718" s="55">
        <f>SUM(G718:O718)</f>
        <v>0</v>
      </c>
      <c r="Q718" s="57">
        <f>'first anal'!$P718/AH$4</f>
        <v>0</v>
      </c>
      <c r="R718" s="55"/>
      <c r="S718" s="51"/>
      <c r="T718" s="51"/>
      <c r="U718" s="53"/>
      <c r="V718" s="51"/>
      <c r="W718" s="51"/>
      <c r="X718" s="53"/>
      <c r="Y718" s="51"/>
      <c r="Z718" s="51"/>
      <c r="AA718" s="55">
        <f>SUM(R718:Z718)</f>
        <v>0</v>
      </c>
      <c r="AB718" s="58">
        <f>IF(AA718=0,0,(P718-AA718)/AA718)</f>
        <v>0</v>
      </c>
      <c r="AC718" s="57">
        <f>'first anal'!$AA718/AH$4</f>
        <v>0</v>
      </c>
    </row>
    <row r="719" spans="1:29" x14ac:dyDescent="0.2">
      <c r="A719" s="42"/>
      <c r="B719" s="43"/>
      <c r="C719" s="43"/>
      <c r="D719" s="44"/>
      <c r="E719" s="46"/>
      <c r="F719" s="48"/>
      <c r="G719" s="50"/>
      <c r="H719" s="52"/>
      <c r="I719" s="52"/>
      <c r="J719" s="54"/>
      <c r="K719" s="52"/>
      <c r="L719" s="52"/>
      <c r="M719" s="54"/>
      <c r="N719" s="52"/>
      <c r="O719" s="52"/>
      <c r="P719" s="56">
        <f>SUM(G719:O719)</f>
        <v>0</v>
      </c>
      <c r="Q719" s="57">
        <f>'first anal'!$P719/AH$4</f>
        <v>0</v>
      </c>
      <c r="R719" s="56"/>
      <c r="S719" s="52"/>
      <c r="T719" s="52"/>
      <c r="U719" s="54"/>
      <c r="V719" s="52"/>
      <c r="W719" s="52"/>
      <c r="X719" s="54"/>
      <c r="Y719" s="52"/>
      <c r="Z719" s="52"/>
      <c r="AA719" s="56">
        <f>SUM(R719:Z719)</f>
        <v>0</v>
      </c>
      <c r="AB719" s="59">
        <f>IF(AA719=0,0,(P719-AA719)/AA719)</f>
        <v>0</v>
      </c>
      <c r="AC719" s="57">
        <f>'first anal'!$AA719/AH$4</f>
        <v>0</v>
      </c>
    </row>
    <row r="720" spans="1:29" x14ac:dyDescent="0.2">
      <c r="A720" s="68"/>
      <c r="B720" s="69"/>
      <c r="C720" s="69"/>
      <c r="D720" s="70"/>
      <c r="E720" s="45"/>
      <c r="F720" s="47"/>
      <c r="G720" s="49"/>
      <c r="H720" s="51"/>
      <c r="I720" s="51"/>
      <c r="J720" s="53"/>
      <c r="K720" s="51"/>
      <c r="L720" s="51"/>
      <c r="M720" s="53"/>
      <c r="N720" s="51"/>
      <c r="O720" s="51"/>
      <c r="P720" s="55">
        <f>SUM(G720:O720)</f>
        <v>0</v>
      </c>
      <c r="Q720" s="57">
        <f>'first anal'!$P720/AH$4</f>
        <v>0</v>
      </c>
      <c r="R720" s="55"/>
      <c r="S720" s="51"/>
      <c r="T720" s="51"/>
      <c r="U720" s="53"/>
      <c r="V720" s="51"/>
      <c r="W720" s="51"/>
      <c r="X720" s="53"/>
      <c r="Y720" s="51"/>
      <c r="Z720" s="51"/>
      <c r="AA720" s="55">
        <f>SUM(R720:Z720)</f>
        <v>0</v>
      </c>
      <c r="AB720" s="58">
        <f>IF(AA720=0,0,(P720-AA720)/AA720)</f>
        <v>0</v>
      </c>
      <c r="AC720" s="57">
        <f>'first anal'!$AA720/AH$4</f>
        <v>0</v>
      </c>
    </row>
    <row r="721" spans="1:29" x14ac:dyDescent="0.2">
      <c r="A721" s="42"/>
      <c r="B721" s="43"/>
      <c r="C721" s="43"/>
      <c r="D721" s="44"/>
      <c r="E721" s="46"/>
      <c r="F721" s="48"/>
      <c r="G721" s="50"/>
      <c r="H721" s="52"/>
      <c r="I721" s="52"/>
      <c r="J721" s="54"/>
      <c r="K721" s="52"/>
      <c r="L721" s="52"/>
      <c r="M721" s="54"/>
      <c r="N721" s="52"/>
      <c r="O721" s="52"/>
      <c r="P721" s="56">
        <f>SUM(G721:O721)</f>
        <v>0</v>
      </c>
      <c r="Q721" s="57">
        <f>'first anal'!$P721/AH$4</f>
        <v>0</v>
      </c>
      <c r="R721" s="56"/>
      <c r="S721" s="52"/>
      <c r="T721" s="52"/>
      <c r="U721" s="54"/>
      <c r="V721" s="52"/>
      <c r="W721" s="52"/>
      <c r="X721" s="54"/>
      <c r="Y721" s="52"/>
      <c r="Z721" s="52"/>
      <c r="AA721" s="56">
        <f>SUM(R721:Z721)</f>
        <v>0</v>
      </c>
      <c r="AB721" s="59">
        <f>IF(AA721=0,0,(P721-AA721)/AA721)</f>
        <v>0</v>
      </c>
      <c r="AC721" s="57">
        <f>'first anal'!$AA721/AH$4</f>
        <v>0</v>
      </c>
    </row>
    <row r="722" spans="1:29" x14ac:dyDescent="0.2">
      <c r="A722" s="68"/>
      <c r="B722" s="69"/>
      <c r="C722" s="69"/>
      <c r="D722" s="70"/>
      <c r="E722" s="45"/>
      <c r="F722" s="47"/>
      <c r="G722" s="49"/>
      <c r="H722" s="51"/>
      <c r="I722" s="51"/>
      <c r="J722" s="53"/>
      <c r="K722" s="51"/>
      <c r="L722" s="51"/>
      <c r="M722" s="53"/>
      <c r="N722" s="51"/>
      <c r="O722" s="51"/>
      <c r="P722" s="55">
        <f>SUM(G722:O722)</f>
        <v>0</v>
      </c>
      <c r="Q722" s="57">
        <f>'first anal'!$P722/AH$4</f>
        <v>0</v>
      </c>
      <c r="R722" s="55"/>
      <c r="S722" s="51"/>
      <c r="T722" s="51"/>
      <c r="U722" s="53"/>
      <c r="V722" s="51"/>
      <c r="W722" s="51"/>
      <c r="X722" s="53"/>
      <c r="Y722" s="51"/>
      <c r="Z722" s="51"/>
      <c r="AA722" s="55">
        <f>SUM(R722:Z722)</f>
        <v>0</v>
      </c>
      <c r="AB722" s="58">
        <f>IF(AA722=0,0,(P722-AA722)/AA722)</f>
        <v>0</v>
      </c>
      <c r="AC722" s="57">
        <f>'first anal'!$AA722/AH$4</f>
        <v>0</v>
      </c>
    </row>
    <row r="723" spans="1:29" x14ac:dyDescent="0.2">
      <c r="A723" s="42"/>
      <c r="B723" s="43"/>
      <c r="C723" s="43"/>
      <c r="D723" s="44"/>
      <c r="E723" s="46"/>
      <c r="F723" s="48"/>
      <c r="G723" s="50"/>
      <c r="H723" s="52"/>
      <c r="I723" s="52"/>
      <c r="J723" s="54"/>
      <c r="K723" s="52"/>
      <c r="L723" s="52"/>
      <c r="M723" s="54"/>
      <c r="N723" s="52"/>
      <c r="O723" s="52"/>
      <c r="P723" s="56">
        <f>SUM(G723:O723)</f>
        <v>0</v>
      </c>
      <c r="Q723" s="57">
        <f>'first anal'!$P723/AH$4</f>
        <v>0</v>
      </c>
      <c r="R723" s="56"/>
      <c r="S723" s="52"/>
      <c r="T723" s="52"/>
      <c r="U723" s="54"/>
      <c r="V723" s="52"/>
      <c r="W723" s="52"/>
      <c r="X723" s="54"/>
      <c r="Y723" s="52"/>
      <c r="Z723" s="52"/>
      <c r="AA723" s="56">
        <f>SUM(R723:Z723)</f>
        <v>0</v>
      </c>
      <c r="AB723" s="59">
        <f>IF(AA723=0,0,(P723-AA723)/AA723)</f>
        <v>0</v>
      </c>
      <c r="AC723" s="57">
        <f>'first anal'!$AA723/AH$4</f>
        <v>0</v>
      </c>
    </row>
    <row r="724" spans="1:29" x14ac:dyDescent="0.2">
      <c r="A724" s="68"/>
      <c r="B724" s="69"/>
      <c r="C724" s="69"/>
      <c r="D724" s="70"/>
      <c r="E724" s="45"/>
      <c r="F724" s="47"/>
      <c r="G724" s="49"/>
      <c r="H724" s="51"/>
      <c r="I724" s="51"/>
      <c r="J724" s="53"/>
      <c r="K724" s="51"/>
      <c r="L724" s="51"/>
      <c r="M724" s="53"/>
      <c r="N724" s="51"/>
      <c r="O724" s="51"/>
      <c r="P724" s="55">
        <f>SUM(G724:O724)</f>
        <v>0</v>
      </c>
      <c r="Q724" s="57">
        <f>'first anal'!$P724/AH$4</f>
        <v>0</v>
      </c>
      <c r="R724" s="55"/>
      <c r="S724" s="51"/>
      <c r="T724" s="51"/>
      <c r="U724" s="53"/>
      <c r="V724" s="51"/>
      <c r="W724" s="51"/>
      <c r="X724" s="53"/>
      <c r="Y724" s="51"/>
      <c r="Z724" s="51"/>
      <c r="AA724" s="55">
        <f>SUM(R724:Z724)</f>
        <v>0</v>
      </c>
      <c r="AB724" s="58">
        <f>IF(AA724=0,0,(P724-AA724)/AA724)</f>
        <v>0</v>
      </c>
      <c r="AC724" s="57">
        <f>'first anal'!$AA724/AH$4</f>
        <v>0</v>
      </c>
    </row>
    <row r="725" spans="1:29" x14ac:dyDescent="0.2">
      <c r="A725" s="42"/>
      <c r="B725" s="43"/>
      <c r="C725" s="43"/>
      <c r="D725" s="44"/>
      <c r="E725" s="46"/>
      <c r="F725" s="48"/>
      <c r="G725" s="50"/>
      <c r="H725" s="52"/>
      <c r="I725" s="52"/>
      <c r="J725" s="54"/>
      <c r="K725" s="52"/>
      <c r="L725" s="52"/>
      <c r="M725" s="54"/>
      <c r="N725" s="52"/>
      <c r="O725" s="52"/>
      <c r="P725" s="56">
        <f>SUM(G725:O725)</f>
        <v>0</v>
      </c>
      <c r="Q725" s="57">
        <f>'first anal'!$P725/AH$4</f>
        <v>0</v>
      </c>
      <c r="R725" s="56"/>
      <c r="S725" s="52"/>
      <c r="T725" s="52"/>
      <c r="U725" s="54"/>
      <c r="V725" s="52"/>
      <c r="W725" s="52"/>
      <c r="X725" s="54"/>
      <c r="Y725" s="52"/>
      <c r="Z725" s="52"/>
      <c r="AA725" s="56">
        <f>SUM(R725:Z725)</f>
        <v>0</v>
      </c>
      <c r="AB725" s="59">
        <f>IF(AA725=0,0,(P725-AA725)/AA725)</f>
        <v>0</v>
      </c>
      <c r="AC725" s="57">
        <f>'first anal'!$AA725/AH$4</f>
        <v>0</v>
      </c>
    </row>
    <row r="726" spans="1:29" x14ac:dyDescent="0.2">
      <c r="A726" s="68"/>
      <c r="B726" s="69"/>
      <c r="C726" s="69"/>
      <c r="D726" s="70"/>
      <c r="E726" s="45"/>
      <c r="F726" s="47"/>
      <c r="G726" s="49"/>
      <c r="H726" s="51"/>
      <c r="I726" s="51"/>
      <c r="J726" s="53"/>
      <c r="K726" s="51"/>
      <c r="L726" s="51"/>
      <c r="M726" s="53"/>
      <c r="N726" s="51"/>
      <c r="O726" s="51"/>
      <c r="P726" s="55">
        <f>SUM(G726:O726)</f>
        <v>0</v>
      </c>
      <c r="Q726" s="57">
        <f>'first anal'!$P726/AH$4</f>
        <v>0</v>
      </c>
      <c r="R726" s="55"/>
      <c r="S726" s="51"/>
      <c r="T726" s="51"/>
      <c r="U726" s="53"/>
      <c r="V726" s="51"/>
      <c r="W726" s="51"/>
      <c r="X726" s="53"/>
      <c r="Y726" s="51"/>
      <c r="Z726" s="51"/>
      <c r="AA726" s="55">
        <f>SUM(R726:Z726)</f>
        <v>0</v>
      </c>
      <c r="AB726" s="58">
        <f>IF(AA726=0,0,(P726-AA726)/AA726)</f>
        <v>0</v>
      </c>
      <c r="AC726" s="57">
        <f>'first anal'!$AA726/AH$4</f>
        <v>0</v>
      </c>
    </row>
    <row r="727" spans="1:29" x14ac:dyDescent="0.2">
      <c r="A727" s="42"/>
      <c r="B727" s="43"/>
      <c r="C727" s="43"/>
      <c r="D727" s="44"/>
      <c r="E727" s="46"/>
      <c r="F727" s="48"/>
      <c r="G727" s="50"/>
      <c r="H727" s="52"/>
      <c r="I727" s="52"/>
      <c r="J727" s="54"/>
      <c r="K727" s="52"/>
      <c r="L727" s="52"/>
      <c r="M727" s="54"/>
      <c r="N727" s="52"/>
      <c r="O727" s="52"/>
      <c r="P727" s="56">
        <f>SUM(G727:O727)</f>
        <v>0</v>
      </c>
      <c r="Q727" s="57">
        <f>'first anal'!$P727/AH$4</f>
        <v>0</v>
      </c>
      <c r="R727" s="56"/>
      <c r="S727" s="52"/>
      <c r="T727" s="52"/>
      <c r="U727" s="54"/>
      <c r="V727" s="52"/>
      <c r="W727" s="52"/>
      <c r="X727" s="54"/>
      <c r="Y727" s="52"/>
      <c r="Z727" s="52"/>
      <c r="AA727" s="56">
        <f>SUM(R727:Z727)</f>
        <v>0</v>
      </c>
      <c r="AB727" s="59">
        <f>IF(AA727=0,0,(P727-AA727)/AA727)</f>
        <v>0</v>
      </c>
      <c r="AC727" s="57">
        <f>'first anal'!$AA727/AH$4</f>
        <v>0</v>
      </c>
    </row>
    <row r="728" spans="1:29" x14ac:dyDescent="0.2">
      <c r="A728" s="68"/>
      <c r="B728" s="69"/>
      <c r="C728" s="69"/>
      <c r="D728" s="70"/>
      <c r="E728" s="45"/>
      <c r="F728" s="47"/>
      <c r="G728" s="49"/>
      <c r="H728" s="51"/>
      <c r="I728" s="51"/>
      <c r="J728" s="53"/>
      <c r="K728" s="51"/>
      <c r="L728" s="51"/>
      <c r="M728" s="53"/>
      <c r="N728" s="51"/>
      <c r="O728" s="51"/>
      <c r="P728" s="55">
        <f>SUM(G728:O728)</f>
        <v>0</v>
      </c>
      <c r="Q728" s="57">
        <f>'first anal'!$P728/AH$4</f>
        <v>0</v>
      </c>
      <c r="R728" s="55"/>
      <c r="S728" s="51"/>
      <c r="T728" s="51"/>
      <c r="U728" s="53"/>
      <c r="V728" s="51"/>
      <c r="W728" s="51"/>
      <c r="X728" s="53"/>
      <c r="Y728" s="51"/>
      <c r="Z728" s="51"/>
      <c r="AA728" s="55">
        <f>SUM(R728:Z728)</f>
        <v>0</v>
      </c>
      <c r="AB728" s="58">
        <f>IF(AA728=0,0,(P728-AA728)/AA728)</f>
        <v>0</v>
      </c>
      <c r="AC728" s="57">
        <f>'first anal'!$AA728/AH$4</f>
        <v>0</v>
      </c>
    </row>
    <row r="729" spans="1:29" x14ac:dyDescent="0.2">
      <c r="A729" s="42"/>
      <c r="B729" s="43"/>
      <c r="C729" s="43"/>
      <c r="D729" s="44"/>
      <c r="E729" s="46"/>
      <c r="F729" s="48"/>
      <c r="G729" s="50"/>
      <c r="H729" s="52"/>
      <c r="I729" s="52"/>
      <c r="J729" s="54"/>
      <c r="K729" s="52"/>
      <c r="L729" s="52"/>
      <c r="M729" s="54"/>
      <c r="N729" s="52"/>
      <c r="O729" s="52"/>
      <c r="P729" s="56">
        <f>SUM(G729:O729)</f>
        <v>0</v>
      </c>
      <c r="Q729" s="57">
        <f>'first anal'!$P729/AH$4</f>
        <v>0</v>
      </c>
      <c r="R729" s="56"/>
      <c r="S729" s="52"/>
      <c r="T729" s="52"/>
      <c r="U729" s="54"/>
      <c r="V729" s="52"/>
      <c r="W729" s="52"/>
      <c r="X729" s="54"/>
      <c r="Y729" s="52"/>
      <c r="Z729" s="52"/>
      <c r="AA729" s="56">
        <f>SUM(R729:Z729)</f>
        <v>0</v>
      </c>
      <c r="AB729" s="59">
        <f>IF(AA729=0,0,(P729-AA729)/AA729)</f>
        <v>0</v>
      </c>
      <c r="AC729" s="57">
        <f>'first anal'!$AA729/AH$4</f>
        <v>0</v>
      </c>
    </row>
    <row r="730" spans="1:29" x14ac:dyDescent="0.2">
      <c r="A730" s="68"/>
      <c r="B730" s="69"/>
      <c r="C730" s="69"/>
      <c r="D730" s="70"/>
      <c r="E730" s="45"/>
      <c r="F730" s="47"/>
      <c r="G730" s="49"/>
      <c r="H730" s="51"/>
      <c r="I730" s="51"/>
      <c r="J730" s="53"/>
      <c r="K730" s="51"/>
      <c r="L730" s="51"/>
      <c r="M730" s="53"/>
      <c r="N730" s="51"/>
      <c r="O730" s="51"/>
      <c r="P730" s="55">
        <f>SUM(G730:O730)</f>
        <v>0</v>
      </c>
      <c r="Q730" s="57">
        <f>'first anal'!$P730/AH$4</f>
        <v>0</v>
      </c>
      <c r="R730" s="55"/>
      <c r="S730" s="51"/>
      <c r="T730" s="51"/>
      <c r="U730" s="53"/>
      <c r="V730" s="51"/>
      <c r="W730" s="51"/>
      <c r="X730" s="53"/>
      <c r="Y730" s="51"/>
      <c r="Z730" s="51"/>
      <c r="AA730" s="55">
        <f>SUM(R730:Z730)</f>
        <v>0</v>
      </c>
      <c r="AB730" s="58">
        <f>IF(AA730=0,0,(P730-AA730)/AA730)</f>
        <v>0</v>
      </c>
      <c r="AC730" s="57">
        <f>'first anal'!$AA730/AH$4</f>
        <v>0</v>
      </c>
    </row>
    <row r="731" spans="1:29" x14ac:dyDescent="0.2">
      <c r="A731" s="42"/>
      <c r="B731" s="43"/>
      <c r="C731" s="43"/>
      <c r="D731" s="44"/>
      <c r="E731" s="46"/>
      <c r="F731" s="48"/>
      <c r="G731" s="50"/>
      <c r="H731" s="52"/>
      <c r="I731" s="52"/>
      <c r="J731" s="54"/>
      <c r="K731" s="52"/>
      <c r="L731" s="52"/>
      <c r="M731" s="54"/>
      <c r="N731" s="52"/>
      <c r="O731" s="52"/>
      <c r="P731" s="56">
        <f>SUM(G731:O731)</f>
        <v>0</v>
      </c>
      <c r="Q731" s="57">
        <f>'first anal'!$P731/AH$4</f>
        <v>0</v>
      </c>
      <c r="R731" s="56"/>
      <c r="S731" s="52"/>
      <c r="T731" s="52"/>
      <c r="U731" s="54"/>
      <c r="V731" s="52"/>
      <c r="W731" s="52"/>
      <c r="X731" s="54"/>
      <c r="Y731" s="52"/>
      <c r="Z731" s="52"/>
      <c r="AA731" s="56">
        <f>SUM(R731:Z731)</f>
        <v>0</v>
      </c>
      <c r="AB731" s="59">
        <f>IF(AA731=0,0,(P731-AA731)/AA731)</f>
        <v>0</v>
      </c>
      <c r="AC731" s="57">
        <f>'first anal'!$AA731/AH$4</f>
        <v>0</v>
      </c>
    </row>
    <row r="732" spans="1:29" x14ac:dyDescent="0.2">
      <c r="A732" s="68"/>
      <c r="B732" s="69"/>
      <c r="C732" s="69"/>
      <c r="D732" s="70"/>
      <c r="E732" s="45"/>
      <c r="F732" s="47"/>
      <c r="G732" s="49"/>
      <c r="H732" s="51"/>
      <c r="I732" s="51"/>
      <c r="J732" s="53"/>
      <c r="K732" s="51"/>
      <c r="L732" s="51"/>
      <c r="M732" s="53"/>
      <c r="N732" s="51"/>
      <c r="O732" s="51"/>
      <c r="P732" s="55">
        <f>SUM(G732:O732)</f>
        <v>0</v>
      </c>
      <c r="Q732" s="57">
        <f>'first anal'!$P732/AH$4</f>
        <v>0</v>
      </c>
      <c r="R732" s="55"/>
      <c r="S732" s="51"/>
      <c r="T732" s="51"/>
      <c r="U732" s="53"/>
      <c r="V732" s="51"/>
      <c r="W732" s="51"/>
      <c r="X732" s="53"/>
      <c r="Y732" s="51"/>
      <c r="Z732" s="51"/>
      <c r="AA732" s="55">
        <f>SUM(R732:Z732)</f>
        <v>0</v>
      </c>
      <c r="AB732" s="58">
        <f>IF(AA732=0,0,(P732-AA732)/AA732)</f>
        <v>0</v>
      </c>
      <c r="AC732" s="57">
        <f>'first anal'!$AA732/AH$4</f>
        <v>0</v>
      </c>
    </row>
    <row r="733" spans="1:29" x14ac:dyDescent="0.2">
      <c r="A733" s="42"/>
      <c r="B733" s="43"/>
      <c r="C733" s="43"/>
      <c r="D733" s="44"/>
      <c r="E733" s="46"/>
      <c r="F733" s="48"/>
      <c r="G733" s="50"/>
      <c r="H733" s="52"/>
      <c r="I733" s="52"/>
      <c r="J733" s="54"/>
      <c r="K733" s="52"/>
      <c r="L733" s="52"/>
      <c r="M733" s="54"/>
      <c r="N733" s="52"/>
      <c r="O733" s="52"/>
      <c r="P733" s="56">
        <f>SUM(G733:O733)</f>
        <v>0</v>
      </c>
      <c r="Q733" s="57">
        <f>'first anal'!$P733/AH$4</f>
        <v>0</v>
      </c>
      <c r="R733" s="56"/>
      <c r="S733" s="52"/>
      <c r="T733" s="52"/>
      <c r="U733" s="54"/>
      <c r="V733" s="52"/>
      <c r="W733" s="52"/>
      <c r="X733" s="54"/>
      <c r="Y733" s="52"/>
      <c r="Z733" s="52"/>
      <c r="AA733" s="56">
        <f>SUM(R733:Z733)</f>
        <v>0</v>
      </c>
      <c r="AB733" s="59">
        <f>IF(AA733=0,0,(P733-AA733)/AA733)</f>
        <v>0</v>
      </c>
      <c r="AC733" s="57">
        <f>'first anal'!$AA733/AH$4</f>
        <v>0</v>
      </c>
    </row>
    <row r="734" spans="1:29" x14ac:dyDescent="0.2">
      <c r="A734" s="68"/>
      <c r="B734" s="69"/>
      <c r="C734" s="69"/>
      <c r="D734" s="70"/>
      <c r="E734" s="45"/>
      <c r="F734" s="47"/>
      <c r="G734" s="49"/>
      <c r="H734" s="51"/>
      <c r="I734" s="51"/>
      <c r="J734" s="53"/>
      <c r="K734" s="51"/>
      <c r="L734" s="51"/>
      <c r="M734" s="53"/>
      <c r="N734" s="51"/>
      <c r="O734" s="51"/>
      <c r="P734" s="55">
        <f>SUM(G734:O734)</f>
        <v>0</v>
      </c>
      <c r="Q734" s="57">
        <f>'first anal'!$P734/AH$4</f>
        <v>0</v>
      </c>
      <c r="R734" s="55"/>
      <c r="S734" s="51"/>
      <c r="T734" s="51"/>
      <c r="U734" s="53"/>
      <c r="V734" s="51"/>
      <c r="W734" s="51"/>
      <c r="X734" s="53"/>
      <c r="Y734" s="51"/>
      <c r="Z734" s="51"/>
      <c r="AA734" s="55">
        <f>SUM(R734:Z734)</f>
        <v>0</v>
      </c>
      <c r="AB734" s="58">
        <f>IF(AA734=0,0,(P734-AA734)/AA734)</f>
        <v>0</v>
      </c>
      <c r="AC734" s="57">
        <f>'first anal'!$AA734/AH$4</f>
        <v>0</v>
      </c>
    </row>
    <row r="735" spans="1:29" x14ac:dyDescent="0.2">
      <c r="A735" s="42"/>
      <c r="B735" s="43"/>
      <c r="C735" s="43"/>
      <c r="D735" s="44"/>
      <c r="E735" s="46"/>
      <c r="F735" s="48"/>
      <c r="G735" s="50"/>
      <c r="H735" s="52"/>
      <c r="I735" s="52"/>
      <c r="J735" s="54"/>
      <c r="K735" s="52"/>
      <c r="L735" s="52"/>
      <c r="M735" s="54"/>
      <c r="N735" s="52"/>
      <c r="O735" s="52"/>
      <c r="P735" s="56">
        <f>SUM(G735:O735)</f>
        <v>0</v>
      </c>
      <c r="Q735" s="57">
        <f>'first anal'!$P735/AH$4</f>
        <v>0</v>
      </c>
      <c r="R735" s="56"/>
      <c r="S735" s="52"/>
      <c r="T735" s="52"/>
      <c r="U735" s="54"/>
      <c r="V735" s="52"/>
      <c r="W735" s="52"/>
      <c r="X735" s="54"/>
      <c r="Y735" s="52"/>
      <c r="Z735" s="52"/>
      <c r="AA735" s="56">
        <f>SUM(R735:Z735)</f>
        <v>0</v>
      </c>
      <c r="AB735" s="59">
        <f>IF(AA735=0,0,(P735-AA735)/AA735)</f>
        <v>0</v>
      </c>
      <c r="AC735" s="57">
        <f>'first anal'!$AA735/AH$4</f>
        <v>0</v>
      </c>
    </row>
    <row r="736" spans="1:29" x14ac:dyDescent="0.2">
      <c r="A736" s="68"/>
      <c r="B736" s="69"/>
      <c r="C736" s="69"/>
      <c r="D736" s="70"/>
      <c r="E736" s="45"/>
      <c r="F736" s="47"/>
      <c r="G736" s="49"/>
      <c r="H736" s="51"/>
      <c r="I736" s="51"/>
      <c r="J736" s="53"/>
      <c r="K736" s="51"/>
      <c r="L736" s="51"/>
      <c r="M736" s="53"/>
      <c r="N736" s="51"/>
      <c r="O736" s="51"/>
      <c r="P736" s="55">
        <f>SUM(G736:O736)</f>
        <v>0</v>
      </c>
      <c r="Q736" s="57">
        <f>'first anal'!$P736/AH$4</f>
        <v>0</v>
      </c>
      <c r="R736" s="55"/>
      <c r="S736" s="51"/>
      <c r="T736" s="51"/>
      <c r="U736" s="53"/>
      <c r="V736" s="51"/>
      <c r="W736" s="51"/>
      <c r="X736" s="53"/>
      <c r="Y736" s="51"/>
      <c r="Z736" s="51"/>
      <c r="AA736" s="55">
        <f>SUM(R736:Z736)</f>
        <v>0</v>
      </c>
      <c r="AB736" s="58">
        <f>IF(AA736=0,0,(P736-AA736)/AA736)</f>
        <v>0</v>
      </c>
      <c r="AC736" s="57">
        <f>'first anal'!$AA736/AH$4</f>
        <v>0</v>
      </c>
    </row>
    <row r="737" spans="1:29" x14ac:dyDescent="0.2">
      <c r="A737" s="42"/>
      <c r="B737" s="43"/>
      <c r="C737" s="43"/>
      <c r="D737" s="44"/>
      <c r="E737" s="46"/>
      <c r="F737" s="48"/>
      <c r="G737" s="50"/>
      <c r="H737" s="52"/>
      <c r="I737" s="52"/>
      <c r="J737" s="54"/>
      <c r="K737" s="52"/>
      <c r="L737" s="52"/>
      <c r="M737" s="54"/>
      <c r="N737" s="52"/>
      <c r="O737" s="52"/>
      <c r="P737" s="56">
        <f>SUM(G737:O737)</f>
        <v>0</v>
      </c>
      <c r="Q737" s="57">
        <f>'first anal'!$P737/AH$4</f>
        <v>0</v>
      </c>
      <c r="R737" s="56"/>
      <c r="S737" s="52"/>
      <c r="T737" s="52"/>
      <c r="U737" s="54"/>
      <c r="V737" s="52"/>
      <c r="W737" s="52"/>
      <c r="X737" s="54"/>
      <c r="Y737" s="52"/>
      <c r="Z737" s="52"/>
      <c r="AA737" s="56">
        <f>SUM(R737:Z737)</f>
        <v>0</v>
      </c>
      <c r="AB737" s="59">
        <f>IF(AA737=0,0,(P737-AA737)/AA737)</f>
        <v>0</v>
      </c>
      <c r="AC737" s="57">
        <f>'first anal'!$AA737/AH$4</f>
        <v>0</v>
      </c>
    </row>
    <row r="738" spans="1:29" x14ac:dyDescent="0.2">
      <c r="A738" s="68"/>
      <c r="B738" s="69"/>
      <c r="C738" s="69"/>
      <c r="D738" s="70"/>
      <c r="E738" s="45"/>
      <c r="F738" s="47"/>
      <c r="G738" s="49"/>
      <c r="H738" s="51"/>
      <c r="I738" s="51"/>
      <c r="J738" s="53"/>
      <c r="K738" s="51"/>
      <c r="L738" s="51"/>
      <c r="M738" s="53"/>
      <c r="N738" s="51"/>
      <c r="O738" s="51"/>
      <c r="P738" s="55">
        <f>SUM(G738:O738)</f>
        <v>0</v>
      </c>
      <c r="Q738" s="57">
        <f>'first anal'!$P738/AH$4</f>
        <v>0</v>
      </c>
      <c r="R738" s="55"/>
      <c r="S738" s="51"/>
      <c r="T738" s="51"/>
      <c r="U738" s="53"/>
      <c r="V738" s="51"/>
      <c r="W738" s="51"/>
      <c r="X738" s="53"/>
      <c r="Y738" s="51"/>
      <c r="Z738" s="51"/>
      <c r="AA738" s="55">
        <f>SUM(R738:Z738)</f>
        <v>0</v>
      </c>
      <c r="AB738" s="58">
        <f>IF(AA738=0,0,(P738-AA738)/AA738)</f>
        <v>0</v>
      </c>
      <c r="AC738" s="57">
        <f>'first anal'!$AA738/AH$4</f>
        <v>0</v>
      </c>
    </row>
    <row r="739" spans="1:29" x14ac:dyDescent="0.2">
      <c r="A739" s="42"/>
      <c r="B739" s="43"/>
      <c r="C739" s="43"/>
      <c r="D739" s="44"/>
      <c r="E739" s="46"/>
      <c r="F739" s="48"/>
      <c r="G739" s="50"/>
      <c r="H739" s="52"/>
      <c r="I739" s="52"/>
      <c r="J739" s="54"/>
      <c r="K739" s="52"/>
      <c r="L739" s="52"/>
      <c r="M739" s="54"/>
      <c r="N739" s="52"/>
      <c r="O739" s="52"/>
      <c r="P739" s="56">
        <f>SUM(G739:O739)</f>
        <v>0</v>
      </c>
      <c r="Q739" s="57">
        <f>'first anal'!$P739/AH$4</f>
        <v>0</v>
      </c>
      <c r="R739" s="56"/>
      <c r="S739" s="52"/>
      <c r="T739" s="52"/>
      <c r="U739" s="54"/>
      <c r="V739" s="52"/>
      <c r="W739" s="52"/>
      <c r="X739" s="54"/>
      <c r="Y739" s="52"/>
      <c r="Z739" s="52"/>
      <c r="AA739" s="56">
        <f>SUM(R739:Z739)</f>
        <v>0</v>
      </c>
      <c r="AB739" s="59">
        <f>IF(AA739=0,0,(P739-AA739)/AA739)</f>
        <v>0</v>
      </c>
      <c r="AC739" s="57">
        <f>'first anal'!$AA739/AH$4</f>
        <v>0</v>
      </c>
    </row>
    <row r="740" spans="1:29" x14ac:dyDescent="0.2">
      <c r="A740" s="68"/>
      <c r="B740" s="69"/>
      <c r="C740" s="69"/>
      <c r="D740" s="70"/>
      <c r="E740" s="45"/>
      <c r="F740" s="47"/>
      <c r="G740" s="49"/>
      <c r="H740" s="51"/>
      <c r="I740" s="51"/>
      <c r="J740" s="53"/>
      <c r="K740" s="51"/>
      <c r="L740" s="51"/>
      <c r="M740" s="53"/>
      <c r="N740" s="51"/>
      <c r="O740" s="51"/>
      <c r="P740" s="55">
        <f>SUM(G740:O740)</f>
        <v>0</v>
      </c>
      <c r="Q740" s="57">
        <f>'first anal'!$P740/AH$4</f>
        <v>0</v>
      </c>
      <c r="R740" s="55"/>
      <c r="S740" s="51"/>
      <c r="T740" s="51"/>
      <c r="U740" s="53"/>
      <c r="V740" s="51"/>
      <c r="W740" s="51"/>
      <c r="X740" s="53"/>
      <c r="Y740" s="51"/>
      <c r="Z740" s="51"/>
      <c r="AA740" s="55">
        <f>SUM(R740:Z740)</f>
        <v>0</v>
      </c>
      <c r="AB740" s="58">
        <f>IF(AA740=0,0,(P740-AA740)/AA740)</f>
        <v>0</v>
      </c>
      <c r="AC740" s="57">
        <f>'first anal'!$AA740/AH$4</f>
        <v>0</v>
      </c>
    </row>
    <row r="741" spans="1:29" x14ac:dyDescent="0.2">
      <c r="A741" s="42"/>
      <c r="B741" s="43"/>
      <c r="C741" s="43"/>
      <c r="D741" s="44"/>
      <c r="E741" s="46"/>
      <c r="F741" s="48"/>
      <c r="G741" s="50"/>
      <c r="H741" s="52"/>
      <c r="I741" s="52"/>
      <c r="J741" s="54"/>
      <c r="K741" s="52"/>
      <c r="L741" s="52"/>
      <c r="M741" s="54"/>
      <c r="N741" s="52"/>
      <c r="O741" s="52"/>
      <c r="P741" s="56">
        <f>SUM(G741:O741)</f>
        <v>0</v>
      </c>
      <c r="Q741" s="57">
        <f>'first anal'!$P741/AH$4</f>
        <v>0</v>
      </c>
      <c r="R741" s="56"/>
      <c r="S741" s="52"/>
      <c r="T741" s="52"/>
      <c r="U741" s="54"/>
      <c r="V741" s="52"/>
      <c r="W741" s="52"/>
      <c r="X741" s="54"/>
      <c r="Y741" s="52"/>
      <c r="Z741" s="52"/>
      <c r="AA741" s="56">
        <f>SUM(R741:Z741)</f>
        <v>0</v>
      </c>
      <c r="AB741" s="59">
        <f>IF(AA741=0,0,(P741-AA741)/AA741)</f>
        <v>0</v>
      </c>
      <c r="AC741" s="57">
        <f>'first anal'!$AA741/AH$4</f>
        <v>0</v>
      </c>
    </row>
    <row r="742" spans="1:29" x14ac:dyDescent="0.2">
      <c r="A742" s="68"/>
      <c r="B742" s="69"/>
      <c r="C742" s="69"/>
      <c r="D742" s="70"/>
      <c r="E742" s="45"/>
      <c r="F742" s="47"/>
      <c r="G742" s="49"/>
      <c r="H742" s="51"/>
      <c r="I742" s="51"/>
      <c r="J742" s="53"/>
      <c r="K742" s="51"/>
      <c r="L742" s="51"/>
      <c r="M742" s="53"/>
      <c r="N742" s="51"/>
      <c r="O742" s="51"/>
      <c r="P742" s="55">
        <f>SUM(G742:O742)</f>
        <v>0</v>
      </c>
      <c r="Q742" s="57">
        <f>'first anal'!$P742/AH$4</f>
        <v>0</v>
      </c>
      <c r="R742" s="55"/>
      <c r="S742" s="51"/>
      <c r="T742" s="51"/>
      <c r="U742" s="53"/>
      <c r="V742" s="51"/>
      <c r="W742" s="51"/>
      <c r="X742" s="53"/>
      <c r="Y742" s="51"/>
      <c r="Z742" s="51"/>
      <c r="AA742" s="55">
        <f>SUM(R742:Z742)</f>
        <v>0</v>
      </c>
      <c r="AB742" s="58">
        <f>IF(AA742=0,0,(P742-AA742)/AA742)</f>
        <v>0</v>
      </c>
      <c r="AC742" s="57">
        <f>'first anal'!$AA742/AH$4</f>
        <v>0</v>
      </c>
    </row>
    <row r="743" spans="1:29" x14ac:dyDescent="0.2">
      <c r="A743" s="42"/>
      <c r="B743" s="43"/>
      <c r="C743" s="43"/>
      <c r="D743" s="44"/>
      <c r="E743" s="46"/>
      <c r="F743" s="48"/>
      <c r="G743" s="50"/>
      <c r="H743" s="52"/>
      <c r="I743" s="52"/>
      <c r="J743" s="54"/>
      <c r="K743" s="52"/>
      <c r="L743" s="52"/>
      <c r="M743" s="54"/>
      <c r="N743" s="52"/>
      <c r="O743" s="52"/>
      <c r="P743" s="56">
        <f>SUM(G743:O743)</f>
        <v>0</v>
      </c>
      <c r="Q743" s="57">
        <f>'first anal'!$P743/AH$4</f>
        <v>0</v>
      </c>
      <c r="R743" s="56"/>
      <c r="S743" s="52"/>
      <c r="T743" s="52"/>
      <c r="U743" s="54"/>
      <c r="V743" s="52"/>
      <c r="W743" s="52"/>
      <c r="X743" s="54"/>
      <c r="Y743" s="52"/>
      <c r="Z743" s="52"/>
      <c r="AA743" s="56">
        <f>SUM(R743:Z743)</f>
        <v>0</v>
      </c>
      <c r="AB743" s="59">
        <f>IF(AA743=0,0,(P743-AA743)/AA743)</f>
        <v>0</v>
      </c>
      <c r="AC743" s="57">
        <f>'first anal'!$AA743/AH$4</f>
        <v>0</v>
      </c>
    </row>
    <row r="744" spans="1:29" x14ac:dyDescent="0.2">
      <c r="A744" s="68"/>
      <c r="B744" s="69"/>
      <c r="C744" s="69"/>
      <c r="D744" s="70"/>
      <c r="E744" s="45"/>
      <c r="F744" s="47"/>
      <c r="G744" s="49"/>
      <c r="H744" s="51"/>
      <c r="I744" s="51"/>
      <c r="J744" s="53"/>
      <c r="K744" s="51"/>
      <c r="L744" s="51"/>
      <c r="M744" s="53"/>
      <c r="N744" s="51"/>
      <c r="O744" s="51"/>
      <c r="P744" s="55">
        <f>SUM(G744:O744)</f>
        <v>0</v>
      </c>
      <c r="Q744" s="57">
        <f>'first anal'!$P744/AH$4</f>
        <v>0</v>
      </c>
      <c r="R744" s="55"/>
      <c r="S744" s="51"/>
      <c r="T744" s="51"/>
      <c r="U744" s="53"/>
      <c r="V744" s="51"/>
      <c r="W744" s="51"/>
      <c r="X744" s="53"/>
      <c r="Y744" s="51"/>
      <c r="Z744" s="51"/>
      <c r="AA744" s="55">
        <f>SUM(R744:Z744)</f>
        <v>0</v>
      </c>
      <c r="AB744" s="58">
        <f>IF(AA744=0,0,(P744-AA744)/AA744)</f>
        <v>0</v>
      </c>
      <c r="AC744" s="57">
        <f>'first anal'!$AA744/AH$4</f>
        <v>0</v>
      </c>
    </row>
    <row r="745" spans="1:29" x14ac:dyDescent="0.2">
      <c r="A745" s="42"/>
      <c r="B745" s="43"/>
      <c r="C745" s="43"/>
      <c r="D745" s="44"/>
      <c r="E745" s="46"/>
      <c r="F745" s="48"/>
      <c r="G745" s="50"/>
      <c r="H745" s="52"/>
      <c r="I745" s="52"/>
      <c r="J745" s="54"/>
      <c r="K745" s="52"/>
      <c r="L745" s="52"/>
      <c r="M745" s="54"/>
      <c r="N745" s="52"/>
      <c r="O745" s="52"/>
      <c r="P745" s="56">
        <f>SUM(G745:O745)</f>
        <v>0</v>
      </c>
      <c r="Q745" s="57">
        <f>'first anal'!$P745/AH$4</f>
        <v>0</v>
      </c>
      <c r="R745" s="56"/>
      <c r="S745" s="52"/>
      <c r="T745" s="52"/>
      <c r="U745" s="54"/>
      <c r="V745" s="52"/>
      <c r="W745" s="52"/>
      <c r="X745" s="54"/>
      <c r="Y745" s="52"/>
      <c r="Z745" s="52"/>
      <c r="AA745" s="56">
        <f>SUM(R745:Z745)</f>
        <v>0</v>
      </c>
      <c r="AB745" s="59">
        <f>IF(AA745=0,0,(P745-AA745)/AA745)</f>
        <v>0</v>
      </c>
      <c r="AC745" s="57">
        <f>'first anal'!$AA745/AH$4</f>
        <v>0</v>
      </c>
    </row>
    <row r="746" spans="1:29" x14ac:dyDescent="0.2">
      <c r="A746" s="68"/>
      <c r="B746" s="69"/>
      <c r="C746" s="69"/>
      <c r="D746" s="70"/>
      <c r="E746" s="45"/>
      <c r="F746" s="47"/>
      <c r="G746" s="49"/>
      <c r="H746" s="51"/>
      <c r="I746" s="51"/>
      <c r="J746" s="53"/>
      <c r="K746" s="51"/>
      <c r="L746" s="51"/>
      <c r="M746" s="53"/>
      <c r="N746" s="51"/>
      <c r="O746" s="51"/>
      <c r="P746" s="55">
        <f>SUM(G746:O746)</f>
        <v>0</v>
      </c>
      <c r="Q746" s="57">
        <f>'first anal'!$P746/AH$4</f>
        <v>0</v>
      </c>
      <c r="R746" s="55"/>
      <c r="S746" s="51"/>
      <c r="T746" s="51"/>
      <c r="U746" s="53"/>
      <c r="V746" s="51"/>
      <c r="W746" s="51"/>
      <c r="X746" s="53"/>
      <c r="Y746" s="51"/>
      <c r="Z746" s="51"/>
      <c r="AA746" s="55">
        <f>SUM(R746:Z746)</f>
        <v>0</v>
      </c>
      <c r="AB746" s="58">
        <f>IF(AA746=0,0,(P746-AA746)/AA746)</f>
        <v>0</v>
      </c>
      <c r="AC746" s="57">
        <f>'first anal'!$AA746/AH$4</f>
        <v>0</v>
      </c>
    </row>
    <row r="747" spans="1:29" x14ac:dyDescent="0.2">
      <c r="A747" s="42"/>
      <c r="B747" s="43"/>
      <c r="C747" s="43"/>
      <c r="D747" s="44"/>
      <c r="E747" s="46"/>
      <c r="F747" s="48"/>
      <c r="G747" s="50"/>
      <c r="H747" s="52"/>
      <c r="I747" s="52"/>
      <c r="J747" s="54"/>
      <c r="K747" s="52"/>
      <c r="L747" s="52"/>
      <c r="M747" s="54"/>
      <c r="N747" s="52"/>
      <c r="O747" s="52"/>
      <c r="P747" s="56">
        <f>SUM(G747:O747)</f>
        <v>0</v>
      </c>
      <c r="Q747" s="57">
        <f>'first anal'!$P747/AH$4</f>
        <v>0</v>
      </c>
      <c r="R747" s="56"/>
      <c r="S747" s="52"/>
      <c r="T747" s="52"/>
      <c r="U747" s="54"/>
      <c r="V747" s="52"/>
      <c r="W747" s="52"/>
      <c r="X747" s="54"/>
      <c r="Y747" s="52"/>
      <c r="Z747" s="52"/>
      <c r="AA747" s="56">
        <f>SUM(R747:Z747)</f>
        <v>0</v>
      </c>
      <c r="AB747" s="59">
        <f>IF(AA747=0,0,(P747-AA747)/AA747)</f>
        <v>0</v>
      </c>
      <c r="AC747" s="57">
        <f>'first anal'!$AA747/AH$4</f>
        <v>0</v>
      </c>
    </row>
    <row r="748" spans="1:29" x14ac:dyDescent="0.2">
      <c r="A748" s="68"/>
      <c r="B748" s="69"/>
      <c r="C748" s="69"/>
      <c r="D748" s="70"/>
      <c r="E748" s="45"/>
      <c r="F748" s="47"/>
      <c r="G748" s="49"/>
      <c r="H748" s="51"/>
      <c r="I748" s="51"/>
      <c r="J748" s="53"/>
      <c r="K748" s="51"/>
      <c r="L748" s="51"/>
      <c r="M748" s="53"/>
      <c r="N748" s="51"/>
      <c r="O748" s="51"/>
      <c r="P748" s="55">
        <f>SUM(G748:O748)</f>
        <v>0</v>
      </c>
      <c r="Q748" s="57">
        <f>'first anal'!$P748/AH$4</f>
        <v>0</v>
      </c>
      <c r="R748" s="55"/>
      <c r="S748" s="51"/>
      <c r="T748" s="51"/>
      <c r="U748" s="53"/>
      <c r="V748" s="51"/>
      <c r="W748" s="51"/>
      <c r="X748" s="53"/>
      <c r="Y748" s="51"/>
      <c r="Z748" s="51"/>
      <c r="AA748" s="55">
        <f>SUM(R748:Z748)</f>
        <v>0</v>
      </c>
      <c r="AB748" s="58">
        <f>IF(AA748=0,0,(P748-AA748)/AA748)</f>
        <v>0</v>
      </c>
      <c r="AC748" s="57">
        <f>'first anal'!$AA748/AH$4</f>
        <v>0</v>
      </c>
    </row>
    <row r="749" spans="1:29" x14ac:dyDescent="0.2">
      <c r="A749" s="42"/>
      <c r="B749" s="43"/>
      <c r="C749" s="43"/>
      <c r="D749" s="44"/>
      <c r="E749" s="46"/>
      <c r="F749" s="48"/>
      <c r="G749" s="50"/>
      <c r="H749" s="52"/>
      <c r="I749" s="52"/>
      <c r="J749" s="54"/>
      <c r="K749" s="52"/>
      <c r="L749" s="52"/>
      <c r="M749" s="54"/>
      <c r="N749" s="52"/>
      <c r="O749" s="52"/>
      <c r="P749" s="56">
        <f>SUM(G749:O749)</f>
        <v>0</v>
      </c>
      <c r="Q749" s="57">
        <f>'first anal'!$P749/AH$4</f>
        <v>0</v>
      </c>
      <c r="R749" s="56"/>
      <c r="S749" s="52"/>
      <c r="T749" s="52"/>
      <c r="U749" s="54"/>
      <c r="V749" s="52"/>
      <c r="W749" s="52"/>
      <c r="X749" s="54"/>
      <c r="Y749" s="52"/>
      <c r="Z749" s="52"/>
      <c r="AA749" s="56">
        <f>SUM(R749:Z749)</f>
        <v>0</v>
      </c>
      <c r="AB749" s="59">
        <f>IF(AA749=0,0,(P749-AA749)/AA749)</f>
        <v>0</v>
      </c>
      <c r="AC749" s="57">
        <f>'first anal'!$AA749/AH$4</f>
        <v>0</v>
      </c>
    </row>
    <row r="750" spans="1:29" x14ac:dyDescent="0.2">
      <c r="A750" s="68"/>
      <c r="B750" s="69"/>
      <c r="C750" s="69"/>
      <c r="D750" s="70"/>
      <c r="E750" s="45"/>
      <c r="F750" s="47"/>
      <c r="G750" s="49"/>
      <c r="H750" s="51"/>
      <c r="I750" s="51"/>
      <c r="J750" s="53"/>
      <c r="K750" s="51"/>
      <c r="L750" s="51"/>
      <c r="M750" s="53"/>
      <c r="N750" s="51"/>
      <c r="O750" s="51"/>
      <c r="P750" s="55">
        <f>SUM(G750:O750)</f>
        <v>0</v>
      </c>
      <c r="Q750" s="57">
        <f>'first anal'!$P750/AH$4</f>
        <v>0</v>
      </c>
      <c r="R750" s="55"/>
      <c r="S750" s="51"/>
      <c r="T750" s="51"/>
      <c r="U750" s="53"/>
      <c r="V750" s="51"/>
      <c r="W750" s="51"/>
      <c r="X750" s="53"/>
      <c r="Y750" s="51"/>
      <c r="Z750" s="51"/>
      <c r="AA750" s="55">
        <f>SUM(R750:Z750)</f>
        <v>0</v>
      </c>
      <c r="AB750" s="58">
        <f>IF(AA750=0,0,(P750-AA750)/AA750)</f>
        <v>0</v>
      </c>
      <c r="AC750" s="57">
        <f>'first anal'!$AA750/AH$4</f>
        <v>0</v>
      </c>
    </row>
    <row r="751" spans="1:29" x14ac:dyDescent="0.2">
      <c r="A751" s="42"/>
      <c r="B751" s="43"/>
      <c r="C751" s="43"/>
      <c r="D751" s="44"/>
      <c r="E751" s="46"/>
      <c r="F751" s="48"/>
      <c r="G751" s="50"/>
      <c r="H751" s="52"/>
      <c r="I751" s="52"/>
      <c r="J751" s="54"/>
      <c r="K751" s="52"/>
      <c r="L751" s="52"/>
      <c r="M751" s="54"/>
      <c r="N751" s="52"/>
      <c r="O751" s="52"/>
      <c r="P751" s="56">
        <f>SUM(G751:O751)</f>
        <v>0</v>
      </c>
      <c r="Q751" s="57">
        <f>'first anal'!$P751/AH$4</f>
        <v>0</v>
      </c>
      <c r="R751" s="56"/>
      <c r="S751" s="52"/>
      <c r="T751" s="52"/>
      <c r="U751" s="54"/>
      <c r="V751" s="52"/>
      <c r="W751" s="52"/>
      <c r="X751" s="54"/>
      <c r="Y751" s="52"/>
      <c r="Z751" s="52"/>
      <c r="AA751" s="56">
        <f>SUM(R751:Z751)</f>
        <v>0</v>
      </c>
      <c r="AB751" s="59">
        <f>IF(AA751=0,0,(P751-AA751)/AA751)</f>
        <v>0</v>
      </c>
      <c r="AC751" s="57">
        <f>'first anal'!$AA751/AH$4</f>
        <v>0</v>
      </c>
    </row>
    <row r="752" spans="1:29" x14ac:dyDescent="0.2">
      <c r="A752" s="68"/>
      <c r="B752" s="69"/>
      <c r="C752" s="69"/>
      <c r="D752" s="70"/>
      <c r="E752" s="45"/>
      <c r="F752" s="47"/>
      <c r="G752" s="49"/>
      <c r="H752" s="51"/>
      <c r="I752" s="51"/>
      <c r="J752" s="53"/>
      <c r="K752" s="51"/>
      <c r="L752" s="51"/>
      <c r="M752" s="53"/>
      <c r="N752" s="51"/>
      <c r="O752" s="51"/>
      <c r="P752" s="55">
        <f>SUM(G752:O752)</f>
        <v>0</v>
      </c>
      <c r="Q752" s="57">
        <f>'first anal'!$P752/AH$4</f>
        <v>0</v>
      </c>
      <c r="R752" s="55"/>
      <c r="S752" s="51"/>
      <c r="T752" s="51"/>
      <c r="U752" s="53"/>
      <c r="V752" s="51"/>
      <c r="W752" s="51"/>
      <c r="X752" s="53"/>
      <c r="Y752" s="51"/>
      <c r="Z752" s="51"/>
      <c r="AA752" s="55">
        <f>SUM(R752:Z752)</f>
        <v>0</v>
      </c>
      <c r="AB752" s="58">
        <f>IF(AA752=0,0,(P752-AA752)/AA752)</f>
        <v>0</v>
      </c>
      <c r="AC752" s="57">
        <f>'first anal'!$AA752/AH$4</f>
        <v>0</v>
      </c>
    </row>
    <row r="753" spans="1:29" x14ac:dyDescent="0.2">
      <c r="A753" s="42"/>
      <c r="B753" s="43"/>
      <c r="C753" s="43"/>
      <c r="D753" s="44"/>
      <c r="E753" s="46"/>
      <c r="F753" s="48"/>
      <c r="G753" s="50"/>
      <c r="H753" s="52"/>
      <c r="I753" s="52"/>
      <c r="J753" s="54"/>
      <c r="K753" s="52"/>
      <c r="L753" s="52"/>
      <c r="M753" s="54"/>
      <c r="N753" s="52"/>
      <c r="O753" s="52"/>
      <c r="P753" s="56">
        <f>SUM(G753:O753)</f>
        <v>0</v>
      </c>
      <c r="Q753" s="57">
        <f>'first anal'!$P753/AH$4</f>
        <v>0</v>
      </c>
      <c r="R753" s="56"/>
      <c r="S753" s="52"/>
      <c r="T753" s="52"/>
      <c r="U753" s="54"/>
      <c r="V753" s="52"/>
      <c r="W753" s="52"/>
      <c r="X753" s="54"/>
      <c r="Y753" s="52"/>
      <c r="Z753" s="52"/>
      <c r="AA753" s="56">
        <f>SUM(R753:Z753)</f>
        <v>0</v>
      </c>
      <c r="AB753" s="59">
        <f>IF(AA753=0,0,(P753-AA753)/AA753)</f>
        <v>0</v>
      </c>
      <c r="AC753" s="57">
        <f>'first anal'!$AA753/AH$4</f>
        <v>0</v>
      </c>
    </row>
    <row r="754" spans="1:29" x14ac:dyDescent="0.2">
      <c r="A754" s="68"/>
      <c r="B754" s="69"/>
      <c r="C754" s="69"/>
      <c r="D754" s="70"/>
      <c r="E754" s="45"/>
      <c r="F754" s="47"/>
      <c r="G754" s="49"/>
      <c r="H754" s="51"/>
      <c r="I754" s="51"/>
      <c r="J754" s="53"/>
      <c r="K754" s="51"/>
      <c r="L754" s="51"/>
      <c r="M754" s="53"/>
      <c r="N754" s="51"/>
      <c r="O754" s="51"/>
      <c r="P754" s="55">
        <f>SUM(G754:O754)</f>
        <v>0</v>
      </c>
      <c r="Q754" s="57">
        <f>'first anal'!$P754/AH$4</f>
        <v>0</v>
      </c>
      <c r="R754" s="55"/>
      <c r="S754" s="51"/>
      <c r="T754" s="51"/>
      <c r="U754" s="53"/>
      <c r="V754" s="51"/>
      <c r="W754" s="51"/>
      <c r="X754" s="53"/>
      <c r="Y754" s="51"/>
      <c r="Z754" s="51"/>
      <c r="AA754" s="55">
        <f>SUM(R754:Z754)</f>
        <v>0</v>
      </c>
      <c r="AB754" s="58">
        <f>IF(AA754=0,0,(P754-AA754)/AA754)</f>
        <v>0</v>
      </c>
      <c r="AC754" s="57">
        <f>'first anal'!$AA754/AH$4</f>
        <v>0</v>
      </c>
    </row>
    <row r="755" spans="1:29" x14ac:dyDescent="0.2">
      <c r="A755" s="42"/>
      <c r="B755" s="43"/>
      <c r="C755" s="43"/>
      <c r="D755" s="44"/>
      <c r="E755" s="46"/>
      <c r="F755" s="48"/>
      <c r="G755" s="50"/>
      <c r="H755" s="52"/>
      <c r="I755" s="52"/>
      <c r="J755" s="54"/>
      <c r="K755" s="52"/>
      <c r="L755" s="52"/>
      <c r="M755" s="54"/>
      <c r="N755" s="52"/>
      <c r="O755" s="52"/>
      <c r="P755" s="56">
        <f>SUM(G755:O755)</f>
        <v>0</v>
      </c>
      <c r="Q755" s="57">
        <f>'first anal'!$P755/AH$4</f>
        <v>0</v>
      </c>
      <c r="R755" s="56"/>
      <c r="S755" s="52"/>
      <c r="T755" s="52"/>
      <c r="U755" s="54"/>
      <c r="V755" s="52"/>
      <c r="W755" s="52"/>
      <c r="X755" s="54"/>
      <c r="Y755" s="52"/>
      <c r="Z755" s="52"/>
      <c r="AA755" s="56">
        <f>SUM(R755:Z755)</f>
        <v>0</v>
      </c>
      <c r="AB755" s="59">
        <f>IF(AA755=0,0,(P755-AA755)/AA755)</f>
        <v>0</v>
      </c>
      <c r="AC755" s="57">
        <f>'first anal'!$AA755/AH$4</f>
        <v>0</v>
      </c>
    </row>
    <row r="756" spans="1:29" x14ac:dyDescent="0.2">
      <c r="A756" s="68"/>
      <c r="B756" s="69"/>
      <c r="C756" s="69"/>
      <c r="D756" s="70"/>
      <c r="E756" s="45"/>
      <c r="F756" s="47"/>
      <c r="G756" s="49"/>
      <c r="H756" s="51"/>
      <c r="I756" s="51"/>
      <c r="J756" s="53"/>
      <c r="K756" s="51"/>
      <c r="L756" s="51"/>
      <c r="M756" s="53"/>
      <c r="N756" s="51"/>
      <c r="O756" s="51"/>
      <c r="P756" s="55">
        <f>SUM(G756:O756)</f>
        <v>0</v>
      </c>
      <c r="Q756" s="57">
        <f>'first anal'!$P756/AH$4</f>
        <v>0</v>
      </c>
      <c r="R756" s="55"/>
      <c r="S756" s="51"/>
      <c r="T756" s="51"/>
      <c r="U756" s="53"/>
      <c r="V756" s="51"/>
      <c r="W756" s="51"/>
      <c r="X756" s="53"/>
      <c r="Y756" s="51"/>
      <c r="Z756" s="51"/>
      <c r="AA756" s="55">
        <f>SUM(R756:Z756)</f>
        <v>0</v>
      </c>
      <c r="AB756" s="58">
        <f>IF(AA756=0,0,(P756-AA756)/AA756)</f>
        <v>0</v>
      </c>
      <c r="AC756" s="57">
        <f>'first anal'!$AA756/AH$4</f>
        <v>0</v>
      </c>
    </row>
    <row r="757" spans="1:29" x14ac:dyDescent="0.2">
      <c r="A757" s="42"/>
      <c r="B757" s="43"/>
      <c r="C757" s="43"/>
      <c r="D757" s="44"/>
      <c r="E757" s="46"/>
      <c r="F757" s="48"/>
      <c r="G757" s="50"/>
      <c r="H757" s="52"/>
      <c r="I757" s="52"/>
      <c r="J757" s="54"/>
      <c r="K757" s="52"/>
      <c r="L757" s="52"/>
      <c r="M757" s="54"/>
      <c r="N757" s="52"/>
      <c r="O757" s="52"/>
      <c r="P757" s="56">
        <f>SUM(G757:O757)</f>
        <v>0</v>
      </c>
      <c r="Q757" s="57">
        <f>'first anal'!$P757/AH$4</f>
        <v>0</v>
      </c>
      <c r="R757" s="56"/>
      <c r="S757" s="52"/>
      <c r="T757" s="52"/>
      <c r="U757" s="54"/>
      <c r="V757" s="52"/>
      <c r="W757" s="52"/>
      <c r="X757" s="54"/>
      <c r="Y757" s="52"/>
      <c r="Z757" s="52"/>
      <c r="AA757" s="56">
        <f>SUM(R757:Z757)</f>
        <v>0</v>
      </c>
      <c r="AB757" s="59">
        <f>IF(AA757=0,0,(P757-AA757)/AA757)</f>
        <v>0</v>
      </c>
      <c r="AC757" s="57">
        <f>'first anal'!$AA757/AH$4</f>
        <v>0</v>
      </c>
    </row>
    <row r="758" spans="1:29" x14ac:dyDescent="0.2">
      <c r="A758" s="68"/>
      <c r="B758" s="69"/>
      <c r="C758" s="69"/>
      <c r="D758" s="70"/>
      <c r="E758" s="45"/>
      <c r="F758" s="47"/>
      <c r="G758" s="49"/>
      <c r="H758" s="51"/>
      <c r="I758" s="51"/>
      <c r="J758" s="53"/>
      <c r="K758" s="51"/>
      <c r="L758" s="51"/>
      <c r="M758" s="53"/>
      <c r="N758" s="51"/>
      <c r="O758" s="51"/>
      <c r="P758" s="55">
        <f>SUM(G758:O758)</f>
        <v>0</v>
      </c>
      <c r="Q758" s="57">
        <f>'first anal'!$P758/AH$4</f>
        <v>0</v>
      </c>
      <c r="R758" s="55"/>
      <c r="S758" s="51"/>
      <c r="T758" s="51"/>
      <c r="U758" s="53"/>
      <c r="V758" s="51"/>
      <c r="W758" s="51"/>
      <c r="X758" s="53"/>
      <c r="Y758" s="51"/>
      <c r="Z758" s="51"/>
      <c r="AA758" s="55">
        <f>SUM(R758:Z758)</f>
        <v>0</v>
      </c>
      <c r="AB758" s="58">
        <f>IF(AA758=0,0,(P758-AA758)/AA758)</f>
        <v>0</v>
      </c>
      <c r="AC758" s="57">
        <f>'first anal'!$AA758/AH$4</f>
        <v>0</v>
      </c>
    </row>
    <row r="759" spans="1:29" x14ac:dyDescent="0.2">
      <c r="A759" s="42"/>
      <c r="B759" s="43"/>
      <c r="C759" s="43"/>
      <c r="D759" s="44"/>
      <c r="E759" s="46"/>
      <c r="F759" s="48"/>
      <c r="G759" s="50"/>
      <c r="H759" s="52"/>
      <c r="I759" s="52"/>
      <c r="J759" s="54"/>
      <c r="K759" s="52"/>
      <c r="L759" s="52"/>
      <c r="M759" s="54"/>
      <c r="N759" s="52"/>
      <c r="O759" s="52"/>
      <c r="P759" s="56">
        <f>SUM(G759:O759)</f>
        <v>0</v>
      </c>
      <c r="Q759" s="57">
        <f>'first anal'!$P759/AH$4</f>
        <v>0</v>
      </c>
      <c r="R759" s="56"/>
      <c r="S759" s="52"/>
      <c r="T759" s="52"/>
      <c r="U759" s="54"/>
      <c r="V759" s="52"/>
      <c r="W759" s="52"/>
      <c r="X759" s="54"/>
      <c r="Y759" s="52"/>
      <c r="Z759" s="52"/>
      <c r="AA759" s="56">
        <f>SUM(R759:Z759)</f>
        <v>0</v>
      </c>
      <c r="AB759" s="59">
        <f>IF(AA759=0,0,(P759-AA759)/AA759)</f>
        <v>0</v>
      </c>
      <c r="AC759" s="57">
        <f>'first anal'!$AA759/AH$4</f>
        <v>0</v>
      </c>
    </row>
    <row r="760" spans="1:29" x14ac:dyDescent="0.2">
      <c r="A760" s="68"/>
      <c r="B760" s="69"/>
      <c r="C760" s="69"/>
      <c r="D760" s="70"/>
      <c r="E760" s="45"/>
      <c r="F760" s="47"/>
      <c r="G760" s="49"/>
      <c r="H760" s="51"/>
      <c r="I760" s="51"/>
      <c r="J760" s="53"/>
      <c r="K760" s="51"/>
      <c r="L760" s="51"/>
      <c r="M760" s="53"/>
      <c r="N760" s="51"/>
      <c r="O760" s="51"/>
      <c r="P760" s="55">
        <f>SUM(G760:O760)</f>
        <v>0</v>
      </c>
      <c r="Q760" s="57">
        <f>'first anal'!$P760/AH$4</f>
        <v>0</v>
      </c>
      <c r="R760" s="55"/>
      <c r="S760" s="51"/>
      <c r="T760" s="51"/>
      <c r="U760" s="53"/>
      <c r="V760" s="51"/>
      <c r="W760" s="51"/>
      <c r="X760" s="53"/>
      <c r="Y760" s="51"/>
      <c r="Z760" s="51"/>
      <c r="AA760" s="55">
        <f>SUM(R760:Z760)</f>
        <v>0</v>
      </c>
      <c r="AB760" s="58">
        <f>IF(AA760=0,0,(P760-AA760)/AA760)</f>
        <v>0</v>
      </c>
      <c r="AC760" s="57">
        <f>'first anal'!$AA760/AH$4</f>
        <v>0</v>
      </c>
    </row>
    <row r="761" spans="1:29" x14ac:dyDescent="0.2">
      <c r="A761" s="42"/>
      <c r="B761" s="43"/>
      <c r="C761" s="43"/>
      <c r="D761" s="44"/>
      <c r="E761" s="46"/>
      <c r="F761" s="48"/>
      <c r="G761" s="50"/>
      <c r="H761" s="52"/>
      <c r="I761" s="52"/>
      <c r="J761" s="54"/>
      <c r="K761" s="52"/>
      <c r="L761" s="52"/>
      <c r="M761" s="54"/>
      <c r="N761" s="52"/>
      <c r="O761" s="52"/>
      <c r="P761" s="56">
        <f>SUM(G761:O761)</f>
        <v>0</v>
      </c>
      <c r="Q761" s="57">
        <f>'first anal'!$P761/AH$4</f>
        <v>0</v>
      </c>
      <c r="R761" s="56"/>
      <c r="S761" s="52"/>
      <c r="T761" s="52"/>
      <c r="U761" s="54"/>
      <c r="V761" s="52"/>
      <c r="W761" s="52"/>
      <c r="X761" s="54"/>
      <c r="Y761" s="52"/>
      <c r="Z761" s="52"/>
      <c r="AA761" s="56">
        <f>SUM(R761:Z761)</f>
        <v>0</v>
      </c>
      <c r="AB761" s="59">
        <f>IF(AA761=0,0,(P761-AA761)/AA761)</f>
        <v>0</v>
      </c>
      <c r="AC761" s="57">
        <f>'first anal'!$AA761/AH$4</f>
        <v>0</v>
      </c>
    </row>
    <row r="762" spans="1:29" x14ac:dyDescent="0.2">
      <c r="A762" s="68"/>
      <c r="B762" s="69"/>
      <c r="C762" s="69"/>
      <c r="D762" s="70"/>
      <c r="E762" s="45"/>
      <c r="F762" s="47"/>
      <c r="G762" s="49"/>
      <c r="H762" s="51"/>
      <c r="I762" s="51"/>
      <c r="J762" s="53"/>
      <c r="K762" s="51"/>
      <c r="L762" s="51"/>
      <c r="M762" s="53"/>
      <c r="N762" s="51"/>
      <c r="O762" s="51"/>
      <c r="P762" s="55">
        <f>SUM(G762:O762)</f>
        <v>0</v>
      </c>
      <c r="Q762" s="57">
        <f>'first anal'!$P762/AH$4</f>
        <v>0</v>
      </c>
      <c r="R762" s="55"/>
      <c r="S762" s="51"/>
      <c r="T762" s="51"/>
      <c r="U762" s="53"/>
      <c r="V762" s="51"/>
      <c r="W762" s="51"/>
      <c r="X762" s="53"/>
      <c r="Y762" s="51"/>
      <c r="Z762" s="51"/>
      <c r="AA762" s="55">
        <f>SUM(R762:Z762)</f>
        <v>0</v>
      </c>
      <c r="AB762" s="58">
        <f>IF(AA762=0,0,(P762-AA762)/AA762)</f>
        <v>0</v>
      </c>
      <c r="AC762" s="57">
        <f>'first anal'!$AA762/AH$4</f>
        <v>0</v>
      </c>
    </row>
    <row r="763" spans="1:29" x14ac:dyDescent="0.2">
      <c r="A763" s="42"/>
      <c r="B763" s="43"/>
      <c r="C763" s="43"/>
      <c r="D763" s="44"/>
      <c r="E763" s="46"/>
      <c r="F763" s="48"/>
      <c r="G763" s="50"/>
      <c r="H763" s="52"/>
      <c r="I763" s="52"/>
      <c r="J763" s="54"/>
      <c r="K763" s="52"/>
      <c r="L763" s="52"/>
      <c r="M763" s="54"/>
      <c r="N763" s="52"/>
      <c r="O763" s="52"/>
      <c r="P763" s="56">
        <f>SUM(G763:O763)</f>
        <v>0</v>
      </c>
      <c r="Q763" s="57">
        <f>'first anal'!$P763/AH$4</f>
        <v>0</v>
      </c>
      <c r="R763" s="56"/>
      <c r="S763" s="52"/>
      <c r="T763" s="52"/>
      <c r="U763" s="54"/>
      <c r="V763" s="52"/>
      <c r="W763" s="52"/>
      <c r="X763" s="54"/>
      <c r="Y763" s="52"/>
      <c r="Z763" s="52"/>
      <c r="AA763" s="56">
        <f>SUM(R763:Z763)</f>
        <v>0</v>
      </c>
      <c r="AB763" s="59">
        <f>IF(AA763=0,0,(P763-AA763)/AA763)</f>
        <v>0</v>
      </c>
      <c r="AC763" s="57">
        <f>'first anal'!$AA763/AH$4</f>
        <v>0</v>
      </c>
    </row>
    <row r="764" spans="1:29" x14ac:dyDescent="0.2">
      <c r="A764" s="68"/>
      <c r="B764" s="69"/>
      <c r="C764" s="69"/>
      <c r="D764" s="70"/>
      <c r="E764" s="45"/>
      <c r="F764" s="47"/>
      <c r="G764" s="49"/>
      <c r="H764" s="51"/>
      <c r="I764" s="51"/>
      <c r="J764" s="53"/>
      <c r="K764" s="51"/>
      <c r="L764" s="51"/>
      <c r="M764" s="53"/>
      <c r="N764" s="51"/>
      <c r="O764" s="51"/>
      <c r="P764" s="55">
        <f>SUM(G764:O764)</f>
        <v>0</v>
      </c>
      <c r="Q764" s="57">
        <f>'first anal'!$P764/AH$4</f>
        <v>0</v>
      </c>
      <c r="R764" s="55"/>
      <c r="S764" s="51"/>
      <c r="T764" s="51"/>
      <c r="U764" s="53"/>
      <c r="V764" s="51"/>
      <c r="W764" s="51"/>
      <c r="X764" s="53"/>
      <c r="Y764" s="51"/>
      <c r="Z764" s="51"/>
      <c r="AA764" s="55">
        <f>SUM(R764:Z764)</f>
        <v>0</v>
      </c>
      <c r="AB764" s="58">
        <f>IF(AA764=0,0,(P764-AA764)/AA764)</f>
        <v>0</v>
      </c>
      <c r="AC764" s="57">
        <f>'first anal'!$AA764/AH$4</f>
        <v>0</v>
      </c>
    </row>
    <row r="765" spans="1:29" x14ac:dyDescent="0.2">
      <c r="A765" s="42"/>
      <c r="B765" s="43"/>
      <c r="C765" s="43"/>
      <c r="D765" s="44"/>
      <c r="E765" s="46"/>
      <c r="F765" s="48"/>
      <c r="G765" s="50"/>
      <c r="H765" s="52"/>
      <c r="I765" s="52"/>
      <c r="J765" s="54"/>
      <c r="K765" s="52"/>
      <c r="L765" s="52"/>
      <c r="M765" s="54"/>
      <c r="N765" s="52"/>
      <c r="O765" s="52"/>
      <c r="P765" s="56">
        <f>SUM(G765:O765)</f>
        <v>0</v>
      </c>
      <c r="Q765" s="57">
        <f>'first anal'!$P765/AH$4</f>
        <v>0</v>
      </c>
      <c r="R765" s="56"/>
      <c r="S765" s="52"/>
      <c r="T765" s="52"/>
      <c r="U765" s="54"/>
      <c r="V765" s="52"/>
      <c r="W765" s="52"/>
      <c r="X765" s="54"/>
      <c r="Y765" s="52"/>
      <c r="Z765" s="52"/>
      <c r="AA765" s="56">
        <f>SUM(R765:Z765)</f>
        <v>0</v>
      </c>
      <c r="AB765" s="59">
        <f>IF(AA765=0,0,(P765-AA765)/AA765)</f>
        <v>0</v>
      </c>
      <c r="AC765" s="57">
        <f>'first anal'!$AA765/AH$4</f>
        <v>0</v>
      </c>
    </row>
    <row r="766" spans="1:29" x14ac:dyDescent="0.2">
      <c r="A766" s="68"/>
      <c r="B766" s="69"/>
      <c r="C766" s="69"/>
      <c r="D766" s="70"/>
      <c r="E766" s="45"/>
      <c r="F766" s="47"/>
      <c r="G766" s="49"/>
      <c r="H766" s="51"/>
      <c r="I766" s="51"/>
      <c r="J766" s="53"/>
      <c r="K766" s="51"/>
      <c r="L766" s="51"/>
      <c r="M766" s="53"/>
      <c r="N766" s="51"/>
      <c r="O766" s="51"/>
      <c r="P766" s="55">
        <f>SUM(G766:O766)</f>
        <v>0</v>
      </c>
      <c r="Q766" s="57">
        <f>'first anal'!$P766/AH$4</f>
        <v>0</v>
      </c>
      <c r="R766" s="55"/>
      <c r="S766" s="51"/>
      <c r="T766" s="51"/>
      <c r="U766" s="53"/>
      <c r="V766" s="51"/>
      <c r="W766" s="51"/>
      <c r="X766" s="53"/>
      <c r="Y766" s="51"/>
      <c r="Z766" s="51"/>
      <c r="AA766" s="55">
        <f>SUM(R766:Z766)</f>
        <v>0</v>
      </c>
      <c r="AB766" s="58">
        <f>IF(AA766=0,0,(P766-AA766)/AA766)</f>
        <v>0</v>
      </c>
      <c r="AC766" s="57">
        <f>'first anal'!$AA766/AH$4</f>
        <v>0</v>
      </c>
    </row>
    <row r="767" spans="1:29" x14ac:dyDescent="0.2">
      <c r="A767" s="42"/>
      <c r="B767" s="43"/>
      <c r="C767" s="43"/>
      <c r="D767" s="44"/>
      <c r="E767" s="46"/>
      <c r="F767" s="48"/>
      <c r="G767" s="50"/>
      <c r="H767" s="52"/>
      <c r="I767" s="52"/>
      <c r="J767" s="54"/>
      <c r="K767" s="52"/>
      <c r="L767" s="52"/>
      <c r="M767" s="54"/>
      <c r="N767" s="52"/>
      <c r="O767" s="52"/>
      <c r="P767" s="56">
        <f>SUM(G767:O767)</f>
        <v>0</v>
      </c>
      <c r="Q767" s="57">
        <f>'first anal'!$P767/AH$4</f>
        <v>0</v>
      </c>
      <c r="R767" s="56"/>
      <c r="S767" s="52"/>
      <c r="T767" s="52"/>
      <c r="U767" s="54"/>
      <c r="V767" s="52"/>
      <c r="W767" s="52"/>
      <c r="X767" s="54"/>
      <c r="Y767" s="52"/>
      <c r="Z767" s="52"/>
      <c r="AA767" s="56">
        <f>SUM(R767:Z767)</f>
        <v>0</v>
      </c>
      <c r="AB767" s="59">
        <f>IF(AA767=0,0,(P767-AA767)/AA767)</f>
        <v>0</v>
      </c>
      <c r="AC767" s="57">
        <f>'first anal'!$AA767/AH$4</f>
        <v>0</v>
      </c>
    </row>
    <row r="768" spans="1:29" x14ac:dyDescent="0.2">
      <c r="A768" s="68"/>
      <c r="B768" s="69"/>
      <c r="C768" s="69"/>
      <c r="D768" s="70"/>
      <c r="E768" s="45"/>
      <c r="F768" s="47"/>
      <c r="G768" s="49"/>
      <c r="H768" s="51"/>
      <c r="I768" s="51"/>
      <c r="J768" s="53"/>
      <c r="K768" s="51"/>
      <c r="L768" s="51"/>
      <c r="M768" s="53"/>
      <c r="N768" s="51"/>
      <c r="O768" s="51"/>
      <c r="P768" s="55">
        <f>SUM(G768:O768)</f>
        <v>0</v>
      </c>
      <c r="Q768" s="57">
        <f>'first anal'!$P768/AH$4</f>
        <v>0</v>
      </c>
      <c r="R768" s="55"/>
      <c r="S768" s="51"/>
      <c r="T768" s="51"/>
      <c r="U768" s="53"/>
      <c r="V768" s="51"/>
      <c r="W768" s="51"/>
      <c r="X768" s="53"/>
      <c r="Y768" s="51"/>
      <c r="Z768" s="51"/>
      <c r="AA768" s="55">
        <f>SUM(R768:Z768)</f>
        <v>0</v>
      </c>
      <c r="AB768" s="58">
        <f>IF(AA768=0,0,(P768-AA768)/AA768)</f>
        <v>0</v>
      </c>
      <c r="AC768" s="57">
        <f>'first anal'!$AA768/AH$4</f>
        <v>0</v>
      </c>
    </row>
    <row r="769" spans="1:29" x14ac:dyDescent="0.2">
      <c r="A769" s="42"/>
      <c r="B769" s="43"/>
      <c r="C769" s="43"/>
      <c r="D769" s="44"/>
      <c r="E769" s="46"/>
      <c r="F769" s="48"/>
      <c r="G769" s="50"/>
      <c r="H769" s="52"/>
      <c r="I769" s="52"/>
      <c r="J769" s="54"/>
      <c r="K769" s="52"/>
      <c r="L769" s="52"/>
      <c r="M769" s="54"/>
      <c r="N769" s="52"/>
      <c r="O769" s="52"/>
      <c r="P769" s="56">
        <f>SUM(G769:O769)</f>
        <v>0</v>
      </c>
      <c r="Q769" s="57">
        <f>'first anal'!$P769/AH$4</f>
        <v>0</v>
      </c>
      <c r="R769" s="56"/>
      <c r="S769" s="52"/>
      <c r="T769" s="52"/>
      <c r="U769" s="54"/>
      <c r="V769" s="52"/>
      <c r="W769" s="52"/>
      <c r="X769" s="54"/>
      <c r="Y769" s="52"/>
      <c r="Z769" s="52"/>
      <c r="AA769" s="56">
        <f>SUM(R769:Z769)</f>
        <v>0</v>
      </c>
      <c r="AB769" s="59">
        <f>IF(AA769=0,0,(P769-AA769)/AA769)</f>
        <v>0</v>
      </c>
      <c r="AC769" s="57">
        <f>'first anal'!$AA769/AH$4</f>
        <v>0</v>
      </c>
    </row>
    <row r="770" spans="1:29" x14ac:dyDescent="0.2">
      <c r="A770" s="68"/>
      <c r="B770" s="69"/>
      <c r="C770" s="69"/>
      <c r="D770" s="70"/>
      <c r="E770" s="45"/>
      <c r="F770" s="47"/>
      <c r="G770" s="49"/>
      <c r="H770" s="51"/>
      <c r="I770" s="51"/>
      <c r="J770" s="53"/>
      <c r="K770" s="51"/>
      <c r="L770" s="51"/>
      <c r="M770" s="53"/>
      <c r="N770" s="51"/>
      <c r="O770" s="51"/>
      <c r="P770" s="55">
        <f>SUM(G770:O770)</f>
        <v>0</v>
      </c>
      <c r="Q770" s="57">
        <f>'first anal'!$P770/AH$4</f>
        <v>0</v>
      </c>
      <c r="R770" s="55"/>
      <c r="S770" s="51"/>
      <c r="T770" s="51"/>
      <c r="U770" s="53"/>
      <c r="V770" s="51"/>
      <c r="W770" s="51"/>
      <c r="X770" s="53"/>
      <c r="Y770" s="51"/>
      <c r="Z770" s="51"/>
      <c r="AA770" s="55">
        <f>SUM(R770:Z770)</f>
        <v>0</v>
      </c>
      <c r="AB770" s="58">
        <f>IF(AA770=0,0,(P770-AA770)/AA770)</f>
        <v>0</v>
      </c>
      <c r="AC770" s="57">
        <f>'first anal'!$AA770/AH$4</f>
        <v>0</v>
      </c>
    </row>
    <row r="771" spans="1:29" x14ac:dyDescent="0.2">
      <c r="A771" s="42"/>
      <c r="B771" s="43"/>
      <c r="C771" s="43"/>
      <c r="D771" s="44"/>
      <c r="E771" s="46"/>
      <c r="F771" s="48"/>
      <c r="G771" s="50"/>
      <c r="H771" s="52"/>
      <c r="I771" s="52"/>
      <c r="J771" s="54"/>
      <c r="K771" s="52"/>
      <c r="L771" s="52"/>
      <c r="M771" s="54"/>
      <c r="N771" s="52"/>
      <c r="O771" s="52"/>
      <c r="P771" s="56">
        <f>SUM(G771:O771)</f>
        <v>0</v>
      </c>
      <c r="Q771" s="57">
        <f>'first anal'!$P771/AH$4</f>
        <v>0</v>
      </c>
      <c r="R771" s="56"/>
      <c r="S771" s="52"/>
      <c r="T771" s="52"/>
      <c r="U771" s="54"/>
      <c r="V771" s="52"/>
      <c r="W771" s="52"/>
      <c r="X771" s="54"/>
      <c r="Y771" s="52"/>
      <c r="Z771" s="52"/>
      <c r="AA771" s="56">
        <f>SUM(R771:Z771)</f>
        <v>0</v>
      </c>
      <c r="AB771" s="59">
        <f>IF(AA771=0,0,(P771-AA771)/AA771)</f>
        <v>0</v>
      </c>
      <c r="AC771" s="57">
        <f>'first anal'!$AA771/AH$4</f>
        <v>0</v>
      </c>
    </row>
    <row r="772" spans="1:29" x14ac:dyDescent="0.2">
      <c r="A772" s="68"/>
      <c r="B772" s="69"/>
      <c r="C772" s="69"/>
      <c r="D772" s="70"/>
      <c r="E772" s="45"/>
      <c r="F772" s="47"/>
      <c r="G772" s="49"/>
      <c r="H772" s="51"/>
      <c r="I772" s="51"/>
      <c r="J772" s="53"/>
      <c r="K772" s="51"/>
      <c r="L772" s="51"/>
      <c r="M772" s="53"/>
      <c r="N772" s="51"/>
      <c r="O772" s="51"/>
      <c r="P772" s="55">
        <f>SUM(G772:O772)</f>
        <v>0</v>
      </c>
      <c r="Q772" s="57">
        <f>'first anal'!$P772/AH$4</f>
        <v>0</v>
      </c>
      <c r="R772" s="55"/>
      <c r="S772" s="51"/>
      <c r="T772" s="51"/>
      <c r="U772" s="53"/>
      <c r="V772" s="51"/>
      <c r="W772" s="51"/>
      <c r="X772" s="53"/>
      <c r="Y772" s="51"/>
      <c r="Z772" s="51"/>
      <c r="AA772" s="55">
        <f>SUM(R772:Z772)</f>
        <v>0</v>
      </c>
      <c r="AB772" s="58">
        <f>IF(AA772=0,0,(P772-AA772)/AA772)</f>
        <v>0</v>
      </c>
      <c r="AC772" s="57">
        <f>'first anal'!$AA772/AH$4</f>
        <v>0</v>
      </c>
    </row>
    <row r="773" spans="1:29" x14ac:dyDescent="0.2">
      <c r="A773" s="42"/>
      <c r="B773" s="43"/>
      <c r="C773" s="43"/>
      <c r="D773" s="44"/>
      <c r="E773" s="46"/>
      <c r="F773" s="48"/>
      <c r="G773" s="50"/>
      <c r="H773" s="52"/>
      <c r="I773" s="52"/>
      <c r="J773" s="54"/>
      <c r="K773" s="52"/>
      <c r="L773" s="52"/>
      <c r="M773" s="54"/>
      <c r="N773" s="52"/>
      <c r="O773" s="52"/>
      <c r="P773" s="56">
        <f>SUM(G773:O773)</f>
        <v>0</v>
      </c>
      <c r="Q773" s="57">
        <f>'first anal'!$P773/AH$4</f>
        <v>0</v>
      </c>
      <c r="R773" s="56"/>
      <c r="S773" s="52"/>
      <c r="T773" s="52"/>
      <c r="U773" s="54"/>
      <c r="V773" s="52"/>
      <c r="W773" s="52"/>
      <c r="X773" s="54"/>
      <c r="Y773" s="52"/>
      <c r="Z773" s="52"/>
      <c r="AA773" s="56">
        <f>SUM(R773:Z773)</f>
        <v>0</v>
      </c>
      <c r="AB773" s="59">
        <f>IF(AA773=0,0,(P773-AA773)/AA773)</f>
        <v>0</v>
      </c>
      <c r="AC773" s="57">
        <f>'first anal'!$AA773/AH$4</f>
        <v>0</v>
      </c>
    </row>
    <row r="774" spans="1:29" x14ac:dyDescent="0.2">
      <c r="A774" s="68"/>
      <c r="B774" s="69"/>
      <c r="C774" s="69"/>
      <c r="D774" s="70"/>
      <c r="E774" s="45"/>
      <c r="F774" s="47"/>
      <c r="G774" s="49"/>
      <c r="H774" s="51"/>
      <c r="I774" s="51"/>
      <c r="J774" s="53"/>
      <c r="K774" s="51"/>
      <c r="L774" s="51"/>
      <c r="M774" s="53"/>
      <c r="N774" s="51"/>
      <c r="O774" s="51"/>
      <c r="P774" s="55">
        <f>SUM(G774:O774)</f>
        <v>0</v>
      </c>
      <c r="Q774" s="57">
        <f>'first anal'!$P774/AH$4</f>
        <v>0</v>
      </c>
      <c r="R774" s="55"/>
      <c r="S774" s="51"/>
      <c r="T774" s="51"/>
      <c r="U774" s="53"/>
      <c r="V774" s="51"/>
      <c r="W774" s="51"/>
      <c r="X774" s="53"/>
      <c r="Y774" s="51"/>
      <c r="Z774" s="51"/>
      <c r="AA774" s="55">
        <f>SUM(R774:Z774)</f>
        <v>0</v>
      </c>
      <c r="AB774" s="58">
        <f>IF(AA774=0,0,(P774-AA774)/AA774)</f>
        <v>0</v>
      </c>
      <c r="AC774" s="57">
        <f>'first anal'!$AA774/AH$4</f>
        <v>0</v>
      </c>
    </row>
    <row r="775" spans="1:29" x14ac:dyDescent="0.2">
      <c r="A775" s="42"/>
      <c r="B775" s="43"/>
      <c r="C775" s="43"/>
      <c r="D775" s="44"/>
      <c r="E775" s="46"/>
      <c r="F775" s="48"/>
      <c r="G775" s="50"/>
      <c r="H775" s="52"/>
      <c r="I775" s="52"/>
      <c r="J775" s="54"/>
      <c r="K775" s="52"/>
      <c r="L775" s="52"/>
      <c r="M775" s="54"/>
      <c r="N775" s="52"/>
      <c r="O775" s="52"/>
      <c r="P775" s="56">
        <f>SUM(G775:O775)</f>
        <v>0</v>
      </c>
      <c r="Q775" s="57">
        <f>'first anal'!$P775/AH$4</f>
        <v>0</v>
      </c>
      <c r="R775" s="56"/>
      <c r="S775" s="52"/>
      <c r="T775" s="52"/>
      <c r="U775" s="54"/>
      <c r="V775" s="52"/>
      <c r="W775" s="52"/>
      <c r="X775" s="54"/>
      <c r="Y775" s="52"/>
      <c r="Z775" s="52"/>
      <c r="AA775" s="56">
        <f>SUM(R775:Z775)</f>
        <v>0</v>
      </c>
      <c r="AB775" s="59">
        <f>IF(AA775=0,0,(P775-AA775)/AA775)</f>
        <v>0</v>
      </c>
      <c r="AC775" s="57">
        <f>'first anal'!$AA775/AH$4</f>
        <v>0</v>
      </c>
    </row>
    <row r="776" spans="1:29" x14ac:dyDescent="0.2">
      <c r="A776" s="68"/>
      <c r="B776" s="69"/>
      <c r="C776" s="69"/>
      <c r="D776" s="70"/>
      <c r="E776" s="45"/>
      <c r="F776" s="47"/>
      <c r="G776" s="49"/>
      <c r="H776" s="51"/>
      <c r="I776" s="51"/>
      <c r="J776" s="53"/>
      <c r="K776" s="51"/>
      <c r="L776" s="51"/>
      <c r="M776" s="53"/>
      <c r="N776" s="51"/>
      <c r="O776" s="51"/>
      <c r="P776" s="55">
        <f>SUM(G776:O776)</f>
        <v>0</v>
      </c>
      <c r="Q776" s="57">
        <f>'first anal'!$P776/AH$4</f>
        <v>0</v>
      </c>
      <c r="R776" s="55"/>
      <c r="S776" s="51"/>
      <c r="T776" s="51"/>
      <c r="U776" s="53"/>
      <c r="V776" s="51"/>
      <c r="W776" s="51"/>
      <c r="X776" s="53"/>
      <c r="Y776" s="51"/>
      <c r="Z776" s="51"/>
      <c r="AA776" s="55">
        <f>SUM(R776:Z776)</f>
        <v>0</v>
      </c>
      <c r="AB776" s="58">
        <f>IF(AA776=0,0,(P776-AA776)/AA776)</f>
        <v>0</v>
      </c>
      <c r="AC776" s="57">
        <f>'first anal'!$AA776/AH$4</f>
        <v>0</v>
      </c>
    </row>
    <row r="777" spans="1:29" x14ac:dyDescent="0.2">
      <c r="A777" s="42"/>
      <c r="B777" s="43"/>
      <c r="C777" s="43"/>
      <c r="D777" s="44"/>
      <c r="E777" s="46"/>
      <c r="F777" s="48"/>
      <c r="G777" s="50"/>
      <c r="H777" s="52"/>
      <c r="I777" s="52"/>
      <c r="J777" s="54"/>
      <c r="K777" s="52"/>
      <c r="L777" s="52"/>
      <c r="M777" s="54"/>
      <c r="N777" s="52"/>
      <c r="O777" s="52"/>
      <c r="P777" s="56">
        <f>SUM(G777:O777)</f>
        <v>0</v>
      </c>
      <c r="Q777" s="57">
        <f>'first anal'!$P777/AH$4</f>
        <v>0</v>
      </c>
      <c r="R777" s="56"/>
      <c r="S777" s="52"/>
      <c r="T777" s="52"/>
      <c r="U777" s="54"/>
      <c r="V777" s="52"/>
      <c r="W777" s="52"/>
      <c r="X777" s="54"/>
      <c r="Y777" s="52"/>
      <c r="Z777" s="52"/>
      <c r="AA777" s="56">
        <f>SUM(R777:Z777)</f>
        <v>0</v>
      </c>
      <c r="AB777" s="59">
        <f>IF(AA777=0,0,(P777-AA777)/AA777)</f>
        <v>0</v>
      </c>
      <c r="AC777" s="57">
        <f>'first anal'!$AA777/AH$4</f>
        <v>0</v>
      </c>
    </row>
    <row r="778" spans="1:29" x14ac:dyDescent="0.2">
      <c r="A778" s="68"/>
      <c r="B778" s="69"/>
      <c r="C778" s="69"/>
      <c r="D778" s="70"/>
      <c r="E778" s="45"/>
      <c r="F778" s="47"/>
      <c r="G778" s="49"/>
      <c r="H778" s="51"/>
      <c r="I778" s="51"/>
      <c r="J778" s="53"/>
      <c r="K778" s="51"/>
      <c r="L778" s="51"/>
      <c r="M778" s="53"/>
      <c r="N778" s="51"/>
      <c r="O778" s="51"/>
      <c r="P778" s="55">
        <f>SUM(G778:O778)</f>
        <v>0</v>
      </c>
      <c r="Q778" s="57">
        <f>'first anal'!$P778/AH$4</f>
        <v>0</v>
      </c>
      <c r="R778" s="55"/>
      <c r="S778" s="51"/>
      <c r="T778" s="51"/>
      <c r="U778" s="53"/>
      <c r="V778" s="51"/>
      <c r="W778" s="51"/>
      <c r="X778" s="53"/>
      <c r="Y778" s="51"/>
      <c r="Z778" s="51"/>
      <c r="AA778" s="55">
        <f>SUM(R778:Z778)</f>
        <v>0</v>
      </c>
      <c r="AB778" s="58">
        <f>IF(AA778=0,0,(P778-AA778)/AA778)</f>
        <v>0</v>
      </c>
      <c r="AC778" s="57">
        <f>'first anal'!$AA778/AH$4</f>
        <v>0</v>
      </c>
    </row>
    <row r="779" spans="1:29" x14ac:dyDescent="0.2">
      <c r="A779" s="42"/>
      <c r="B779" s="43"/>
      <c r="C779" s="43"/>
      <c r="D779" s="44"/>
      <c r="E779" s="46"/>
      <c r="F779" s="48"/>
      <c r="G779" s="50"/>
      <c r="H779" s="52"/>
      <c r="I779" s="52"/>
      <c r="J779" s="54"/>
      <c r="K779" s="52"/>
      <c r="L779" s="52"/>
      <c r="M779" s="54"/>
      <c r="N779" s="52"/>
      <c r="O779" s="52"/>
      <c r="P779" s="56">
        <f>SUM(G779:O779)</f>
        <v>0</v>
      </c>
      <c r="Q779" s="57">
        <f>'first anal'!$P779/AH$4</f>
        <v>0</v>
      </c>
      <c r="R779" s="56"/>
      <c r="S779" s="52"/>
      <c r="T779" s="52"/>
      <c r="U779" s="54"/>
      <c r="V779" s="52"/>
      <c r="W779" s="52"/>
      <c r="X779" s="54"/>
      <c r="Y779" s="52"/>
      <c r="Z779" s="52"/>
      <c r="AA779" s="56">
        <f>SUM(R779:Z779)</f>
        <v>0</v>
      </c>
      <c r="AB779" s="59">
        <f>IF(AA779=0,0,(P779-AA779)/AA779)</f>
        <v>0</v>
      </c>
      <c r="AC779" s="57">
        <f>'first anal'!$AA779/AH$4</f>
        <v>0</v>
      </c>
    </row>
    <row r="780" spans="1:29" x14ac:dyDescent="0.2">
      <c r="A780" s="68"/>
      <c r="B780" s="69"/>
      <c r="C780" s="69"/>
      <c r="D780" s="70"/>
      <c r="E780" s="45"/>
      <c r="F780" s="47"/>
      <c r="G780" s="49"/>
      <c r="H780" s="51"/>
      <c r="I780" s="51"/>
      <c r="J780" s="53"/>
      <c r="K780" s="51"/>
      <c r="L780" s="51"/>
      <c r="M780" s="53"/>
      <c r="N780" s="51"/>
      <c r="O780" s="51"/>
      <c r="P780" s="55">
        <f>SUM(G780:O780)</f>
        <v>0</v>
      </c>
      <c r="Q780" s="57">
        <f>'first anal'!$P780/AH$4</f>
        <v>0</v>
      </c>
      <c r="R780" s="55"/>
      <c r="S780" s="51"/>
      <c r="T780" s="51"/>
      <c r="U780" s="53"/>
      <c r="V780" s="51"/>
      <c r="W780" s="51"/>
      <c r="X780" s="53"/>
      <c r="Y780" s="51"/>
      <c r="Z780" s="51"/>
      <c r="AA780" s="55">
        <f>SUM(R780:Z780)</f>
        <v>0</v>
      </c>
      <c r="AB780" s="58">
        <f>IF(AA780=0,0,(P780-AA780)/AA780)</f>
        <v>0</v>
      </c>
      <c r="AC780" s="57">
        <f>'first anal'!$AA780/AH$4</f>
        <v>0</v>
      </c>
    </row>
    <row r="781" spans="1:29" x14ac:dyDescent="0.2">
      <c r="A781" s="42"/>
      <c r="B781" s="43"/>
      <c r="C781" s="43"/>
      <c r="D781" s="44"/>
      <c r="E781" s="46"/>
      <c r="F781" s="48"/>
      <c r="G781" s="50"/>
      <c r="H781" s="52"/>
      <c r="I781" s="52"/>
      <c r="J781" s="54"/>
      <c r="K781" s="52"/>
      <c r="L781" s="52"/>
      <c r="M781" s="54"/>
      <c r="N781" s="52"/>
      <c r="O781" s="52"/>
      <c r="P781" s="56">
        <f>SUM(G781:O781)</f>
        <v>0</v>
      </c>
      <c r="Q781" s="57">
        <f>'first anal'!$P781/AH$4</f>
        <v>0</v>
      </c>
      <c r="R781" s="56"/>
      <c r="S781" s="52"/>
      <c r="T781" s="52"/>
      <c r="U781" s="54"/>
      <c r="V781" s="52"/>
      <c r="W781" s="52"/>
      <c r="X781" s="54"/>
      <c r="Y781" s="52"/>
      <c r="Z781" s="52"/>
      <c r="AA781" s="56">
        <f>SUM(R781:Z781)</f>
        <v>0</v>
      </c>
      <c r="AB781" s="59">
        <f>IF(AA781=0,0,(P781-AA781)/AA781)</f>
        <v>0</v>
      </c>
      <c r="AC781" s="57">
        <f>'first anal'!$AA781/AH$4</f>
        <v>0</v>
      </c>
    </row>
    <row r="782" spans="1:29" x14ac:dyDescent="0.2">
      <c r="A782" s="68"/>
      <c r="B782" s="69"/>
      <c r="C782" s="69"/>
      <c r="D782" s="70"/>
      <c r="E782" s="45"/>
      <c r="F782" s="47"/>
      <c r="G782" s="49"/>
      <c r="H782" s="51"/>
      <c r="I782" s="51"/>
      <c r="J782" s="53"/>
      <c r="K782" s="51"/>
      <c r="L782" s="51"/>
      <c r="M782" s="53"/>
      <c r="N782" s="51"/>
      <c r="O782" s="51"/>
      <c r="P782" s="55">
        <f>SUM(G782:O782)</f>
        <v>0</v>
      </c>
      <c r="Q782" s="57">
        <f>'first anal'!$P782/AH$4</f>
        <v>0</v>
      </c>
      <c r="R782" s="55"/>
      <c r="S782" s="51"/>
      <c r="T782" s="51"/>
      <c r="U782" s="53"/>
      <c r="V782" s="51"/>
      <c r="W782" s="51"/>
      <c r="X782" s="53"/>
      <c r="Y782" s="51"/>
      <c r="Z782" s="51"/>
      <c r="AA782" s="55">
        <f>SUM(R782:Z782)</f>
        <v>0</v>
      </c>
      <c r="AB782" s="58">
        <f>IF(AA782=0,0,(P782-AA782)/AA782)</f>
        <v>0</v>
      </c>
      <c r="AC782" s="57">
        <f>'first anal'!$AA782/AH$4</f>
        <v>0</v>
      </c>
    </row>
    <row r="783" spans="1:29" x14ac:dyDescent="0.2">
      <c r="A783" s="42"/>
      <c r="B783" s="43"/>
      <c r="C783" s="43"/>
      <c r="D783" s="44"/>
      <c r="E783" s="46"/>
      <c r="F783" s="48"/>
      <c r="G783" s="50"/>
      <c r="H783" s="52"/>
      <c r="I783" s="52"/>
      <c r="J783" s="54"/>
      <c r="K783" s="52"/>
      <c r="L783" s="52"/>
      <c r="M783" s="54"/>
      <c r="N783" s="52"/>
      <c r="O783" s="52"/>
      <c r="P783" s="56">
        <f>SUM(G783:O783)</f>
        <v>0</v>
      </c>
      <c r="Q783" s="57">
        <f>'first anal'!$P783/AH$4</f>
        <v>0</v>
      </c>
      <c r="R783" s="56"/>
      <c r="S783" s="52"/>
      <c r="T783" s="52"/>
      <c r="U783" s="54"/>
      <c r="V783" s="52"/>
      <c r="W783" s="52"/>
      <c r="X783" s="54"/>
      <c r="Y783" s="52"/>
      <c r="Z783" s="52"/>
      <c r="AA783" s="56">
        <f>SUM(R783:Z783)</f>
        <v>0</v>
      </c>
      <c r="AB783" s="59">
        <f>IF(AA783=0,0,(P783-AA783)/AA783)</f>
        <v>0</v>
      </c>
      <c r="AC783" s="57">
        <f>'first anal'!$AA783/AH$4</f>
        <v>0</v>
      </c>
    </row>
    <row r="784" spans="1:29" x14ac:dyDescent="0.2">
      <c r="A784" s="68"/>
      <c r="B784" s="69"/>
      <c r="C784" s="69"/>
      <c r="D784" s="70"/>
      <c r="E784" s="45"/>
      <c r="F784" s="47"/>
      <c r="G784" s="49"/>
      <c r="H784" s="51"/>
      <c r="I784" s="51"/>
      <c r="J784" s="53"/>
      <c r="K784" s="51"/>
      <c r="L784" s="51"/>
      <c r="M784" s="53"/>
      <c r="N784" s="51"/>
      <c r="O784" s="51"/>
      <c r="P784" s="55">
        <f>SUM(G784:O784)</f>
        <v>0</v>
      </c>
      <c r="Q784" s="57">
        <f>'first anal'!$P784/AH$4</f>
        <v>0</v>
      </c>
      <c r="R784" s="55"/>
      <c r="S784" s="51"/>
      <c r="T784" s="51"/>
      <c r="U784" s="53"/>
      <c r="V784" s="51"/>
      <c r="W784" s="51"/>
      <c r="X784" s="53"/>
      <c r="Y784" s="51"/>
      <c r="Z784" s="51"/>
      <c r="AA784" s="55">
        <f>SUM(R784:Z784)</f>
        <v>0</v>
      </c>
      <c r="AB784" s="58">
        <f>IF(AA784=0,0,(P784-AA784)/AA784)</f>
        <v>0</v>
      </c>
      <c r="AC784" s="57">
        <f>'first anal'!$AA784/AH$4</f>
        <v>0</v>
      </c>
    </row>
    <row r="785" spans="1:29" x14ac:dyDescent="0.2">
      <c r="A785" s="42"/>
      <c r="B785" s="43"/>
      <c r="C785" s="43"/>
      <c r="D785" s="44"/>
      <c r="E785" s="46"/>
      <c r="F785" s="48"/>
      <c r="G785" s="50"/>
      <c r="H785" s="52"/>
      <c r="I785" s="52"/>
      <c r="J785" s="54"/>
      <c r="K785" s="52"/>
      <c r="L785" s="52"/>
      <c r="M785" s="54"/>
      <c r="N785" s="52"/>
      <c r="O785" s="52"/>
      <c r="P785" s="56">
        <f>SUM(G785:O785)</f>
        <v>0</v>
      </c>
      <c r="Q785" s="57">
        <f>'first anal'!$P785/AH$4</f>
        <v>0</v>
      </c>
      <c r="R785" s="56"/>
      <c r="S785" s="52"/>
      <c r="T785" s="52"/>
      <c r="U785" s="54"/>
      <c r="V785" s="52"/>
      <c r="W785" s="52"/>
      <c r="X785" s="54"/>
      <c r="Y785" s="52"/>
      <c r="Z785" s="52"/>
      <c r="AA785" s="56">
        <f>SUM(R785:Z785)</f>
        <v>0</v>
      </c>
      <c r="AB785" s="59">
        <f>IF(AA785=0,0,(P785-AA785)/AA785)</f>
        <v>0</v>
      </c>
      <c r="AC785" s="57">
        <f>'first anal'!$AA785/AH$4</f>
        <v>0</v>
      </c>
    </row>
    <row r="786" spans="1:29" x14ac:dyDescent="0.2">
      <c r="A786" s="68"/>
      <c r="B786" s="69"/>
      <c r="C786" s="69"/>
      <c r="D786" s="70"/>
      <c r="E786" s="45"/>
      <c r="F786" s="47"/>
      <c r="G786" s="49"/>
      <c r="H786" s="51"/>
      <c r="I786" s="51"/>
      <c r="J786" s="53"/>
      <c r="K786" s="51"/>
      <c r="L786" s="51"/>
      <c r="M786" s="53"/>
      <c r="N786" s="51"/>
      <c r="O786" s="51"/>
      <c r="P786" s="55">
        <f>SUM(G786:O786)</f>
        <v>0</v>
      </c>
      <c r="Q786" s="57">
        <f>'first anal'!$P786/AH$4</f>
        <v>0</v>
      </c>
      <c r="R786" s="55"/>
      <c r="S786" s="51"/>
      <c r="T786" s="51"/>
      <c r="U786" s="53"/>
      <c r="V786" s="51"/>
      <c r="W786" s="51"/>
      <c r="X786" s="53"/>
      <c r="Y786" s="51"/>
      <c r="Z786" s="51"/>
      <c r="AA786" s="55">
        <f>SUM(R786:Z786)</f>
        <v>0</v>
      </c>
      <c r="AB786" s="58">
        <f>IF(AA786=0,0,(P786-AA786)/AA786)</f>
        <v>0</v>
      </c>
      <c r="AC786" s="57">
        <f>'first anal'!$AA786/AH$4</f>
        <v>0</v>
      </c>
    </row>
    <row r="787" spans="1:29" x14ac:dyDescent="0.2">
      <c r="A787" s="42"/>
      <c r="B787" s="43"/>
      <c r="C787" s="43"/>
      <c r="D787" s="44"/>
      <c r="E787" s="46"/>
      <c r="F787" s="48"/>
      <c r="G787" s="50"/>
      <c r="H787" s="52"/>
      <c r="I787" s="52"/>
      <c r="J787" s="54"/>
      <c r="K787" s="52"/>
      <c r="L787" s="52"/>
      <c r="M787" s="54"/>
      <c r="N787" s="52"/>
      <c r="O787" s="52"/>
      <c r="P787" s="56">
        <f>SUM(G787:O787)</f>
        <v>0</v>
      </c>
      <c r="Q787" s="57">
        <f>'first anal'!$P787/AH$4</f>
        <v>0</v>
      </c>
      <c r="R787" s="56"/>
      <c r="S787" s="52"/>
      <c r="T787" s="52"/>
      <c r="U787" s="54"/>
      <c r="V787" s="52"/>
      <c r="W787" s="52"/>
      <c r="X787" s="54"/>
      <c r="Y787" s="52"/>
      <c r="Z787" s="52"/>
      <c r="AA787" s="56">
        <f>SUM(R787:Z787)</f>
        <v>0</v>
      </c>
      <c r="AB787" s="59">
        <f>IF(AA787=0,0,(P787-AA787)/AA787)</f>
        <v>0</v>
      </c>
      <c r="AC787" s="57">
        <f>'first anal'!$AA787/AH$4</f>
        <v>0</v>
      </c>
    </row>
    <row r="788" spans="1:29" x14ac:dyDescent="0.2">
      <c r="A788" s="68"/>
      <c r="B788" s="69"/>
      <c r="C788" s="69"/>
      <c r="D788" s="70"/>
      <c r="E788" s="45"/>
      <c r="F788" s="47"/>
      <c r="G788" s="49"/>
      <c r="H788" s="51"/>
      <c r="I788" s="51"/>
      <c r="J788" s="53"/>
      <c r="K788" s="51"/>
      <c r="L788" s="51"/>
      <c r="M788" s="53"/>
      <c r="N788" s="51"/>
      <c r="O788" s="51"/>
      <c r="P788" s="55">
        <f>SUM(G788:O788)</f>
        <v>0</v>
      </c>
      <c r="Q788" s="57">
        <f>'first anal'!$P788/AH$4</f>
        <v>0</v>
      </c>
      <c r="R788" s="55"/>
      <c r="S788" s="51"/>
      <c r="T788" s="51"/>
      <c r="U788" s="53"/>
      <c r="V788" s="51"/>
      <c r="W788" s="51"/>
      <c r="X788" s="53"/>
      <c r="Y788" s="51"/>
      <c r="Z788" s="51"/>
      <c r="AA788" s="55">
        <f>SUM(R788:Z788)</f>
        <v>0</v>
      </c>
      <c r="AB788" s="58">
        <f>IF(AA788=0,0,(P788-AA788)/AA788)</f>
        <v>0</v>
      </c>
      <c r="AC788" s="57">
        <f>'first anal'!$AA788/AH$4</f>
        <v>0</v>
      </c>
    </row>
    <row r="789" spans="1:29" x14ac:dyDescent="0.2">
      <c r="A789" s="42"/>
      <c r="B789" s="43"/>
      <c r="C789" s="43"/>
      <c r="D789" s="44"/>
      <c r="E789" s="46"/>
      <c r="F789" s="48"/>
      <c r="G789" s="50"/>
      <c r="H789" s="52"/>
      <c r="I789" s="52"/>
      <c r="J789" s="54"/>
      <c r="K789" s="52"/>
      <c r="L789" s="52"/>
      <c r="M789" s="54"/>
      <c r="N789" s="52"/>
      <c r="O789" s="52"/>
      <c r="P789" s="56">
        <f>SUM(G789:O789)</f>
        <v>0</v>
      </c>
      <c r="Q789" s="57">
        <f>'first anal'!$P789/AH$4</f>
        <v>0</v>
      </c>
      <c r="R789" s="56"/>
      <c r="S789" s="52"/>
      <c r="T789" s="52"/>
      <c r="U789" s="54"/>
      <c r="V789" s="52"/>
      <c r="W789" s="52"/>
      <c r="X789" s="54"/>
      <c r="Y789" s="52"/>
      <c r="Z789" s="52"/>
      <c r="AA789" s="56">
        <f>SUM(R789:Z789)</f>
        <v>0</v>
      </c>
      <c r="AB789" s="59">
        <f>IF(AA789=0,0,(P789-AA789)/AA789)</f>
        <v>0</v>
      </c>
      <c r="AC789" s="57">
        <f>'first anal'!$AA789/AH$4</f>
        <v>0</v>
      </c>
    </row>
    <row r="790" spans="1:29" x14ac:dyDescent="0.2">
      <c r="A790" s="68"/>
      <c r="B790" s="69"/>
      <c r="C790" s="69"/>
      <c r="D790" s="70"/>
      <c r="E790" s="45"/>
      <c r="F790" s="47"/>
      <c r="G790" s="49"/>
      <c r="H790" s="51"/>
      <c r="I790" s="51"/>
      <c r="J790" s="53"/>
      <c r="K790" s="51"/>
      <c r="L790" s="51"/>
      <c r="M790" s="53"/>
      <c r="N790" s="51"/>
      <c r="O790" s="51"/>
      <c r="P790" s="55">
        <f>SUM(G790:O790)</f>
        <v>0</v>
      </c>
      <c r="Q790" s="57">
        <f>'first anal'!$P790/AH$4</f>
        <v>0</v>
      </c>
      <c r="R790" s="55"/>
      <c r="S790" s="51"/>
      <c r="T790" s="51"/>
      <c r="U790" s="53"/>
      <c r="V790" s="51"/>
      <c r="W790" s="51"/>
      <c r="X790" s="53"/>
      <c r="Y790" s="51"/>
      <c r="Z790" s="51"/>
      <c r="AA790" s="55">
        <f>SUM(R790:Z790)</f>
        <v>0</v>
      </c>
      <c r="AB790" s="58">
        <f>IF(AA790=0,0,(P790-AA790)/AA790)</f>
        <v>0</v>
      </c>
      <c r="AC790" s="57">
        <f>'first anal'!$AA790/AH$4</f>
        <v>0</v>
      </c>
    </row>
    <row r="791" spans="1:29" x14ac:dyDescent="0.2">
      <c r="A791" s="42"/>
      <c r="B791" s="43"/>
      <c r="C791" s="43"/>
      <c r="D791" s="44"/>
      <c r="E791" s="46"/>
      <c r="F791" s="48"/>
      <c r="G791" s="50"/>
      <c r="H791" s="52"/>
      <c r="I791" s="52"/>
      <c r="J791" s="54"/>
      <c r="K791" s="52"/>
      <c r="L791" s="52"/>
      <c r="M791" s="54"/>
      <c r="N791" s="52"/>
      <c r="O791" s="52"/>
      <c r="P791" s="56">
        <f>SUM(G791:O791)</f>
        <v>0</v>
      </c>
      <c r="Q791" s="57">
        <f>'first anal'!$P791/AH$4</f>
        <v>0</v>
      </c>
      <c r="R791" s="56"/>
      <c r="S791" s="52"/>
      <c r="T791" s="52"/>
      <c r="U791" s="54"/>
      <c r="V791" s="52"/>
      <c r="W791" s="52"/>
      <c r="X791" s="54"/>
      <c r="Y791" s="52"/>
      <c r="Z791" s="52"/>
      <c r="AA791" s="56">
        <f>SUM(R791:Z791)</f>
        <v>0</v>
      </c>
      <c r="AB791" s="59">
        <f>IF(AA791=0,0,(P791-AA791)/AA791)</f>
        <v>0</v>
      </c>
      <c r="AC791" s="57">
        <f>'first anal'!$AA791/AH$4</f>
        <v>0</v>
      </c>
    </row>
    <row r="792" spans="1:29" x14ac:dyDescent="0.2">
      <c r="A792" s="68"/>
      <c r="B792" s="69"/>
      <c r="C792" s="69"/>
      <c r="D792" s="70"/>
      <c r="E792" s="45"/>
      <c r="F792" s="47"/>
      <c r="G792" s="49"/>
      <c r="H792" s="51"/>
      <c r="I792" s="51"/>
      <c r="J792" s="53"/>
      <c r="K792" s="51"/>
      <c r="L792" s="51"/>
      <c r="M792" s="53"/>
      <c r="N792" s="51"/>
      <c r="O792" s="51"/>
      <c r="P792" s="55">
        <f>SUM(G792:O792)</f>
        <v>0</v>
      </c>
      <c r="Q792" s="57">
        <f>'first anal'!$P792/AH$4</f>
        <v>0</v>
      </c>
      <c r="R792" s="55"/>
      <c r="S792" s="51"/>
      <c r="T792" s="51"/>
      <c r="U792" s="53"/>
      <c r="V792" s="51"/>
      <c r="W792" s="51"/>
      <c r="X792" s="53"/>
      <c r="Y792" s="51"/>
      <c r="Z792" s="51"/>
      <c r="AA792" s="55">
        <f>SUM(R792:Z792)</f>
        <v>0</v>
      </c>
      <c r="AB792" s="58">
        <f>IF(AA792=0,0,(P792-AA792)/AA792)</f>
        <v>0</v>
      </c>
      <c r="AC792" s="57">
        <f>'first anal'!$AA792/AH$4</f>
        <v>0</v>
      </c>
    </row>
    <row r="793" spans="1:29" x14ac:dyDescent="0.2">
      <c r="A793" s="42"/>
      <c r="B793" s="43"/>
      <c r="C793" s="43"/>
      <c r="D793" s="44"/>
      <c r="E793" s="46"/>
      <c r="F793" s="48"/>
      <c r="G793" s="50"/>
      <c r="H793" s="52"/>
      <c r="I793" s="52"/>
      <c r="J793" s="54"/>
      <c r="K793" s="52"/>
      <c r="L793" s="52"/>
      <c r="M793" s="54"/>
      <c r="N793" s="52"/>
      <c r="O793" s="52"/>
      <c r="P793" s="56">
        <f>SUM(G793:O793)</f>
        <v>0</v>
      </c>
      <c r="Q793" s="57">
        <f>'first anal'!$P793/AH$4</f>
        <v>0</v>
      </c>
      <c r="R793" s="56"/>
      <c r="S793" s="52"/>
      <c r="T793" s="52"/>
      <c r="U793" s="54"/>
      <c r="V793" s="52"/>
      <c r="W793" s="52"/>
      <c r="X793" s="54"/>
      <c r="Y793" s="52"/>
      <c r="Z793" s="52"/>
      <c r="AA793" s="56">
        <f>SUM(R793:Z793)</f>
        <v>0</v>
      </c>
      <c r="AB793" s="59">
        <f>IF(AA793=0,0,(P793-AA793)/AA793)</f>
        <v>0</v>
      </c>
      <c r="AC793" s="57">
        <f>'first anal'!$AA793/AH$4</f>
        <v>0</v>
      </c>
    </row>
    <row r="794" spans="1:29" x14ac:dyDescent="0.2">
      <c r="A794" s="68"/>
      <c r="B794" s="69"/>
      <c r="C794" s="69"/>
      <c r="D794" s="70"/>
      <c r="E794" s="45"/>
      <c r="F794" s="47"/>
      <c r="G794" s="49"/>
      <c r="H794" s="51"/>
      <c r="I794" s="51"/>
      <c r="J794" s="53"/>
      <c r="K794" s="51"/>
      <c r="L794" s="51"/>
      <c r="M794" s="53"/>
      <c r="N794" s="51"/>
      <c r="O794" s="51"/>
      <c r="P794" s="55">
        <f>SUM(G794:O794)</f>
        <v>0</v>
      </c>
      <c r="Q794" s="57">
        <f>'first anal'!$P794/AH$4</f>
        <v>0</v>
      </c>
      <c r="R794" s="55"/>
      <c r="S794" s="51"/>
      <c r="T794" s="51"/>
      <c r="U794" s="53"/>
      <c r="V794" s="51"/>
      <c r="W794" s="51"/>
      <c r="X794" s="53"/>
      <c r="Y794" s="51"/>
      <c r="Z794" s="51"/>
      <c r="AA794" s="55">
        <f>SUM(R794:Z794)</f>
        <v>0</v>
      </c>
      <c r="AB794" s="58">
        <f>IF(AA794=0,0,(P794-AA794)/AA794)</f>
        <v>0</v>
      </c>
      <c r="AC794" s="57">
        <f>'first anal'!$AA794/AH$4</f>
        <v>0</v>
      </c>
    </row>
    <row r="795" spans="1:29" x14ac:dyDescent="0.2">
      <c r="A795" s="42"/>
      <c r="B795" s="43"/>
      <c r="C795" s="43"/>
      <c r="D795" s="44"/>
      <c r="E795" s="46"/>
      <c r="F795" s="48"/>
      <c r="G795" s="50"/>
      <c r="H795" s="52"/>
      <c r="I795" s="52"/>
      <c r="J795" s="54"/>
      <c r="K795" s="52"/>
      <c r="L795" s="52"/>
      <c r="M795" s="54"/>
      <c r="N795" s="52"/>
      <c r="O795" s="52"/>
      <c r="P795" s="56">
        <f>SUM(G795:O795)</f>
        <v>0</v>
      </c>
      <c r="Q795" s="57">
        <f>'first anal'!$P795/AH$4</f>
        <v>0</v>
      </c>
      <c r="R795" s="56"/>
      <c r="S795" s="52"/>
      <c r="T795" s="52"/>
      <c r="U795" s="54"/>
      <c r="V795" s="52"/>
      <c r="W795" s="52"/>
      <c r="X795" s="54"/>
      <c r="Y795" s="52"/>
      <c r="Z795" s="52"/>
      <c r="AA795" s="56">
        <f>SUM(R795:Z795)</f>
        <v>0</v>
      </c>
      <c r="AB795" s="59">
        <f>IF(AA795=0,0,(P795-AA795)/AA795)</f>
        <v>0</v>
      </c>
      <c r="AC795" s="57">
        <f>'first anal'!$AA795/AH$4</f>
        <v>0</v>
      </c>
    </row>
    <row r="796" spans="1:29" x14ac:dyDescent="0.2">
      <c r="A796" s="68"/>
      <c r="B796" s="69"/>
      <c r="C796" s="69"/>
      <c r="D796" s="70"/>
      <c r="E796" s="45"/>
      <c r="F796" s="47"/>
      <c r="G796" s="49"/>
      <c r="H796" s="51"/>
      <c r="I796" s="51"/>
      <c r="J796" s="53"/>
      <c r="K796" s="51"/>
      <c r="L796" s="51"/>
      <c r="M796" s="53"/>
      <c r="N796" s="51"/>
      <c r="O796" s="51"/>
      <c r="P796" s="55">
        <f>SUM(G796:O796)</f>
        <v>0</v>
      </c>
      <c r="Q796" s="57">
        <f>'first anal'!$P796/AH$4</f>
        <v>0</v>
      </c>
      <c r="R796" s="55"/>
      <c r="S796" s="51"/>
      <c r="T796" s="51"/>
      <c r="U796" s="53"/>
      <c r="V796" s="51"/>
      <c r="W796" s="51"/>
      <c r="X796" s="53"/>
      <c r="Y796" s="51"/>
      <c r="Z796" s="51"/>
      <c r="AA796" s="55">
        <f>SUM(R796:Z796)</f>
        <v>0</v>
      </c>
      <c r="AB796" s="58">
        <f>IF(AA796=0,0,(P796-AA796)/AA796)</f>
        <v>0</v>
      </c>
      <c r="AC796" s="57">
        <f>'first anal'!$AA796/AH$4</f>
        <v>0</v>
      </c>
    </row>
    <row r="797" spans="1:29" x14ac:dyDescent="0.2">
      <c r="A797" s="42"/>
      <c r="B797" s="43"/>
      <c r="C797" s="43"/>
      <c r="D797" s="44"/>
      <c r="E797" s="46"/>
      <c r="F797" s="48"/>
      <c r="G797" s="50"/>
      <c r="H797" s="52"/>
      <c r="I797" s="52"/>
      <c r="J797" s="54"/>
      <c r="K797" s="52"/>
      <c r="L797" s="52"/>
      <c r="M797" s="54"/>
      <c r="N797" s="52"/>
      <c r="O797" s="52"/>
      <c r="P797" s="56">
        <f>SUM(G797:O797)</f>
        <v>0</v>
      </c>
      <c r="Q797" s="57">
        <f>'first anal'!$P797/AH$4</f>
        <v>0</v>
      </c>
      <c r="R797" s="56"/>
      <c r="S797" s="52"/>
      <c r="T797" s="52"/>
      <c r="U797" s="54"/>
      <c r="V797" s="52"/>
      <c r="W797" s="52"/>
      <c r="X797" s="54"/>
      <c r="Y797" s="52"/>
      <c r="Z797" s="52"/>
      <c r="AA797" s="56">
        <f>SUM(R797:Z797)</f>
        <v>0</v>
      </c>
      <c r="AB797" s="59">
        <f>IF(AA797=0,0,(P797-AA797)/AA797)</f>
        <v>0</v>
      </c>
      <c r="AC797" s="57">
        <f>'first anal'!$AA797/AH$4</f>
        <v>0</v>
      </c>
    </row>
    <row r="798" spans="1:29" x14ac:dyDescent="0.2">
      <c r="A798" s="68"/>
      <c r="B798" s="69"/>
      <c r="C798" s="69"/>
      <c r="D798" s="70"/>
      <c r="E798" s="45"/>
      <c r="F798" s="47"/>
      <c r="G798" s="49"/>
      <c r="H798" s="51"/>
      <c r="I798" s="51"/>
      <c r="J798" s="53"/>
      <c r="K798" s="51"/>
      <c r="L798" s="51"/>
      <c r="M798" s="53"/>
      <c r="N798" s="51"/>
      <c r="O798" s="51"/>
      <c r="P798" s="55">
        <f>SUM(G798:O798)</f>
        <v>0</v>
      </c>
      <c r="Q798" s="57">
        <f>'first anal'!$P798/AH$4</f>
        <v>0</v>
      </c>
      <c r="R798" s="55"/>
      <c r="S798" s="51"/>
      <c r="T798" s="51"/>
      <c r="U798" s="53"/>
      <c r="V798" s="51"/>
      <c r="W798" s="51"/>
      <c r="X798" s="53"/>
      <c r="Y798" s="51"/>
      <c r="Z798" s="51"/>
      <c r="AA798" s="55">
        <f>SUM(R798:Z798)</f>
        <v>0</v>
      </c>
      <c r="AB798" s="58">
        <f>IF(AA798=0,0,(P798-AA798)/AA798)</f>
        <v>0</v>
      </c>
      <c r="AC798" s="57">
        <f>'first anal'!$AA798/AH$4</f>
        <v>0</v>
      </c>
    </row>
    <row r="799" spans="1:29" x14ac:dyDescent="0.2">
      <c r="A799" s="42"/>
      <c r="B799" s="43"/>
      <c r="C799" s="43"/>
      <c r="D799" s="44"/>
      <c r="E799" s="46"/>
      <c r="F799" s="48"/>
      <c r="G799" s="50"/>
      <c r="H799" s="52"/>
      <c r="I799" s="52"/>
      <c r="J799" s="54"/>
      <c r="K799" s="52"/>
      <c r="L799" s="52"/>
      <c r="M799" s="54"/>
      <c r="N799" s="52"/>
      <c r="O799" s="52"/>
      <c r="P799" s="56">
        <f>SUM(G799:O799)</f>
        <v>0</v>
      </c>
      <c r="Q799" s="57">
        <f>'first anal'!$P799/AH$4</f>
        <v>0</v>
      </c>
      <c r="R799" s="56"/>
      <c r="S799" s="52"/>
      <c r="T799" s="52"/>
      <c r="U799" s="54"/>
      <c r="V799" s="52"/>
      <c r="W799" s="52"/>
      <c r="X799" s="54"/>
      <c r="Y799" s="52"/>
      <c r="Z799" s="52"/>
      <c r="AA799" s="56">
        <f>SUM(R799:Z799)</f>
        <v>0</v>
      </c>
      <c r="AB799" s="59">
        <f>IF(AA799=0,0,(P799-AA799)/AA799)</f>
        <v>0</v>
      </c>
      <c r="AC799" s="57">
        <f>'first anal'!$AA799/AH$4</f>
        <v>0</v>
      </c>
    </row>
    <row r="800" spans="1:29" x14ac:dyDescent="0.2">
      <c r="A800" s="68"/>
      <c r="B800" s="69"/>
      <c r="C800" s="69"/>
      <c r="D800" s="70"/>
      <c r="E800" s="45"/>
      <c r="F800" s="47"/>
      <c r="G800" s="49"/>
      <c r="H800" s="51"/>
      <c r="I800" s="51"/>
      <c r="J800" s="53"/>
      <c r="K800" s="51"/>
      <c r="L800" s="51"/>
      <c r="M800" s="53"/>
      <c r="N800" s="51"/>
      <c r="O800" s="51"/>
      <c r="P800" s="55">
        <f>SUM(G800:O800)</f>
        <v>0</v>
      </c>
      <c r="Q800" s="57">
        <f>'first anal'!$P800/AH$4</f>
        <v>0</v>
      </c>
      <c r="R800" s="55"/>
      <c r="S800" s="51"/>
      <c r="T800" s="51"/>
      <c r="U800" s="53"/>
      <c r="V800" s="51"/>
      <c r="W800" s="51"/>
      <c r="X800" s="53"/>
      <c r="Y800" s="51"/>
      <c r="Z800" s="51"/>
      <c r="AA800" s="55">
        <f>SUM(R800:Z800)</f>
        <v>0</v>
      </c>
      <c r="AB800" s="58">
        <f>IF(AA800=0,0,(P800-AA800)/AA800)</f>
        <v>0</v>
      </c>
      <c r="AC800" s="57">
        <f>'first anal'!$AA800/AH$4</f>
        <v>0</v>
      </c>
    </row>
    <row r="801" spans="1:29" x14ac:dyDescent="0.2">
      <c r="A801" s="42"/>
      <c r="B801" s="43"/>
      <c r="C801" s="43"/>
      <c r="D801" s="44"/>
      <c r="E801" s="46"/>
      <c r="F801" s="48"/>
      <c r="G801" s="50"/>
      <c r="H801" s="52"/>
      <c r="I801" s="52"/>
      <c r="J801" s="54"/>
      <c r="K801" s="52"/>
      <c r="L801" s="52"/>
      <c r="M801" s="54"/>
      <c r="N801" s="52"/>
      <c r="O801" s="52"/>
      <c r="P801" s="56">
        <f>SUM(G801:O801)</f>
        <v>0</v>
      </c>
      <c r="Q801" s="57">
        <f>'first anal'!$P801/AH$4</f>
        <v>0</v>
      </c>
      <c r="R801" s="56"/>
      <c r="S801" s="52"/>
      <c r="T801" s="52"/>
      <c r="U801" s="54"/>
      <c r="V801" s="52"/>
      <c r="W801" s="52"/>
      <c r="X801" s="54"/>
      <c r="Y801" s="52"/>
      <c r="Z801" s="52"/>
      <c r="AA801" s="56">
        <f>SUM(R801:Z801)</f>
        <v>0</v>
      </c>
      <c r="AB801" s="59">
        <f>IF(AA801=0,0,(P801-AA801)/AA801)</f>
        <v>0</v>
      </c>
      <c r="AC801" s="57">
        <f>'first anal'!$AA801/AH$4</f>
        <v>0</v>
      </c>
    </row>
    <row r="802" spans="1:29" x14ac:dyDescent="0.2">
      <c r="A802" s="68"/>
      <c r="B802" s="69"/>
      <c r="C802" s="69"/>
      <c r="D802" s="70"/>
      <c r="E802" s="45"/>
      <c r="F802" s="47"/>
      <c r="G802" s="49"/>
      <c r="H802" s="51"/>
      <c r="I802" s="51"/>
      <c r="J802" s="53"/>
      <c r="K802" s="51"/>
      <c r="L802" s="51"/>
      <c r="M802" s="53"/>
      <c r="N802" s="51"/>
      <c r="O802" s="51"/>
      <c r="P802" s="55">
        <f>SUM(G802:O802)</f>
        <v>0</v>
      </c>
      <c r="Q802" s="57">
        <f>'first anal'!$P802/AH$4</f>
        <v>0</v>
      </c>
      <c r="R802" s="55"/>
      <c r="S802" s="51"/>
      <c r="T802" s="51"/>
      <c r="U802" s="53"/>
      <c r="V802" s="51"/>
      <c r="W802" s="51"/>
      <c r="X802" s="53"/>
      <c r="Y802" s="51"/>
      <c r="Z802" s="51"/>
      <c r="AA802" s="55">
        <f>SUM(R802:Z802)</f>
        <v>0</v>
      </c>
      <c r="AB802" s="58">
        <f>IF(AA802=0,0,(P802-AA802)/AA802)</f>
        <v>0</v>
      </c>
      <c r="AC802" s="57">
        <f>'first anal'!$AA802/AH$4</f>
        <v>0</v>
      </c>
    </row>
    <row r="803" spans="1:29" x14ac:dyDescent="0.2">
      <c r="A803" s="42"/>
      <c r="B803" s="43"/>
      <c r="C803" s="43"/>
      <c r="D803" s="44"/>
      <c r="E803" s="46"/>
      <c r="F803" s="48"/>
      <c r="G803" s="50"/>
      <c r="H803" s="52"/>
      <c r="I803" s="52"/>
      <c r="J803" s="54"/>
      <c r="K803" s="52"/>
      <c r="L803" s="52"/>
      <c r="M803" s="54"/>
      <c r="N803" s="52"/>
      <c r="O803" s="52"/>
      <c r="P803" s="56">
        <f>SUM(G803:O803)</f>
        <v>0</v>
      </c>
      <c r="Q803" s="57">
        <f>'first anal'!$P803/AH$4</f>
        <v>0</v>
      </c>
      <c r="R803" s="56"/>
      <c r="S803" s="52"/>
      <c r="T803" s="52"/>
      <c r="U803" s="54"/>
      <c r="V803" s="52"/>
      <c r="W803" s="52"/>
      <c r="X803" s="54"/>
      <c r="Y803" s="52"/>
      <c r="Z803" s="52"/>
      <c r="AA803" s="56">
        <f>SUM(R803:Z803)</f>
        <v>0</v>
      </c>
      <c r="AB803" s="59">
        <f>IF(AA803=0,0,(P803-AA803)/AA803)</f>
        <v>0</v>
      </c>
      <c r="AC803" s="57">
        <f>'first anal'!$AA803/AH$4</f>
        <v>0</v>
      </c>
    </row>
    <row r="804" spans="1:29" x14ac:dyDescent="0.2">
      <c r="A804" s="68"/>
      <c r="B804" s="69"/>
      <c r="C804" s="69"/>
      <c r="D804" s="70"/>
      <c r="E804" s="45"/>
      <c r="F804" s="47"/>
      <c r="G804" s="49"/>
      <c r="H804" s="51"/>
      <c r="I804" s="51"/>
      <c r="J804" s="53"/>
      <c r="K804" s="51"/>
      <c r="L804" s="51"/>
      <c r="M804" s="53"/>
      <c r="N804" s="51"/>
      <c r="O804" s="51"/>
      <c r="P804" s="55">
        <f>SUM(G804:O804)</f>
        <v>0</v>
      </c>
      <c r="Q804" s="57">
        <f>'first anal'!$P804/AH$4</f>
        <v>0</v>
      </c>
      <c r="R804" s="55"/>
      <c r="S804" s="51"/>
      <c r="T804" s="51"/>
      <c r="U804" s="53"/>
      <c r="V804" s="51"/>
      <c r="W804" s="51"/>
      <c r="X804" s="53"/>
      <c r="Y804" s="51"/>
      <c r="Z804" s="51"/>
      <c r="AA804" s="55">
        <f>SUM(R804:Z804)</f>
        <v>0</v>
      </c>
      <c r="AB804" s="58">
        <f>IF(AA804=0,0,(P804-AA804)/AA804)</f>
        <v>0</v>
      </c>
      <c r="AC804" s="57">
        <f>'first anal'!$AA804/AH$4</f>
        <v>0</v>
      </c>
    </row>
    <row r="805" spans="1:29" x14ac:dyDescent="0.2">
      <c r="A805" s="42"/>
      <c r="B805" s="43"/>
      <c r="C805" s="43"/>
      <c r="D805" s="44"/>
      <c r="E805" s="46"/>
      <c r="F805" s="48"/>
      <c r="G805" s="50"/>
      <c r="H805" s="52"/>
      <c r="I805" s="52"/>
      <c r="J805" s="54"/>
      <c r="K805" s="52"/>
      <c r="L805" s="52"/>
      <c r="M805" s="54"/>
      <c r="N805" s="52"/>
      <c r="O805" s="52"/>
      <c r="P805" s="56">
        <f>SUM(G805:O805)</f>
        <v>0</v>
      </c>
      <c r="Q805" s="57">
        <f>'first anal'!$P805/AH$4</f>
        <v>0</v>
      </c>
      <c r="R805" s="56"/>
      <c r="S805" s="52"/>
      <c r="T805" s="52"/>
      <c r="U805" s="54"/>
      <c r="V805" s="52"/>
      <c r="W805" s="52"/>
      <c r="X805" s="54"/>
      <c r="Y805" s="52"/>
      <c r="Z805" s="52"/>
      <c r="AA805" s="56">
        <f>SUM(R805:Z805)</f>
        <v>0</v>
      </c>
      <c r="AB805" s="59">
        <f>IF(AA805=0,0,(P805-AA805)/AA805)</f>
        <v>0</v>
      </c>
      <c r="AC805" s="57">
        <f>'first anal'!$AA805/AH$4</f>
        <v>0</v>
      </c>
    </row>
    <row r="806" spans="1:29" x14ac:dyDescent="0.2">
      <c r="A806" s="68"/>
      <c r="B806" s="69"/>
      <c r="C806" s="69"/>
      <c r="D806" s="70"/>
      <c r="E806" s="45"/>
      <c r="F806" s="47"/>
      <c r="G806" s="49"/>
      <c r="H806" s="51"/>
      <c r="I806" s="51"/>
      <c r="J806" s="53"/>
      <c r="K806" s="51"/>
      <c r="L806" s="51"/>
      <c r="M806" s="53"/>
      <c r="N806" s="51"/>
      <c r="O806" s="51"/>
      <c r="P806" s="55">
        <f>SUM(G806:O806)</f>
        <v>0</v>
      </c>
      <c r="Q806" s="57">
        <f>'first anal'!$P806/AH$4</f>
        <v>0</v>
      </c>
      <c r="R806" s="55"/>
      <c r="S806" s="51"/>
      <c r="T806" s="51"/>
      <c r="U806" s="53"/>
      <c r="V806" s="51"/>
      <c r="W806" s="51"/>
      <c r="X806" s="53"/>
      <c r="Y806" s="51"/>
      <c r="Z806" s="51"/>
      <c r="AA806" s="55">
        <f>SUM(R806:Z806)</f>
        <v>0</v>
      </c>
      <c r="AB806" s="58">
        <f>IF(AA806=0,0,(P806-AA806)/AA806)</f>
        <v>0</v>
      </c>
      <c r="AC806" s="57">
        <f>'first anal'!$AA806/AH$4</f>
        <v>0</v>
      </c>
    </row>
    <row r="807" spans="1:29" x14ac:dyDescent="0.2">
      <c r="A807" s="42"/>
      <c r="B807" s="43"/>
      <c r="C807" s="43"/>
      <c r="D807" s="44"/>
      <c r="E807" s="46"/>
      <c r="F807" s="48"/>
      <c r="G807" s="50"/>
      <c r="H807" s="52"/>
      <c r="I807" s="52"/>
      <c r="J807" s="54"/>
      <c r="K807" s="52"/>
      <c r="L807" s="52"/>
      <c r="M807" s="54"/>
      <c r="N807" s="52"/>
      <c r="O807" s="52"/>
      <c r="P807" s="56">
        <f>SUM(G807:O807)</f>
        <v>0</v>
      </c>
      <c r="Q807" s="57">
        <f>'first anal'!$P807/AH$4</f>
        <v>0</v>
      </c>
      <c r="R807" s="56"/>
      <c r="S807" s="52"/>
      <c r="T807" s="52"/>
      <c r="U807" s="54"/>
      <c r="V807" s="52"/>
      <c r="W807" s="52"/>
      <c r="X807" s="54"/>
      <c r="Y807" s="52"/>
      <c r="Z807" s="52"/>
      <c r="AA807" s="56">
        <f>SUM(R807:Z807)</f>
        <v>0</v>
      </c>
      <c r="AB807" s="59">
        <f>IF(AA807=0,0,(P807-AA807)/AA807)</f>
        <v>0</v>
      </c>
      <c r="AC807" s="57">
        <f>'first anal'!$AA807/AH$4</f>
        <v>0</v>
      </c>
    </row>
    <row r="808" spans="1:29" x14ac:dyDescent="0.2">
      <c r="A808" s="68"/>
      <c r="B808" s="69"/>
      <c r="C808" s="69"/>
      <c r="D808" s="70"/>
      <c r="E808" s="45"/>
      <c r="F808" s="47"/>
      <c r="G808" s="49"/>
      <c r="H808" s="51"/>
      <c r="I808" s="51"/>
      <c r="J808" s="53"/>
      <c r="K808" s="51"/>
      <c r="L808" s="51"/>
      <c r="M808" s="53"/>
      <c r="N808" s="51"/>
      <c r="O808" s="51"/>
      <c r="P808" s="55">
        <f>SUM(G808:O808)</f>
        <v>0</v>
      </c>
      <c r="Q808" s="57">
        <f>'first anal'!$P808/AH$4</f>
        <v>0</v>
      </c>
      <c r="R808" s="55"/>
      <c r="S808" s="51"/>
      <c r="T808" s="51"/>
      <c r="U808" s="53"/>
      <c r="V808" s="51"/>
      <c r="W808" s="51"/>
      <c r="X808" s="53"/>
      <c r="Y808" s="51"/>
      <c r="Z808" s="51"/>
      <c r="AA808" s="55">
        <f>SUM(R808:Z808)</f>
        <v>0</v>
      </c>
      <c r="AB808" s="58">
        <f>IF(AA808=0,0,(P808-AA808)/AA808)</f>
        <v>0</v>
      </c>
      <c r="AC808" s="57">
        <f>'first anal'!$AA808/AH$4</f>
        <v>0</v>
      </c>
    </row>
    <row r="809" spans="1:29" x14ac:dyDescent="0.2">
      <c r="A809" s="42"/>
      <c r="B809" s="43"/>
      <c r="C809" s="43"/>
      <c r="D809" s="44"/>
      <c r="E809" s="46"/>
      <c r="F809" s="48"/>
      <c r="G809" s="50"/>
      <c r="H809" s="52"/>
      <c r="I809" s="52"/>
      <c r="J809" s="54"/>
      <c r="K809" s="52"/>
      <c r="L809" s="52"/>
      <c r="M809" s="54"/>
      <c r="N809" s="52"/>
      <c r="O809" s="52"/>
      <c r="P809" s="56">
        <f>SUM(G809:O809)</f>
        <v>0</v>
      </c>
      <c r="Q809" s="57">
        <f>'first anal'!$P809/AH$4</f>
        <v>0</v>
      </c>
      <c r="R809" s="56"/>
      <c r="S809" s="52"/>
      <c r="T809" s="52"/>
      <c r="U809" s="54"/>
      <c r="V809" s="52"/>
      <c r="W809" s="52"/>
      <c r="X809" s="54"/>
      <c r="Y809" s="52"/>
      <c r="Z809" s="52"/>
      <c r="AA809" s="56">
        <f>SUM(R809:Z809)</f>
        <v>0</v>
      </c>
      <c r="AB809" s="59">
        <f>IF(AA809=0,0,(P809-AA809)/AA809)</f>
        <v>0</v>
      </c>
      <c r="AC809" s="57">
        <f>'first anal'!$AA809/AH$4</f>
        <v>0</v>
      </c>
    </row>
    <row r="810" spans="1:29" x14ac:dyDescent="0.2">
      <c r="A810" s="68"/>
      <c r="B810" s="69"/>
      <c r="C810" s="69"/>
      <c r="D810" s="70"/>
      <c r="E810" s="45"/>
      <c r="F810" s="47"/>
      <c r="G810" s="49"/>
      <c r="H810" s="51"/>
      <c r="I810" s="51"/>
      <c r="J810" s="53"/>
      <c r="K810" s="51"/>
      <c r="L810" s="51"/>
      <c r="M810" s="53"/>
      <c r="N810" s="51"/>
      <c r="O810" s="51"/>
      <c r="P810" s="55">
        <f>SUM(G810:O810)</f>
        <v>0</v>
      </c>
      <c r="Q810" s="57">
        <f>'first anal'!$P810/AH$4</f>
        <v>0</v>
      </c>
      <c r="R810" s="55"/>
      <c r="S810" s="51"/>
      <c r="T810" s="51"/>
      <c r="U810" s="53"/>
      <c r="V810" s="51"/>
      <c r="W810" s="51"/>
      <c r="X810" s="53"/>
      <c r="Y810" s="51"/>
      <c r="Z810" s="51"/>
      <c r="AA810" s="55">
        <f>SUM(R810:Z810)</f>
        <v>0</v>
      </c>
      <c r="AB810" s="58">
        <f>IF(AA810=0,0,(P810-AA810)/AA810)</f>
        <v>0</v>
      </c>
      <c r="AC810" s="57">
        <f>'first anal'!$AA810/AH$4</f>
        <v>0</v>
      </c>
    </row>
    <row r="811" spans="1:29" x14ac:dyDescent="0.2">
      <c r="A811" s="42"/>
      <c r="B811" s="43"/>
      <c r="C811" s="43"/>
      <c r="D811" s="44"/>
      <c r="E811" s="46"/>
      <c r="F811" s="48"/>
      <c r="G811" s="50"/>
      <c r="H811" s="52"/>
      <c r="I811" s="52"/>
      <c r="J811" s="54"/>
      <c r="K811" s="52"/>
      <c r="L811" s="52"/>
      <c r="M811" s="54"/>
      <c r="N811" s="52"/>
      <c r="O811" s="52"/>
      <c r="P811" s="56">
        <f>SUM(G811:O811)</f>
        <v>0</v>
      </c>
      <c r="Q811" s="57">
        <f>'first anal'!$P811/AH$4</f>
        <v>0</v>
      </c>
      <c r="R811" s="56"/>
      <c r="S811" s="52"/>
      <c r="T811" s="52"/>
      <c r="U811" s="54"/>
      <c r="V811" s="52"/>
      <c r="W811" s="52"/>
      <c r="X811" s="54"/>
      <c r="Y811" s="52"/>
      <c r="Z811" s="52"/>
      <c r="AA811" s="56">
        <f>SUM(R811:Z811)</f>
        <v>0</v>
      </c>
      <c r="AB811" s="59">
        <f>IF(AA811=0,0,(P811-AA811)/AA811)</f>
        <v>0</v>
      </c>
      <c r="AC811" s="57">
        <f>'first anal'!$AA811/AH$4</f>
        <v>0</v>
      </c>
    </row>
    <row r="812" spans="1:29" x14ac:dyDescent="0.2">
      <c r="A812" s="68"/>
      <c r="B812" s="69"/>
      <c r="C812" s="69"/>
      <c r="D812" s="70"/>
      <c r="E812" s="45"/>
      <c r="F812" s="47"/>
      <c r="G812" s="49"/>
      <c r="H812" s="51"/>
      <c r="I812" s="51"/>
      <c r="J812" s="53"/>
      <c r="K812" s="51"/>
      <c r="L812" s="51"/>
      <c r="M812" s="53"/>
      <c r="N812" s="51"/>
      <c r="O812" s="51"/>
      <c r="P812" s="55">
        <f>SUM(G812:O812)</f>
        <v>0</v>
      </c>
      <c r="Q812" s="57">
        <f>'first anal'!$P812/AH$4</f>
        <v>0</v>
      </c>
      <c r="R812" s="55"/>
      <c r="S812" s="51"/>
      <c r="T812" s="51"/>
      <c r="U812" s="53"/>
      <c r="V812" s="51"/>
      <c r="W812" s="51"/>
      <c r="X812" s="53"/>
      <c r="Y812" s="51"/>
      <c r="Z812" s="51"/>
      <c r="AA812" s="55">
        <f>SUM(R812:Z812)</f>
        <v>0</v>
      </c>
      <c r="AB812" s="58">
        <f>IF(AA812=0,0,(P812-AA812)/AA812)</f>
        <v>0</v>
      </c>
      <c r="AC812" s="57">
        <f>'first anal'!$AA812/AH$4</f>
        <v>0</v>
      </c>
    </row>
    <row r="813" spans="1:29" x14ac:dyDescent="0.2">
      <c r="A813" s="42"/>
      <c r="B813" s="43"/>
      <c r="C813" s="43"/>
      <c r="D813" s="44"/>
      <c r="E813" s="46"/>
      <c r="F813" s="48"/>
      <c r="G813" s="50"/>
      <c r="H813" s="52"/>
      <c r="I813" s="52"/>
      <c r="J813" s="54"/>
      <c r="K813" s="52"/>
      <c r="L813" s="52"/>
      <c r="M813" s="54"/>
      <c r="N813" s="52"/>
      <c r="O813" s="52"/>
      <c r="P813" s="56">
        <f>SUM(G813:O813)</f>
        <v>0</v>
      </c>
      <c r="Q813" s="57">
        <f>'first anal'!$P813/AH$4</f>
        <v>0</v>
      </c>
      <c r="R813" s="56"/>
      <c r="S813" s="52"/>
      <c r="T813" s="52"/>
      <c r="U813" s="54"/>
      <c r="V813" s="52"/>
      <c r="W813" s="52"/>
      <c r="X813" s="54"/>
      <c r="Y813" s="52"/>
      <c r="Z813" s="52"/>
      <c r="AA813" s="56">
        <f>SUM(R813:Z813)</f>
        <v>0</v>
      </c>
      <c r="AB813" s="59">
        <f>IF(AA813=0,0,(P813-AA813)/AA813)</f>
        <v>0</v>
      </c>
      <c r="AC813" s="57">
        <f>'first anal'!$AA813/AH$4</f>
        <v>0</v>
      </c>
    </row>
    <row r="814" spans="1:29" x14ac:dyDescent="0.2">
      <c r="A814" s="68"/>
      <c r="B814" s="69"/>
      <c r="C814" s="69"/>
      <c r="D814" s="70"/>
      <c r="E814" s="45"/>
      <c r="F814" s="47"/>
      <c r="G814" s="49"/>
      <c r="H814" s="51"/>
      <c r="I814" s="51"/>
      <c r="J814" s="53"/>
      <c r="K814" s="51"/>
      <c r="L814" s="51"/>
      <c r="M814" s="53"/>
      <c r="N814" s="51"/>
      <c r="O814" s="51"/>
      <c r="P814" s="55">
        <f>SUM(G814:O814)</f>
        <v>0</v>
      </c>
      <c r="Q814" s="57">
        <f>'first anal'!$P814/AH$4</f>
        <v>0</v>
      </c>
      <c r="R814" s="55"/>
      <c r="S814" s="51"/>
      <c r="T814" s="51"/>
      <c r="U814" s="53"/>
      <c r="V814" s="51"/>
      <c r="W814" s="51"/>
      <c r="X814" s="53"/>
      <c r="Y814" s="51"/>
      <c r="Z814" s="51"/>
      <c r="AA814" s="55">
        <f>SUM(R814:Z814)</f>
        <v>0</v>
      </c>
      <c r="AB814" s="58">
        <f>IF(AA814=0,0,(P814-AA814)/AA814)</f>
        <v>0</v>
      </c>
      <c r="AC814" s="57">
        <f>'first anal'!$AA814/AH$4</f>
        <v>0</v>
      </c>
    </row>
    <row r="815" spans="1:29" x14ac:dyDescent="0.2">
      <c r="A815" s="42"/>
      <c r="B815" s="43"/>
      <c r="C815" s="43"/>
      <c r="D815" s="44"/>
      <c r="E815" s="46"/>
      <c r="F815" s="48"/>
      <c r="G815" s="50"/>
      <c r="H815" s="52"/>
      <c r="I815" s="52"/>
      <c r="J815" s="54"/>
      <c r="K815" s="52"/>
      <c r="L815" s="52"/>
      <c r="M815" s="54"/>
      <c r="N815" s="52"/>
      <c r="O815" s="52"/>
      <c r="P815" s="56">
        <f>SUM(G815:O815)</f>
        <v>0</v>
      </c>
      <c r="Q815" s="57">
        <f>'first anal'!$P815/AH$4</f>
        <v>0</v>
      </c>
      <c r="R815" s="56"/>
      <c r="S815" s="52"/>
      <c r="T815" s="52"/>
      <c r="U815" s="54"/>
      <c r="V815" s="52"/>
      <c r="W815" s="52"/>
      <c r="X815" s="54"/>
      <c r="Y815" s="52"/>
      <c r="Z815" s="52"/>
      <c r="AA815" s="56">
        <f>SUM(R815:Z815)</f>
        <v>0</v>
      </c>
      <c r="AB815" s="59">
        <f>IF(AA815=0,0,(P815-AA815)/AA815)</f>
        <v>0</v>
      </c>
      <c r="AC815" s="57">
        <f>'first anal'!$AA815/AH$4</f>
        <v>0</v>
      </c>
    </row>
    <row r="816" spans="1:29" x14ac:dyDescent="0.2">
      <c r="A816" s="68"/>
      <c r="B816" s="69"/>
      <c r="C816" s="69"/>
      <c r="D816" s="70"/>
      <c r="E816" s="45"/>
      <c r="F816" s="47"/>
      <c r="G816" s="49"/>
      <c r="H816" s="51"/>
      <c r="I816" s="51"/>
      <c r="J816" s="53"/>
      <c r="K816" s="51"/>
      <c r="L816" s="51"/>
      <c r="M816" s="53"/>
      <c r="N816" s="51"/>
      <c r="O816" s="51"/>
      <c r="P816" s="55">
        <f>SUM(G816:O816)</f>
        <v>0</v>
      </c>
      <c r="Q816" s="57">
        <f>'first anal'!$P816/AH$4</f>
        <v>0</v>
      </c>
      <c r="R816" s="55"/>
      <c r="S816" s="51"/>
      <c r="T816" s="51"/>
      <c r="U816" s="53"/>
      <c r="V816" s="51"/>
      <c r="W816" s="51"/>
      <c r="X816" s="53"/>
      <c r="Y816" s="51"/>
      <c r="Z816" s="51"/>
      <c r="AA816" s="55">
        <f>SUM(R816:Z816)</f>
        <v>0</v>
      </c>
      <c r="AB816" s="58">
        <f>IF(AA816=0,0,(P816-AA816)/AA816)</f>
        <v>0</v>
      </c>
      <c r="AC816" s="57">
        <f>'first anal'!$AA816/AH$4</f>
        <v>0</v>
      </c>
    </row>
    <row r="817" spans="1:29" x14ac:dyDescent="0.2">
      <c r="A817" s="42"/>
      <c r="B817" s="43"/>
      <c r="C817" s="43"/>
      <c r="D817" s="44"/>
      <c r="E817" s="46"/>
      <c r="F817" s="48"/>
      <c r="G817" s="50"/>
      <c r="H817" s="52"/>
      <c r="I817" s="52"/>
      <c r="J817" s="54"/>
      <c r="K817" s="52"/>
      <c r="L817" s="52"/>
      <c r="M817" s="54"/>
      <c r="N817" s="52"/>
      <c r="O817" s="52"/>
      <c r="P817" s="56">
        <f>SUM(G817:O817)</f>
        <v>0</v>
      </c>
      <c r="Q817" s="57">
        <f>'first anal'!$P817/AH$4</f>
        <v>0</v>
      </c>
      <c r="R817" s="56"/>
      <c r="S817" s="52"/>
      <c r="T817" s="52"/>
      <c r="U817" s="54"/>
      <c r="V817" s="52"/>
      <c r="W817" s="52"/>
      <c r="X817" s="54"/>
      <c r="Y817" s="52"/>
      <c r="Z817" s="52"/>
      <c r="AA817" s="56">
        <f>SUM(R817:Z817)</f>
        <v>0</v>
      </c>
      <c r="AB817" s="59">
        <f>IF(AA817=0,0,(P817-AA817)/AA817)</f>
        <v>0</v>
      </c>
      <c r="AC817" s="57">
        <f>'first anal'!$AA817/AH$4</f>
        <v>0</v>
      </c>
    </row>
    <row r="818" spans="1:29" x14ac:dyDescent="0.2">
      <c r="A818" s="68"/>
      <c r="B818" s="69"/>
      <c r="C818" s="69"/>
      <c r="D818" s="70"/>
      <c r="E818" s="45"/>
      <c r="F818" s="47"/>
      <c r="G818" s="49"/>
      <c r="H818" s="51"/>
      <c r="I818" s="51"/>
      <c r="J818" s="53"/>
      <c r="K818" s="51"/>
      <c r="L818" s="51"/>
      <c r="M818" s="53"/>
      <c r="N818" s="51"/>
      <c r="O818" s="51"/>
      <c r="P818" s="55">
        <f>SUM(G818:O818)</f>
        <v>0</v>
      </c>
      <c r="Q818" s="57">
        <f>'first anal'!$P818/AH$4</f>
        <v>0</v>
      </c>
      <c r="R818" s="55"/>
      <c r="S818" s="51"/>
      <c r="T818" s="51"/>
      <c r="U818" s="53"/>
      <c r="V818" s="51"/>
      <c r="W818" s="51"/>
      <c r="X818" s="53"/>
      <c r="Y818" s="51"/>
      <c r="Z818" s="51"/>
      <c r="AA818" s="55">
        <f>SUM(R818:Z818)</f>
        <v>0</v>
      </c>
      <c r="AB818" s="58">
        <f>IF(AA818=0,0,(P818-AA818)/AA818)</f>
        <v>0</v>
      </c>
      <c r="AC818" s="57">
        <f>'first anal'!$AA818/AH$4</f>
        <v>0</v>
      </c>
    </row>
    <row r="819" spans="1:29" x14ac:dyDescent="0.2">
      <c r="A819" s="42"/>
      <c r="B819" s="43"/>
      <c r="C819" s="43"/>
      <c r="D819" s="44"/>
      <c r="E819" s="46"/>
      <c r="F819" s="48"/>
      <c r="G819" s="50"/>
      <c r="H819" s="52"/>
      <c r="I819" s="52"/>
      <c r="J819" s="54"/>
      <c r="K819" s="52"/>
      <c r="L819" s="52"/>
      <c r="M819" s="54"/>
      <c r="N819" s="52"/>
      <c r="O819" s="52"/>
      <c r="P819" s="56">
        <f>SUM(G819:O819)</f>
        <v>0</v>
      </c>
      <c r="Q819" s="57">
        <f>'first anal'!$P819/AH$4</f>
        <v>0</v>
      </c>
      <c r="R819" s="56"/>
      <c r="S819" s="52"/>
      <c r="T819" s="52"/>
      <c r="U819" s="54"/>
      <c r="V819" s="52"/>
      <c r="W819" s="52"/>
      <c r="X819" s="54"/>
      <c r="Y819" s="52"/>
      <c r="Z819" s="52"/>
      <c r="AA819" s="56">
        <f>SUM(R819:Z819)</f>
        <v>0</v>
      </c>
      <c r="AB819" s="59">
        <f>IF(AA819=0,0,(P819-AA819)/AA819)</f>
        <v>0</v>
      </c>
      <c r="AC819" s="57">
        <f>'first anal'!$AA819/AH$4</f>
        <v>0</v>
      </c>
    </row>
    <row r="820" spans="1:29" x14ac:dyDescent="0.2">
      <c r="A820" s="68"/>
      <c r="B820" s="69"/>
      <c r="C820" s="69"/>
      <c r="D820" s="70"/>
      <c r="E820" s="45"/>
      <c r="F820" s="47"/>
      <c r="G820" s="49"/>
      <c r="H820" s="51"/>
      <c r="I820" s="51"/>
      <c r="J820" s="53"/>
      <c r="K820" s="51"/>
      <c r="L820" s="51"/>
      <c r="M820" s="53"/>
      <c r="N820" s="51"/>
      <c r="O820" s="51"/>
      <c r="P820" s="55">
        <f>SUM(G820:O820)</f>
        <v>0</v>
      </c>
      <c r="Q820" s="57">
        <f>'first anal'!$P820/AH$4</f>
        <v>0</v>
      </c>
      <c r="R820" s="55"/>
      <c r="S820" s="51"/>
      <c r="T820" s="51"/>
      <c r="U820" s="53"/>
      <c r="V820" s="51"/>
      <c r="W820" s="51"/>
      <c r="X820" s="53"/>
      <c r="Y820" s="51"/>
      <c r="Z820" s="51"/>
      <c r="AA820" s="55">
        <f>SUM(R820:Z820)</f>
        <v>0</v>
      </c>
      <c r="AB820" s="58">
        <f>IF(AA820=0,0,(P820-AA820)/AA820)</f>
        <v>0</v>
      </c>
      <c r="AC820" s="57">
        <f>'first anal'!$AA820/AH$4</f>
        <v>0</v>
      </c>
    </row>
    <row r="821" spans="1:29" x14ac:dyDescent="0.2">
      <c r="A821" s="42"/>
      <c r="B821" s="43"/>
      <c r="C821" s="43"/>
      <c r="D821" s="44"/>
      <c r="E821" s="46"/>
      <c r="F821" s="48"/>
      <c r="G821" s="50"/>
      <c r="H821" s="52"/>
      <c r="I821" s="52"/>
      <c r="J821" s="54"/>
      <c r="K821" s="52"/>
      <c r="L821" s="52"/>
      <c r="M821" s="54"/>
      <c r="N821" s="52"/>
      <c r="O821" s="52"/>
      <c r="P821" s="56">
        <f>SUM(G821:O821)</f>
        <v>0</v>
      </c>
      <c r="Q821" s="57">
        <f>'first anal'!$P821/AH$4</f>
        <v>0</v>
      </c>
      <c r="R821" s="56"/>
      <c r="S821" s="52"/>
      <c r="T821" s="52"/>
      <c r="U821" s="54"/>
      <c r="V821" s="52"/>
      <c r="W821" s="52"/>
      <c r="X821" s="54"/>
      <c r="Y821" s="52"/>
      <c r="Z821" s="52"/>
      <c r="AA821" s="56">
        <f>SUM(R821:Z821)</f>
        <v>0</v>
      </c>
      <c r="AB821" s="59">
        <f>IF(AA821=0,0,(P821-AA821)/AA821)</f>
        <v>0</v>
      </c>
      <c r="AC821" s="57">
        <f>'first anal'!$AA821/AH$4</f>
        <v>0</v>
      </c>
    </row>
    <row r="822" spans="1:29" x14ac:dyDescent="0.2">
      <c r="A822" s="68"/>
      <c r="B822" s="69"/>
      <c r="C822" s="69"/>
      <c r="D822" s="70"/>
      <c r="E822" s="45"/>
      <c r="F822" s="47"/>
      <c r="G822" s="49"/>
      <c r="H822" s="51"/>
      <c r="I822" s="51"/>
      <c r="J822" s="53"/>
      <c r="K822" s="51"/>
      <c r="L822" s="51"/>
      <c r="M822" s="53"/>
      <c r="N822" s="51"/>
      <c r="O822" s="51"/>
      <c r="P822" s="55">
        <f>SUM(G822:O822)</f>
        <v>0</v>
      </c>
      <c r="Q822" s="57">
        <f>'first anal'!$P822/AH$4</f>
        <v>0</v>
      </c>
      <c r="R822" s="55"/>
      <c r="S822" s="51"/>
      <c r="T822" s="51"/>
      <c r="U822" s="53"/>
      <c r="V822" s="51"/>
      <c r="W822" s="51"/>
      <c r="X822" s="53"/>
      <c r="Y822" s="51"/>
      <c r="Z822" s="51"/>
      <c r="AA822" s="55">
        <f>SUM(R822:Z822)</f>
        <v>0</v>
      </c>
      <c r="AB822" s="58">
        <f>IF(AA822=0,0,(P822-AA822)/AA822)</f>
        <v>0</v>
      </c>
      <c r="AC822" s="57">
        <f>'first anal'!$AA822/AH$4</f>
        <v>0</v>
      </c>
    </row>
    <row r="823" spans="1:29" x14ac:dyDescent="0.2">
      <c r="A823" s="42"/>
      <c r="B823" s="43"/>
      <c r="C823" s="43"/>
      <c r="D823" s="44"/>
      <c r="E823" s="46"/>
      <c r="F823" s="48"/>
      <c r="G823" s="50"/>
      <c r="H823" s="52"/>
      <c r="I823" s="52"/>
      <c r="J823" s="54"/>
      <c r="K823" s="52"/>
      <c r="L823" s="52"/>
      <c r="M823" s="54"/>
      <c r="N823" s="52"/>
      <c r="O823" s="52"/>
      <c r="P823" s="56">
        <f>SUM(G823:O823)</f>
        <v>0</v>
      </c>
      <c r="Q823" s="57">
        <f>'first anal'!$P823/AH$4</f>
        <v>0</v>
      </c>
      <c r="R823" s="56"/>
      <c r="S823" s="52"/>
      <c r="T823" s="52"/>
      <c r="U823" s="54"/>
      <c r="V823" s="52"/>
      <c r="W823" s="52"/>
      <c r="X823" s="54"/>
      <c r="Y823" s="52"/>
      <c r="Z823" s="52"/>
      <c r="AA823" s="56">
        <f>SUM(R823:Z823)</f>
        <v>0</v>
      </c>
      <c r="AB823" s="59">
        <f>IF(AA823=0,0,(P823-AA823)/AA823)</f>
        <v>0</v>
      </c>
      <c r="AC823" s="57">
        <f>'first anal'!$AA823/AH$4</f>
        <v>0</v>
      </c>
    </row>
    <row r="824" spans="1:29" x14ac:dyDescent="0.2">
      <c r="A824" s="68"/>
      <c r="B824" s="69"/>
      <c r="C824" s="69"/>
      <c r="D824" s="70"/>
      <c r="E824" s="45"/>
      <c r="F824" s="47"/>
      <c r="G824" s="49"/>
      <c r="H824" s="51"/>
      <c r="I824" s="51"/>
      <c r="J824" s="53"/>
      <c r="K824" s="51"/>
      <c r="L824" s="51"/>
      <c r="M824" s="53"/>
      <c r="N824" s="51"/>
      <c r="O824" s="51"/>
      <c r="P824" s="55">
        <f>SUM(G824:O824)</f>
        <v>0</v>
      </c>
      <c r="Q824" s="57">
        <f>'first anal'!$P824/AH$4</f>
        <v>0</v>
      </c>
      <c r="R824" s="55"/>
      <c r="S824" s="51"/>
      <c r="T824" s="51"/>
      <c r="U824" s="53"/>
      <c r="V824" s="51"/>
      <c r="W824" s="51"/>
      <c r="X824" s="53"/>
      <c r="Y824" s="51"/>
      <c r="Z824" s="51"/>
      <c r="AA824" s="55">
        <f>SUM(R824:Z824)</f>
        <v>0</v>
      </c>
      <c r="AB824" s="58">
        <f>IF(AA824=0,0,(P824-AA824)/AA824)</f>
        <v>0</v>
      </c>
      <c r="AC824" s="57">
        <f>'first anal'!$AA824/AH$4</f>
        <v>0</v>
      </c>
    </row>
    <row r="825" spans="1:29" x14ac:dyDescent="0.2">
      <c r="A825" s="42"/>
      <c r="B825" s="43"/>
      <c r="C825" s="43"/>
      <c r="D825" s="44"/>
      <c r="E825" s="46"/>
      <c r="F825" s="48"/>
      <c r="G825" s="50"/>
      <c r="H825" s="52"/>
      <c r="I825" s="52"/>
      <c r="J825" s="54"/>
      <c r="K825" s="52"/>
      <c r="L825" s="52"/>
      <c r="M825" s="54"/>
      <c r="N825" s="52"/>
      <c r="O825" s="52"/>
      <c r="P825" s="56">
        <f>SUM(G825:O825)</f>
        <v>0</v>
      </c>
      <c r="Q825" s="57">
        <f>'first anal'!$P825/AH$4</f>
        <v>0</v>
      </c>
      <c r="R825" s="56"/>
      <c r="S825" s="52"/>
      <c r="T825" s="52"/>
      <c r="U825" s="54"/>
      <c r="V825" s="52"/>
      <c r="W825" s="52"/>
      <c r="X825" s="54"/>
      <c r="Y825" s="52"/>
      <c r="Z825" s="52"/>
      <c r="AA825" s="56">
        <f>SUM(R825:Z825)</f>
        <v>0</v>
      </c>
      <c r="AB825" s="59">
        <f>IF(AA825=0,0,(P825-AA825)/AA825)</f>
        <v>0</v>
      </c>
      <c r="AC825" s="57">
        <f>'first anal'!$AA825/AH$4</f>
        <v>0</v>
      </c>
    </row>
    <row r="826" spans="1:29" x14ac:dyDescent="0.2">
      <c r="A826" s="68"/>
      <c r="B826" s="69"/>
      <c r="C826" s="69"/>
      <c r="D826" s="70"/>
      <c r="E826" s="45"/>
      <c r="F826" s="47"/>
      <c r="G826" s="49"/>
      <c r="H826" s="51"/>
      <c r="I826" s="51"/>
      <c r="J826" s="53"/>
      <c r="K826" s="51"/>
      <c r="L826" s="51"/>
      <c r="M826" s="53"/>
      <c r="N826" s="51"/>
      <c r="O826" s="51"/>
      <c r="P826" s="55">
        <f>SUM(G826:O826)</f>
        <v>0</v>
      </c>
      <c r="Q826" s="57">
        <f>'first anal'!$P826/AH$4</f>
        <v>0</v>
      </c>
      <c r="R826" s="55"/>
      <c r="S826" s="51"/>
      <c r="T826" s="51"/>
      <c r="U826" s="53"/>
      <c r="V826" s="51"/>
      <c r="W826" s="51"/>
      <c r="X826" s="53"/>
      <c r="Y826" s="51"/>
      <c r="Z826" s="51"/>
      <c r="AA826" s="55">
        <f>SUM(R826:Z826)</f>
        <v>0</v>
      </c>
      <c r="AB826" s="58">
        <f>IF(AA826=0,0,(P826-AA826)/AA826)</f>
        <v>0</v>
      </c>
      <c r="AC826" s="57">
        <f>'first anal'!$AA826/AH$4</f>
        <v>0</v>
      </c>
    </row>
    <row r="827" spans="1:29" x14ac:dyDescent="0.2">
      <c r="A827" s="42"/>
      <c r="B827" s="43"/>
      <c r="C827" s="43"/>
      <c r="D827" s="44"/>
      <c r="E827" s="46"/>
      <c r="F827" s="48"/>
      <c r="G827" s="50"/>
      <c r="H827" s="52"/>
      <c r="I827" s="52"/>
      <c r="J827" s="54"/>
      <c r="K827" s="52"/>
      <c r="L827" s="52"/>
      <c r="M827" s="54"/>
      <c r="N827" s="52"/>
      <c r="O827" s="52"/>
      <c r="P827" s="56">
        <f>SUM(G827:O827)</f>
        <v>0</v>
      </c>
      <c r="Q827" s="57">
        <f>'first anal'!$P827/AH$4</f>
        <v>0</v>
      </c>
      <c r="R827" s="56"/>
      <c r="S827" s="52"/>
      <c r="T827" s="52"/>
      <c r="U827" s="54"/>
      <c r="V827" s="52"/>
      <c r="W827" s="52"/>
      <c r="X827" s="54"/>
      <c r="Y827" s="52"/>
      <c r="Z827" s="52"/>
      <c r="AA827" s="56">
        <f>SUM(R827:Z827)</f>
        <v>0</v>
      </c>
      <c r="AB827" s="59">
        <f>IF(AA827=0,0,(P827-AA827)/AA827)</f>
        <v>0</v>
      </c>
      <c r="AC827" s="57">
        <f>'first anal'!$AA827/AH$4</f>
        <v>0</v>
      </c>
    </row>
    <row r="828" spans="1:29" x14ac:dyDescent="0.2">
      <c r="A828" s="68"/>
      <c r="B828" s="69"/>
      <c r="C828" s="69"/>
      <c r="D828" s="70"/>
      <c r="E828" s="45"/>
      <c r="F828" s="47"/>
      <c r="G828" s="49"/>
      <c r="H828" s="51"/>
      <c r="I828" s="51"/>
      <c r="J828" s="53"/>
      <c r="K828" s="51"/>
      <c r="L828" s="51"/>
      <c r="M828" s="53"/>
      <c r="N828" s="51"/>
      <c r="O828" s="51"/>
      <c r="P828" s="55">
        <f>SUM(G828:O828)</f>
        <v>0</v>
      </c>
      <c r="Q828" s="57">
        <f>'first anal'!$P828/AH$4</f>
        <v>0</v>
      </c>
      <c r="R828" s="55"/>
      <c r="S828" s="51"/>
      <c r="T828" s="51"/>
      <c r="U828" s="53"/>
      <c r="V828" s="51"/>
      <c r="W828" s="51"/>
      <c r="X828" s="53"/>
      <c r="Y828" s="51"/>
      <c r="Z828" s="51"/>
      <c r="AA828" s="55">
        <f>SUM(R828:Z828)</f>
        <v>0</v>
      </c>
      <c r="AB828" s="58">
        <f>IF(AA828=0,0,(P828-AA828)/AA828)</f>
        <v>0</v>
      </c>
      <c r="AC828" s="57">
        <f>'first anal'!$AA828/AH$4</f>
        <v>0</v>
      </c>
    </row>
    <row r="829" spans="1:29" x14ac:dyDescent="0.2">
      <c r="A829" s="42"/>
      <c r="B829" s="43"/>
      <c r="C829" s="43"/>
      <c r="D829" s="44"/>
      <c r="E829" s="46"/>
      <c r="F829" s="48"/>
      <c r="G829" s="50"/>
      <c r="H829" s="52"/>
      <c r="I829" s="52"/>
      <c r="J829" s="54"/>
      <c r="K829" s="52"/>
      <c r="L829" s="52"/>
      <c r="M829" s="54"/>
      <c r="N829" s="52"/>
      <c r="O829" s="52"/>
      <c r="P829" s="56">
        <f>SUM(G829:O829)</f>
        <v>0</v>
      </c>
      <c r="Q829" s="57">
        <f>'first anal'!$P829/AH$4</f>
        <v>0</v>
      </c>
      <c r="R829" s="56"/>
      <c r="S829" s="52"/>
      <c r="T829" s="52"/>
      <c r="U829" s="54"/>
      <c r="V829" s="52"/>
      <c r="W829" s="52"/>
      <c r="X829" s="54"/>
      <c r="Y829" s="52"/>
      <c r="Z829" s="52"/>
      <c r="AA829" s="56">
        <f>SUM(R829:Z829)</f>
        <v>0</v>
      </c>
      <c r="AB829" s="59">
        <f>IF(AA829=0,0,(P829-AA829)/AA829)</f>
        <v>0</v>
      </c>
      <c r="AC829" s="57">
        <f>'first anal'!$AA829/AH$4</f>
        <v>0</v>
      </c>
    </row>
    <row r="830" spans="1:29" x14ac:dyDescent="0.2">
      <c r="A830" s="68"/>
      <c r="B830" s="69"/>
      <c r="C830" s="69"/>
      <c r="D830" s="70"/>
      <c r="E830" s="45"/>
      <c r="F830" s="47"/>
      <c r="G830" s="49"/>
      <c r="H830" s="51"/>
      <c r="I830" s="51"/>
      <c r="J830" s="53"/>
      <c r="K830" s="51"/>
      <c r="L830" s="51"/>
      <c r="M830" s="53"/>
      <c r="N830" s="51"/>
      <c r="O830" s="51"/>
      <c r="P830" s="55">
        <f>SUM(G830:O830)</f>
        <v>0</v>
      </c>
      <c r="Q830" s="57">
        <f>'first anal'!$P830/AH$4</f>
        <v>0</v>
      </c>
      <c r="R830" s="55"/>
      <c r="S830" s="51"/>
      <c r="T830" s="51"/>
      <c r="U830" s="53"/>
      <c r="V830" s="51"/>
      <c r="W830" s="51"/>
      <c r="X830" s="53"/>
      <c r="Y830" s="51"/>
      <c r="Z830" s="51"/>
      <c r="AA830" s="55">
        <f>SUM(R830:Z830)</f>
        <v>0</v>
      </c>
      <c r="AB830" s="58">
        <f>IF(AA830=0,0,(P830-AA830)/AA830)</f>
        <v>0</v>
      </c>
      <c r="AC830" s="57">
        <f>'first anal'!$AA830/AH$4</f>
        <v>0</v>
      </c>
    </row>
    <row r="831" spans="1:29" x14ac:dyDescent="0.2">
      <c r="A831" s="42"/>
      <c r="B831" s="43"/>
      <c r="C831" s="43"/>
      <c r="D831" s="44"/>
      <c r="E831" s="46"/>
      <c r="F831" s="48"/>
      <c r="G831" s="50"/>
      <c r="H831" s="52"/>
      <c r="I831" s="52"/>
      <c r="J831" s="54"/>
      <c r="K831" s="52"/>
      <c r="L831" s="52"/>
      <c r="M831" s="54"/>
      <c r="N831" s="52"/>
      <c r="O831" s="52"/>
      <c r="P831" s="56">
        <f>SUM(G831:O831)</f>
        <v>0</v>
      </c>
      <c r="Q831" s="57">
        <f>'first anal'!$P831/AH$4</f>
        <v>0</v>
      </c>
      <c r="R831" s="56"/>
      <c r="S831" s="52"/>
      <c r="T831" s="52"/>
      <c r="U831" s="54"/>
      <c r="V831" s="52"/>
      <c r="W831" s="52"/>
      <c r="X831" s="54"/>
      <c r="Y831" s="52"/>
      <c r="Z831" s="52"/>
      <c r="AA831" s="56">
        <f>SUM(R831:Z831)</f>
        <v>0</v>
      </c>
      <c r="AB831" s="59">
        <f>IF(AA831=0,0,(P831-AA831)/AA831)</f>
        <v>0</v>
      </c>
      <c r="AC831" s="57">
        <f>'first anal'!$AA831/AH$4</f>
        <v>0</v>
      </c>
    </row>
    <row r="832" spans="1:29" x14ac:dyDescent="0.2">
      <c r="A832" s="68"/>
      <c r="B832" s="69"/>
      <c r="C832" s="69"/>
      <c r="D832" s="70"/>
      <c r="E832" s="45"/>
      <c r="F832" s="47"/>
      <c r="G832" s="49"/>
      <c r="H832" s="51"/>
      <c r="I832" s="51"/>
      <c r="J832" s="53"/>
      <c r="K832" s="51"/>
      <c r="L832" s="51"/>
      <c r="M832" s="53"/>
      <c r="N832" s="51"/>
      <c r="O832" s="51"/>
      <c r="P832" s="55">
        <f>SUM(G832:O832)</f>
        <v>0</v>
      </c>
      <c r="Q832" s="57">
        <f>'first anal'!$P832/AH$4</f>
        <v>0</v>
      </c>
      <c r="R832" s="55"/>
      <c r="S832" s="51"/>
      <c r="T832" s="51"/>
      <c r="U832" s="53"/>
      <c r="V832" s="51"/>
      <c r="W832" s="51"/>
      <c r="X832" s="53"/>
      <c r="Y832" s="51"/>
      <c r="Z832" s="51"/>
      <c r="AA832" s="55">
        <f>SUM(R832:Z832)</f>
        <v>0</v>
      </c>
      <c r="AB832" s="58">
        <f>IF(AA832=0,0,(P832-AA832)/AA832)</f>
        <v>0</v>
      </c>
      <c r="AC832" s="57">
        <f>'first anal'!$AA832/AH$4</f>
        <v>0</v>
      </c>
    </row>
    <row r="833" spans="1:29" x14ac:dyDescent="0.2">
      <c r="A833" s="42"/>
      <c r="B833" s="43"/>
      <c r="C833" s="43"/>
      <c r="D833" s="44"/>
      <c r="E833" s="46"/>
      <c r="F833" s="48"/>
      <c r="G833" s="50"/>
      <c r="H833" s="52"/>
      <c r="I833" s="52"/>
      <c r="J833" s="54"/>
      <c r="K833" s="52"/>
      <c r="L833" s="52"/>
      <c r="M833" s="54"/>
      <c r="N833" s="52"/>
      <c r="O833" s="52"/>
      <c r="P833" s="56">
        <f>SUM(G833:O833)</f>
        <v>0</v>
      </c>
      <c r="Q833" s="57">
        <f>'first anal'!$P833/AH$4</f>
        <v>0</v>
      </c>
      <c r="R833" s="56"/>
      <c r="S833" s="52"/>
      <c r="T833" s="52"/>
      <c r="U833" s="54"/>
      <c r="V833" s="52"/>
      <c r="W833" s="52"/>
      <c r="X833" s="54"/>
      <c r="Y833" s="52"/>
      <c r="Z833" s="52"/>
      <c r="AA833" s="56">
        <f>SUM(R833:Z833)</f>
        <v>0</v>
      </c>
      <c r="AB833" s="59">
        <f>IF(AA833=0,0,(P833-AA833)/AA833)</f>
        <v>0</v>
      </c>
      <c r="AC833" s="57">
        <f>'first anal'!$AA833/AH$4</f>
        <v>0</v>
      </c>
    </row>
    <row r="834" spans="1:29" x14ac:dyDescent="0.2">
      <c r="A834" s="68"/>
      <c r="B834" s="69"/>
      <c r="C834" s="69"/>
      <c r="D834" s="70"/>
      <c r="E834" s="45"/>
      <c r="F834" s="47"/>
      <c r="G834" s="49"/>
      <c r="H834" s="51"/>
      <c r="I834" s="51"/>
      <c r="J834" s="53"/>
      <c r="K834" s="51"/>
      <c r="L834" s="51"/>
      <c r="M834" s="53"/>
      <c r="N834" s="51"/>
      <c r="O834" s="51"/>
      <c r="P834" s="55">
        <f>SUM(G834:O834)</f>
        <v>0</v>
      </c>
      <c r="Q834" s="57">
        <f>'first anal'!$P834/AH$4</f>
        <v>0</v>
      </c>
      <c r="R834" s="55"/>
      <c r="S834" s="51"/>
      <c r="T834" s="51"/>
      <c r="U834" s="53"/>
      <c r="V834" s="51"/>
      <c r="W834" s="51"/>
      <c r="X834" s="53"/>
      <c r="Y834" s="51"/>
      <c r="Z834" s="51"/>
      <c r="AA834" s="55">
        <f>SUM(R834:Z834)</f>
        <v>0</v>
      </c>
      <c r="AB834" s="58">
        <f>IF(AA834=0,0,(P834-AA834)/AA834)</f>
        <v>0</v>
      </c>
      <c r="AC834" s="57">
        <f>'first anal'!$AA834/AH$4</f>
        <v>0</v>
      </c>
    </row>
    <row r="835" spans="1:29" x14ac:dyDescent="0.2">
      <c r="A835" s="42"/>
      <c r="B835" s="43"/>
      <c r="C835" s="43"/>
      <c r="D835" s="44"/>
      <c r="E835" s="46"/>
      <c r="F835" s="48"/>
      <c r="G835" s="50"/>
      <c r="H835" s="52"/>
      <c r="I835" s="52"/>
      <c r="J835" s="54"/>
      <c r="K835" s="52"/>
      <c r="L835" s="52"/>
      <c r="M835" s="54"/>
      <c r="N835" s="52"/>
      <c r="O835" s="52"/>
      <c r="P835" s="56">
        <f>SUM(G835:O835)</f>
        <v>0</v>
      </c>
      <c r="Q835" s="57">
        <f>'first anal'!$P835/AH$4</f>
        <v>0</v>
      </c>
      <c r="R835" s="56"/>
      <c r="S835" s="52"/>
      <c r="T835" s="52"/>
      <c r="U835" s="54"/>
      <c r="V835" s="52"/>
      <c r="W835" s="52"/>
      <c r="X835" s="54"/>
      <c r="Y835" s="52"/>
      <c r="Z835" s="52"/>
      <c r="AA835" s="56">
        <f>SUM(R835:Z835)</f>
        <v>0</v>
      </c>
      <c r="AB835" s="59">
        <f>IF(AA835=0,0,(P835-AA835)/AA835)</f>
        <v>0</v>
      </c>
      <c r="AC835" s="57">
        <f>'first anal'!$AA835/AH$4</f>
        <v>0</v>
      </c>
    </row>
    <row r="836" spans="1:29" x14ac:dyDescent="0.2">
      <c r="A836" s="68"/>
      <c r="B836" s="69"/>
      <c r="C836" s="69"/>
      <c r="D836" s="70"/>
      <c r="E836" s="45"/>
      <c r="F836" s="47"/>
      <c r="G836" s="49"/>
      <c r="H836" s="51"/>
      <c r="I836" s="51"/>
      <c r="J836" s="53"/>
      <c r="K836" s="51"/>
      <c r="L836" s="51"/>
      <c r="M836" s="53"/>
      <c r="N836" s="51"/>
      <c r="O836" s="51"/>
      <c r="P836" s="55">
        <f>SUM(G836:O836)</f>
        <v>0</v>
      </c>
      <c r="Q836" s="57">
        <f>'first anal'!$P836/AH$4</f>
        <v>0</v>
      </c>
      <c r="R836" s="55"/>
      <c r="S836" s="51"/>
      <c r="T836" s="51"/>
      <c r="U836" s="53"/>
      <c r="V836" s="51"/>
      <c r="W836" s="51"/>
      <c r="X836" s="53"/>
      <c r="Y836" s="51"/>
      <c r="Z836" s="51"/>
      <c r="AA836" s="55">
        <f>SUM(R836:Z836)</f>
        <v>0</v>
      </c>
      <c r="AB836" s="58">
        <f>IF(AA836=0,0,(P836-AA836)/AA836)</f>
        <v>0</v>
      </c>
      <c r="AC836" s="57">
        <f>'first anal'!$AA836/AH$4</f>
        <v>0</v>
      </c>
    </row>
    <row r="837" spans="1:29" x14ac:dyDescent="0.2">
      <c r="A837" s="42"/>
      <c r="B837" s="43"/>
      <c r="C837" s="43"/>
      <c r="D837" s="44"/>
      <c r="E837" s="46"/>
      <c r="F837" s="48"/>
      <c r="G837" s="50"/>
      <c r="H837" s="52"/>
      <c r="I837" s="52"/>
      <c r="J837" s="54"/>
      <c r="K837" s="52"/>
      <c r="L837" s="52"/>
      <c r="M837" s="54"/>
      <c r="N837" s="52"/>
      <c r="O837" s="52"/>
      <c r="P837" s="56">
        <f>SUM(G837:O837)</f>
        <v>0</v>
      </c>
      <c r="Q837" s="57">
        <f>'first anal'!$P837/AH$4</f>
        <v>0</v>
      </c>
      <c r="R837" s="56"/>
      <c r="S837" s="52"/>
      <c r="T837" s="52"/>
      <c r="U837" s="54"/>
      <c r="V837" s="52"/>
      <c r="W837" s="52"/>
      <c r="X837" s="54"/>
      <c r="Y837" s="52"/>
      <c r="Z837" s="52"/>
      <c r="AA837" s="56">
        <f>SUM(R837:Z837)</f>
        <v>0</v>
      </c>
      <c r="AB837" s="59">
        <f>IF(AA837=0,0,(P837-AA837)/AA837)</f>
        <v>0</v>
      </c>
      <c r="AC837" s="57">
        <f>'first anal'!$AA837/AH$4</f>
        <v>0</v>
      </c>
    </row>
    <row r="838" spans="1:29" x14ac:dyDescent="0.2">
      <c r="A838" s="68"/>
      <c r="B838" s="69"/>
      <c r="C838" s="69"/>
      <c r="D838" s="70"/>
      <c r="E838" s="45"/>
      <c r="F838" s="47"/>
      <c r="G838" s="49"/>
      <c r="H838" s="51"/>
      <c r="I838" s="51"/>
      <c r="J838" s="53"/>
      <c r="K838" s="51"/>
      <c r="L838" s="51"/>
      <c r="M838" s="53"/>
      <c r="N838" s="51"/>
      <c r="O838" s="51"/>
      <c r="P838" s="55">
        <f>SUM(G838:O838)</f>
        <v>0</v>
      </c>
      <c r="Q838" s="57">
        <f>'first anal'!$P838/AH$4</f>
        <v>0</v>
      </c>
      <c r="R838" s="55"/>
      <c r="S838" s="51"/>
      <c r="T838" s="51"/>
      <c r="U838" s="53"/>
      <c r="V838" s="51"/>
      <c r="W838" s="51"/>
      <c r="X838" s="53"/>
      <c r="Y838" s="51"/>
      <c r="Z838" s="51"/>
      <c r="AA838" s="55">
        <f>SUM(R838:Z838)</f>
        <v>0</v>
      </c>
      <c r="AB838" s="58">
        <f>IF(AA838=0,0,(P838-AA838)/AA838)</f>
        <v>0</v>
      </c>
      <c r="AC838" s="57">
        <f>'first anal'!$AA838/AH$4</f>
        <v>0</v>
      </c>
    </row>
    <row r="839" spans="1:29" x14ac:dyDescent="0.2">
      <c r="A839" s="42"/>
      <c r="B839" s="43"/>
      <c r="C839" s="43"/>
      <c r="D839" s="44"/>
      <c r="E839" s="46"/>
      <c r="F839" s="48"/>
      <c r="G839" s="50"/>
      <c r="H839" s="52"/>
      <c r="I839" s="52"/>
      <c r="J839" s="54"/>
      <c r="K839" s="52"/>
      <c r="L839" s="52"/>
      <c r="M839" s="54"/>
      <c r="N839" s="52"/>
      <c r="O839" s="52"/>
      <c r="P839" s="56">
        <f>SUM(G839:O839)</f>
        <v>0</v>
      </c>
      <c r="Q839" s="57">
        <f>'first anal'!$P839/AH$4</f>
        <v>0</v>
      </c>
      <c r="R839" s="56"/>
      <c r="S839" s="52"/>
      <c r="T839" s="52"/>
      <c r="U839" s="54"/>
      <c r="V839" s="52"/>
      <c r="W839" s="52"/>
      <c r="X839" s="54"/>
      <c r="Y839" s="52"/>
      <c r="Z839" s="52"/>
      <c r="AA839" s="56">
        <f>SUM(R839:Z839)</f>
        <v>0</v>
      </c>
      <c r="AB839" s="59">
        <f>IF(AA839=0,0,(P839-AA839)/AA839)</f>
        <v>0</v>
      </c>
      <c r="AC839" s="57">
        <f>'first anal'!$AA839/AH$4</f>
        <v>0</v>
      </c>
    </row>
    <row r="840" spans="1:29" x14ac:dyDescent="0.2">
      <c r="A840" s="68"/>
      <c r="B840" s="69"/>
      <c r="C840" s="69"/>
      <c r="D840" s="70"/>
      <c r="E840" s="45"/>
      <c r="F840" s="47"/>
      <c r="G840" s="49"/>
      <c r="H840" s="51"/>
      <c r="I840" s="51"/>
      <c r="J840" s="53"/>
      <c r="K840" s="51"/>
      <c r="L840" s="51"/>
      <c r="M840" s="53"/>
      <c r="N840" s="51"/>
      <c r="O840" s="51"/>
      <c r="P840" s="55">
        <f>SUM(G840:O840)</f>
        <v>0</v>
      </c>
      <c r="Q840" s="57">
        <f>'first anal'!$P840/AH$4</f>
        <v>0</v>
      </c>
      <c r="R840" s="55"/>
      <c r="S840" s="51"/>
      <c r="T840" s="51"/>
      <c r="U840" s="53"/>
      <c r="V840" s="51"/>
      <c r="W840" s="51"/>
      <c r="X840" s="53"/>
      <c r="Y840" s="51"/>
      <c r="Z840" s="51"/>
      <c r="AA840" s="55">
        <f>SUM(R840:Z840)</f>
        <v>0</v>
      </c>
      <c r="AB840" s="58">
        <f>IF(AA840=0,0,(P840-AA840)/AA840)</f>
        <v>0</v>
      </c>
      <c r="AC840" s="57">
        <f>'first anal'!$AA840/AH$4</f>
        <v>0</v>
      </c>
    </row>
    <row r="841" spans="1:29" x14ac:dyDescent="0.2">
      <c r="A841" s="42"/>
      <c r="B841" s="43"/>
      <c r="C841" s="43"/>
      <c r="D841" s="44"/>
      <c r="E841" s="46"/>
      <c r="F841" s="48"/>
      <c r="G841" s="50"/>
      <c r="H841" s="52"/>
      <c r="I841" s="52"/>
      <c r="J841" s="54"/>
      <c r="K841" s="52"/>
      <c r="L841" s="52"/>
      <c r="M841" s="54"/>
      <c r="N841" s="52"/>
      <c r="O841" s="52"/>
      <c r="P841" s="56">
        <f>SUM(G841:O841)</f>
        <v>0</v>
      </c>
      <c r="Q841" s="57">
        <f>'first anal'!$P841/AH$4</f>
        <v>0</v>
      </c>
      <c r="R841" s="56"/>
      <c r="S841" s="52"/>
      <c r="T841" s="52"/>
      <c r="U841" s="54"/>
      <c r="V841" s="52"/>
      <c r="W841" s="52"/>
      <c r="X841" s="54"/>
      <c r="Y841" s="52"/>
      <c r="Z841" s="52"/>
      <c r="AA841" s="56">
        <f>SUM(R841:Z841)</f>
        <v>0</v>
      </c>
      <c r="AB841" s="59">
        <f>IF(AA841=0,0,(P841-AA841)/AA841)</f>
        <v>0</v>
      </c>
      <c r="AC841" s="57">
        <f>'first anal'!$AA841/AH$4</f>
        <v>0</v>
      </c>
    </row>
    <row r="842" spans="1:29" x14ac:dyDescent="0.2">
      <c r="A842" s="68"/>
      <c r="B842" s="69"/>
      <c r="C842" s="69"/>
      <c r="D842" s="70"/>
      <c r="E842" s="45"/>
      <c r="F842" s="47"/>
      <c r="G842" s="49"/>
      <c r="H842" s="51"/>
      <c r="I842" s="51"/>
      <c r="J842" s="53"/>
      <c r="K842" s="51"/>
      <c r="L842" s="51"/>
      <c r="M842" s="53"/>
      <c r="N842" s="51"/>
      <c r="O842" s="51"/>
      <c r="P842" s="55">
        <f>SUM(G842:O842)</f>
        <v>0</v>
      </c>
      <c r="Q842" s="57">
        <f>'first anal'!$P842/AH$4</f>
        <v>0</v>
      </c>
      <c r="R842" s="55"/>
      <c r="S842" s="51"/>
      <c r="T842" s="51"/>
      <c r="U842" s="53"/>
      <c r="V842" s="51"/>
      <c r="W842" s="51"/>
      <c r="X842" s="53"/>
      <c r="Y842" s="51"/>
      <c r="Z842" s="51"/>
      <c r="AA842" s="55">
        <f>SUM(R842:Z842)</f>
        <v>0</v>
      </c>
      <c r="AB842" s="58">
        <f>IF(AA842=0,0,(P842-AA842)/AA842)</f>
        <v>0</v>
      </c>
      <c r="AC842" s="57">
        <f>'first anal'!$AA842/AH$4</f>
        <v>0</v>
      </c>
    </row>
    <row r="843" spans="1:29" x14ac:dyDescent="0.2">
      <c r="A843" s="42"/>
      <c r="B843" s="43"/>
      <c r="C843" s="43"/>
      <c r="D843" s="44"/>
      <c r="E843" s="46"/>
      <c r="F843" s="48"/>
      <c r="G843" s="50"/>
      <c r="H843" s="52"/>
      <c r="I843" s="52"/>
      <c r="J843" s="54"/>
      <c r="K843" s="52"/>
      <c r="L843" s="52"/>
      <c r="M843" s="54"/>
      <c r="N843" s="52"/>
      <c r="O843" s="52"/>
      <c r="P843" s="56">
        <f>SUM(G843:O843)</f>
        <v>0</v>
      </c>
      <c r="Q843" s="57">
        <f>'first anal'!$P843/AH$4</f>
        <v>0</v>
      </c>
      <c r="R843" s="56"/>
      <c r="S843" s="52"/>
      <c r="T843" s="52"/>
      <c r="U843" s="54"/>
      <c r="V843" s="52"/>
      <c r="W843" s="52"/>
      <c r="X843" s="54"/>
      <c r="Y843" s="52"/>
      <c r="Z843" s="52"/>
      <c r="AA843" s="56">
        <f>SUM(R843:Z843)</f>
        <v>0</v>
      </c>
      <c r="AB843" s="59">
        <f>IF(AA843=0,0,(P843-AA843)/AA843)</f>
        <v>0</v>
      </c>
      <c r="AC843" s="57">
        <f>'first anal'!$AA843/AH$4</f>
        <v>0</v>
      </c>
    </row>
    <row r="844" spans="1:29" x14ac:dyDescent="0.2">
      <c r="A844" s="68"/>
      <c r="B844" s="69"/>
      <c r="C844" s="69"/>
      <c r="D844" s="70"/>
      <c r="E844" s="45"/>
      <c r="F844" s="47"/>
      <c r="G844" s="49"/>
      <c r="H844" s="51"/>
      <c r="I844" s="51"/>
      <c r="J844" s="53"/>
      <c r="K844" s="51"/>
      <c r="L844" s="51"/>
      <c r="M844" s="53"/>
      <c r="N844" s="51"/>
      <c r="O844" s="51"/>
      <c r="P844" s="55">
        <f>SUM(G844:O844)</f>
        <v>0</v>
      </c>
      <c r="Q844" s="57">
        <f>'first anal'!$P844/AH$4</f>
        <v>0</v>
      </c>
      <c r="R844" s="55"/>
      <c r="S844" s="51"/>
      <c r="T844" s="51"/>
      <c r="U844" s="53"/>
      <c r="V844" s="51"/>
      <c r="W844" s="51"/>
      <c r="X844" s="53"/>
      <c r="Y844" s="51"/>
      <c r="Z844" s="51"/>
      <c r="AA844" s="55">
        <f>SUM(R844:Z844)</f>
        <v>0</v>
      </c>
      <c r="AB844" s="58">
        <f>IF(AA844=0,0,(P844-AA844)/AA844)</f>
        <v>0</v>
      </c>
      <c r="AC844" s="57">
        <f>'first anal'!$AA844/AH$4</f>
        <v>0</v>
      </c>
    </row>
    <row r="845" spans="1:29" x14ac:dyDescent="0.2">
      <c r="A845" s="42"/>
      <c r="B845" s="43"/>
      <c r="C845" s="43"/>
      <c r="D845" s="44"/>
      <c r="E845" s="46"/>
      <c r="F845" s="48"/>
      <c r="G845" s="50"/>
      <c r="H845" s="52"/>
      <c r="I845" s="52"/>
      <c r="J845" s="54"/>
      <c r="K845" s="52"/>
      <c r="L845" s="52"/>
      <c r="M845" s="54"/>
      <c r="N845" s="52"/>
      <c r="O845" s="52"/>
      <c r="P845" s="56">
        <f>SUM(G845:O845)</f>
        <v>0</v>
      </c>
      <c r="Q845" s="57">
        <f>'first anal'!$P845/AH$4</f>
        <v>0</v>
      </c>
      <c r="R845" s="56"/>
      <c r="S845" s="52"/>
      <c r="T845" s="52"/>
      <c r="U845" s="54"/>
      <c r="V845" s="52"/>
      <c r="W845" s="52"/>
      <c r="X845" s="54"/>
      <c r="Y845" s="52"/>
      <c r="Z845" s="52"/>
      <c r="AA845" s="56">
        <f>SUM(R845:Z845)</f>
        <v>0</v>
      </c>
      <c r="AB845" s="59">
        <f>IF(AA845=0,0,(P845-AA845)/AA845)</f>
        <v>0</v>
      </c>
      <c r="AC845" s="57">
        <f>'first anal'!$AA845/AH$4</f>
        <v>0</v>
      </c>
    </row>
    <row r="846" spans="1:29" x14ac:dyDescent="0.2">
      <c r="A846" s="68"/>
      <c r="B846" s="69"/>
      <c r="C846" s="69"/>
      <c r="D846" s="70"/>
      <c r="E846" s="45"/>
      <c r="F846" s="47"/>
      <c r="G846" s="49"/>
      <c r="H846" s="51"/>
      <c r="I846" s="51"/>
      <c r="J846" s="53"/>
      <c r="K846" s="51"/>
      <c r="L846" s="51"/>
      <c r="M846" s="53"/>
      <c r="N846" s="51"/>
      <c r="O846" s="51"/>
      <c r="P846" s="55">
        <f>SUM(G846:O846)</f>
        <v>0</v>
      </c>
      <c r="Q846" s="57">
        <f>'first anal'!$P846/AH$4</f>
        <v>0</v>
      </c>
      <c r="R846" s="55"/>
      <c r="S846" s="51"/>
      <c r="T846" s="51"/>
      <c r="U846" s="53"/>
      <c r="V846" s="51"/>
      <c r="W846" s="51"/>
      <c r="X846" s="53"/>
      <c r="Y846" s="51"/>
      <c r="Z846" s="51"/>
      <c r="AA846" s="55">
        <f>SUM(R846:Z846)</f>
        <v>0</v>
      </c>
      <c r="AB846" s="58">
        <f>IF(AA846=0,0,(P846-AA846)/AA846)</f>
        <v>0</v>
      </c>
      <c r="AC846" s="57">
        <f>'first anal'!$AA846/AH$4</f>
        <v>0</v>
      </c>
    </row>
    <row r="847" spans="1:29" x14ac:dyDescent="0.2">
      <c r="A847" s="42"/>
      <c r="B847" s="43"/>
      <c r="C847" s="43"/>
      <c r="D847" s="44"/>
      <c r="E847" s="46"/>
      <c r="F847" s="48"/>
      <c r="G847" s="50"/>
      <c r="H847" s="52"/>
      <c r="I847" s="52"/>
      <c r="J847" s="54"/>
      <c r="K847" s="52"/>
      <c r="L847" s="52"/>
      <c r="M847" s="54"/>
      <c r="N847" s="52"/>
      <c r="O847" s="52"/>
      <c r="P847" s="56">
        <f>SUM(G847:O847)</f>
        <v>0</v>
      </c>
      <c r="Q847" s="57">
        <f>'first anal'!$P847/AH$4</f>
        <v>0</v>
      </c>
      <c r="R847" s="56"/>
      <c r="S847" s="52"/>
      <c r="T847" s="52"/>
      <c r="U847" s="54"/>
      <c r="V847" s="52"/>
      <c r="W847" s="52"/>
      <c r="X847" s="54"/>
      <c r="Y847" s="52"/>
      <c r="Z847" s="52"/>
      <c r="AA847" s="56">
        <f>SUM(R847:Z847)</f>
        <v>0</v>
      </c>
      <c r="AB847" s="59">
        <f>IF(AA847=0,0,(P847-AA847)/AA847)</f>
        <v>0</v>
      </c>
      <c r="AC847" s="57">
        <f>'first anal'!$AA847/AH$4</f>
        <v>0</v>
      </c>
    </row>
    <row r="848" spans="1:29" x14ac:dyDescent="0.2">
      <c r="A848" s="68"/>
      <c r="B848" s="69"/>
      <c r="C848" s="69"/>
      <c r="D848" s="70"/>
      <c r="E848" s="45"/>
      <c r="F848" s="47"/>
      <c r="G848" s="49"/>
      <c r="H848" s="51"/>
      <c r="I848" s="51"/>
      <c r="J848" s="53"/>
      <c r="K848" s="51"/>
      <c r="L848" s="51"/>
      <c r="M848" s="53"/>
      <c r="N848" s="51"/>
      <c r="O848" s="51"/>
      <c r="P848" s="55">
        <f>SUM(G848:O848)</f>
        <v>0</v>
      </c>
      <c r="Q848" s="57">
        <f>'first anal'!$P848/AH$4</f>
        <v>0</v>
      </c>
      <c r="R848" s="55"/>
      <c r="S848" s="51"/>
      <c r="T848" s="51"/>
      <c r="U848" s="53"/>
      <c r="V848" s="51"/>
      <c r="W848" s="51"/>
      <c r="X848" s="53"/>
      <c r="Y848" s="51"/>
      <c r="Z848" s="51"/>
      <c r="AA848" s="55">
        <f>SUM(R848:Z848)</f>
        <v>0</v>
      </c>
      <c r="AB848" s="58">
        <f>IF(AA848=0,0,(P848-AA848)/AA848)</f>
        <v>0</v>
      </c>
      <c r="AC848" s="57">
        <f>'first anal'!$AA848/AH$4</f>
        <v>0</v>
      </c>
    </row>
    <row r="849" spans="1:29" x14ac:dyDescent="0.2">
      <c r="A849" s="42"/>
      <c r="B849" s="43"/>
      <c r="C849" s="43"/>
      <c r="D849" s="44"/>
      <c r="E849" s="46"/>
      <c r="F849" s="48"/>
      <c r="G849" s="50"/>
      <c r="H849" s="52"/>
      <c r="I849" s="52"/>
      <c r="J849" s="54"/>
      <c r="K849" s="52"/>
      <c r="L849" s="52"/>
      <c r="M849" s="54"/>
      <c r="N849" s="52"/>
      <c r="O849" s="52"/>
      <c r="P849" s="56">
        <f>SUM(G849:O849)</f>
        <v>0</v>
      </c>
      <c r="Q849" s="57">
        <f>'first anal'!$P849/AH$4</f>
        <v>0</v>
      </c>
      <c r="R849" s="56"/>
      <c r="S849" s="52"/>
      <c r="T849" s="52"/>
      <c r="U849" s="54"/>
      <c r="V849" s="52"/>
      <c r="W849" s="52"/>
      <c r="X849" s="54"/>
      <c r="Y849" s="52"/>
      <c r="Z849" s="52"/>
      <c r="AA849" s="56">
        <f>SUM(R849:Z849)</f>
        <v>0</v>
      </c>
      <c r="AB849" s="59">
        <f>IF(AA849=0,0,(P849-AA849)/AA849)</f>
        <v>0</v>
      </c>
      <c r="AC849" s="57">
        <f>'first anal'!$AA849/AH$4</f>
        <v>0</v>
      </c>
    </row>
    <row r="850" spans="1:29" x14ac:dyDescent="0.2">
      <c r="A850" s="68"/>
      <c r="B850" s="69"/>
      <c r="C850" s="69"/>
      <c r="D850" s="70"/>
      <c r="E850" s="45"/>
      <c r="F850" s="47"/>
      <c r="G850" s="49"/>
      <c r="H850" s="51"/>
      <c r="I850" s="51"/>
      <c r="J850" s="53"/>
      <c r="K850" s="51"/>
      <c r="L850" s="51"/>
      <c r="M850" s="53"/>
      <c r="N850" s="51"/>
      <c r="O850" s="51"/>
      <c r="P850" s="55">
        <f>SUM(G850:O850)</f>
        <v>0</v>
      </c>
      <c r="Q850" s="57">
        <f>'first anal'!$P850/AH$4</f>
        <v>0</v>
      </c>
      <c r="R850" s="55"/>
      <c r="S850" s="51"/>
      <c r="T850" s="51"/>
      <c r="U850" s="53"/>
      <c r="V850" s="51"/>
      <c r="W850" s="51"/>
      <c r="X850" s="53"/>
      <c r="Y850" s="51"/>
      <c r="Z850" s="51"/>
      <c r="AA850" s="55">
        <f>SUM(R850:Z850)</f>
        <v>0</v>
      </c>
      <c r="AB850" s="58">
        <f>IF(AA850=0,0,(P850-AA850)/AA850)</f>
        <v>0</v>
      </c>
      <c r="AC850" s="57">
        <f>'first anal'!$AA850/AH$4</f>
        <v>0</v>
      </c>
    </row>
    <row r="851" spans="1:29" x14ac:dyDescent="0.2">
      <c r="A851" s="42"/>
      <c r="B851" s="43"/>
      <c r="C851" s="43"/>
      <c r="D851" s="44"/>
      <c r="E851" s="46"/>
      <c r="F851" s="48"/>
      <c r="G851" s="50"/>
      <c r="H851" s="52"/>
      <c r="I851" s="52"/>
      <c r="J851" s="54"/>
      <c r="K851" s="52"/>
      <c r="L851" s="52"/>
      <c r="M851" s="54"/>
      <c r="N851" s="52"/>
      <c r="O851" s="52"/>
      <c r="P851" s="56">
        <f>SUM(G851:O851)</f>
        <v>0</v>
      </c>
      <c r="Q851" s="57">
        <f>'first anal'!$P851/AH$4</f>
        <v>0</v>
      </c>
      <c r="R851" s="56"/>
      <c r="S851" s="52"/>
      <c r="T851" s="52"/>
      <c r="U851" s="54"/>
      <c r="V851" s="52"/>
      <c r="W851" s="52"/>
      <c r="X851" s="54"/>
      <c r="Y851" s="52"/>
      <c r="Z851" s="52"/>
      <c r="AA851" s="56">
        <f>SUM(R851:Z851)</f>
        <v>0</v>
      </c>
      <c r="AB851" s="59">
        <f>IF(AA851=0,0,(P851-AA851)/AA851)</f>
        <v>0</v>
      </c>
      <c r="AC851" s="57">
        <f>'first anal'!$AA851/AH$4</f>
        <v>0</v>
      </c>
    </row>
    <row r="852" spans="1:29" x14ac:dyDescent="0.2">
      <c r="A852" s="68"/>
      <c r="B852" s="69"/>
      <c r="C852" s="69"/>
      <c r="D852" s="70"/>
      <c r="E852" s="45"/>
      <c r="F852" s="47"/>
      <c r="G852" s="49"/>
      <c r="H852" s="51"/>
      <c r="I852" s="51"/>
      <c r="J852" s="53"/>
      <c r="K852" s="51"/>
      <c r="L852" s="51"/>
      <c r="M852" s="53"/>
      <c r="N852" s="51"/>
      <c r="O852" s="51"/>
      <c r="P852" s="55">
        <f>SUM(G852:O852)</f>
        <v>0</v>
      </c>
      <c r="Q852" s="57">
        <f>'first anal'!$P852/AH$4</f>
        <v>0</v>
      </c>
      <c r="R852" s="55"/>
      <c r="S852" s="51"/>
      <c r="T852" s="51"/>
      <c r="U852" s="53"/>
      <c r="V852" s="51"/>
      <c r="W852" s="51"/>
      <c r="X852" s="53"/>
      <c r="Y852" s="51"/>
      <c r="Z852" s="51"/>
      <c r="AA852" s="55">
        <f>SUM(R852:Z852)</f>
        <v>0</v>
      </c>
      <c r="AB852" s="58">
        <f>IF(AA852=0,0,(P852-AA852)/AA852)</f>
        <v>0</v>
      </c>
      <c r="AC852" s="57">
        <f>'first anal'!$AA852/AH$4</f>
        <v>0</v>
      </c>
    </row>
    <row r="853" spans="1:29" x14ac:dyDescent="0.2">
      <c r="A853" s="42"/>
      <c r="B853" s="43"/>
      <c r="C853" s="43"/>
      <c r="D853" s="44"/>
      <c r="E853" s="46"/>
      <c r="F853" s="48"/>
      <c r="G853" s="50"/>
      <c r="H853" s="52"/>
      <c r="I853" s="52"/>
      <c r="J853" s="54"/>
      <c r="K853" s="52"/>
      <c r="L853" s="52"/>
      <c r="M853" s="54"/>
      <c r="N853" s="52"/>
      <c r="O853" s="52"/>
      <c r="P853" s="56">
        <f>SUM(G853:O853)</f>
        <v>0</v>
      </c>
      <c r="Q853" s="57">
        <f>'first anal'!$P853/AH$4</f>
        <v>0</v>
      </c>
      <c r="R853" s="56"/>
      <c r="S853" s="52"/>
      <c r="T853" s="52"/>
      <c r="U853" s="54"/>
      <c r="V853" s="52"/>
      <c r="W853" s="52"/>
      <c r="X853" s="54"/>
      <c r="Y853" s="52"/>
      <c r="Z853" s="52"/>
      <c r="AA853" s="56">
        <f>SUM(R853:Z853)</f>
        <v>0</v>
      </c>
      <c r="AB853" s="59">
        <f>IF(AA853=0,0,(P853-AA853)/AA853)</f>
        <v>0</v>
      </c>
      <c r="AC853" s="57">
        <f>'first anal'!$AA853/AH$4</f>
        <v>0</v>
      </c>
    </row>
    <row r="854" spans="1:29" x14ac:dyDescent="0.2">
      <c r="A854" s="68"/>
      <c r="B854" s="69"/>
      <c r="C854" s="69"/>
      <c r="D854" s="70"/>
      <c r="E854" s="45"/>
      <c r="F854" s="47"/>
      <c r="G854" s="49"/>
      <c r="H854" s="51"/>
      <c r="I854" s="51"/>
      <c r="J854" s="53"/>
      <c r="K854" s="51"/>
      <c r="L854" s="51"/>
      <c r="M854" s="53"/>
      <c r="N854" s="51"/>
      <c r="O854" s="51"/>
      <c r="P854" s="55">
        <f>SUM(G854:O854)</f>
        <v>0</v>
      </c>
      <c r="Q854" s="57">
        <f>'first anal'!$P854/AH$4</f>
        <v>0</v>
      </c>
      <c r="R854" s="55"/>
      <c r="S854" s="51"/>
      <c r="T854" s="51"/>
      <c r="U854" s="53"/>
      <c r="V854" s="51"/>
      <c r="W854" s="51"/>
      <c r="X854" s="53"/>
      <c r="Y854" s="51"/>
      <c r="Z854" s="51"/>
      <c r="AA854" s="55">
        <f>SUM(R854:Z854)</f>
        <v>0</v>
      </c>
      <c r="AB854" s="58">
        <f>IF(AA854=0,0,(P854-AA854)/AA854)</f>
        <v>0</v>
      </c>
      <c r="AC854" s="57">
        <f>'first anal'!$AA854/AH$4</f>
        <v>0</v>
      </c>
    </row>
    <row r="855" spans="1:29" x14ac:dyDescent="0.2">
      <c r="A855" s="42"/>
      <c r="B855" s="43"/>
      <c r="C855" s="43"/>
      <c r="D855" s="44"/>
      <c r="E855" s="46"/>
      <c r="F855" s="48"/>
      <c r="G855" s="50"/>
      <c r="H855" s="52"/>
      <c r="I855" s="52"/>
      <c r="J855" s="54"/>
      <c r="K855" s="52"/>
      <c r="L855" s="52"/>
      <c r="M855" s="54"/>
      <c r="N855" s="52"/>
      <c r="O855" s="52"/>
      <c r="P855" s="56">
        <f>SUM(G855:O855)</f>
        <v>0</v>
      </c>
      <c r="Q855" s="57">
        <f>'first anal'!$P855/AH$4</f>
        <v>0</v>
      </c>
      <c r="R855" s="56"/>
      <c r="S855" s="52"/>
      <c r="T855" s="52"/>
      <c r="U855" s="54"/>
      <c r="V855" s="52"/>
      <c r="W855" s="52"/>
      <c r="X855" s="54"/>
      <c r="Y855" s="52"/>
      <c r="Z855" s="52"/>
      <c r="AA855" s="56">
        <f>SUM(R855:Z855)</f>
        <v>0</v>
      </c>
      <c r="AB855" s="59">
        <f>IF(AA855=0,0,(P855-AA855)/AA855)</f>
        <v>0</v>
      </c>
      <c r="AC855" s="57">
        <f>'first anal'!$AA855/AH$4</f>
        <v>0</v>
      </c>
    </row>
    <row r="856" spans="1:29" x14ac:dyDescent="0.2">
      <c r="A856" s="68"/>
      <c r="B856" s="69"/>
      <c r="C856" s="69"/>
      <c r="D856" s="70"/>
      <c r="E856" s="45"/>
      <c r="F856" s="47"/>
      <c r="G856" s="49"/>
      <c r="H856" s="51"/>
      <c r="I856" s="51"/>
      <c r="J856" s="53"/>
      <c r="K856" s="51"/>
      <c r="L856" s="51"/>
      <c r="M856" s="53"/>
      <c r="N856" s="51"/>
      <c r="O856" s="51"/>
      <c r="P856" s="55">
        <f>SUM(G856:O856)</f>
        <v>0</v>
      </c>
      <c r="Q856" s="57">
        <f>'first anal'!$P856/AH$4</f>
        <v>0</v>
      </c>
      <c r="R856" s="55"/>
      <c r="S856" s="51"/>
      <c r="T856" s="51"/>
      <c r="U856" s="53"/>
      <c r="V856" s="51"/>
      <c r="W856" s="51"/>
      <c r="X856" s="53"/>
      <c r="Y856" s="51"/>
      <c r="Z856" s="51"/>
      <c r="AA856" s="55">
        <f>SUM(R856:Z856)</f>
        <v>0</v>
      </c>
      <c r="AB856" s="58">
        <f>IF(AA856=0,0,(P856-AA856)/AA856)</f>
        <v>0</v>
      </c>
      <c r="AC856" s="57">
        <f>'first anal'!$AA856/AH$4</f>
        <v>0</v>
      </c>
    </row>
    <row r="857" spans="1:29" x14ac:dyDescent="0.2">
      <c r="A857" s="42"/>
      <c r="B857" s="43"/>
      <c r="C857" s="43"/>
      <c r="D857" s="44"/>
      <c r="E857" s="46"/>
      <c r="F857" s="48"/>
      <c r="G857" s="50"/>
      <c r="H857" s="52"/>
      <c r="I857" s="52"/>
      <c r="J857" s="54"/>
      <c r="K857" s="52"/>
      <c r="L857" s="52"/>
      <c r="M857" s="54"/>
      <c r="N857" s="52"/>
      <c r="O857" s="52"/>
      <c r="P857" s="56">
        <f>SUM(G857:O857)</f>
        <v>0</v>
      </c>
      <c r="Q857" s="57">
        <f>'first anal'!$P857/AH$4</f>
        <v>0</v>
      </c>
      <c r="R857" s="56"/>
      <c r="S857" s="52"/>
      <c r="T857" s="52"/>
      <c r="U857" s="54"/>
      <c r="V857" s="52"/>
      <c r="W857" s="52"/>
      <c r="X857" s="54"/>
      <c r="Y857" s="52"/>
      <c r="Z857" s="52"/>
      <c r="AA857" s="56">
        <f>SUM(R857:Z857)</f>
        <v>0</v>
      </c>
      <c r="AB857" s="59">
        <f>IF(AA857=0,0,(P857-AA857)/AA857)</f>
        <v>0</v>
      </c>
      <c r="AC857" s="57">
        <f>'first anal'!$AA857/AH$4</f>
        <v>0</v>
      </c>
    </row>
    <row r="858" spans="1:29" x14ac:dyDescent="0.2">
      <c r="A858" s="68"/>
      <c r="B858" s="69"/>
      <c r="C858" s="69"/>
      <c r="D858" s="70"/>
      <c r="E858" s="45"/>
      <c r="F858" s="47"/>
      <c r="G858" s="49"/>
      <c r="H858" s="51"/>
      <c r="I858" s="51"/>
      <c r="J858" s="53"/>
      <c r="K858" s="51"/>
      <c r="L858" s="51"/>
      <c r="M858" s="53"/>
      <c r="N858" s="51"/>
      <c r="O858" s="51"/>
      <c r="P858" s="55">
        <f>SUM(G858:O858)</f>
        <v>0</v>
      </c>
      <c r="Q858" s="57">
        <f>'first anal'!$P858/AH$4</f>
        <v>0</v>
      </c>
      <c r="R858" s="55"/>
      <c r="S858" s="51"/>
      <c r="T858" s="51"/>
      <c r="U858" s="53"/>
      <c r="V858" s="51"/>
      <c r="W858" s="51"/>
      <c r="X858" s="53"/>
      <c r="Y858" s="51"/>
      <c r="Z858" s="51"/>
      <c r="AA858" s="55">
        <f>SUM(R858:Z858)</f>
        <v>0</v>
      </c>
      <c r="AB858" s="58">
        <f>IF(AA858=0,0,(P858-AA858)/AA858)</f>
        <v>0</v>
      </c>
      <c r="AC858" s="57">
        <f>'first anal'!$AA858/AH$4</f>
        <v>0</v>
      </c>
    </row>
    <row r="859" spans="1:29" x14ac:dyDescent="0.2">
      <c r="A859" s="42"/>
      <c r="B859" s="43"/>
      <c r="C859" s="43"/>
      <c r="D859" s="44"/>
      <c r="E859" s="46"/>
      <c r="F859" s="48"/>
      <c r="G859" s="50"/>
      <c r="H859" s="52"/>
      <c r="I859" s="52"/>
      <c r="J859" s="54"/>
      <c r="K859" s="52"/>
      <c r="L859" s="52"/>
      <c r="M859" s="54"/>
      <c r="N859" s="52"/>
      <c r="O859" s="52"/>
      <c r="P859" s="56">
        <f>SUM(G859:O859)</f>
        <v>0</v>
      </c>
      <c r="Q859" s="57">
        <f>'first anal'!$P859/AH$4</f>
        <v>0</v>
      </c>
      <c r="R859" s="56"/>
      <c r="S859" s="52"/>
      <c r="T859" s="52"/>
      <c r="U859" s="54"/>
      <c r="V859" s="52"/>
      <c r="W859" s="52"/>
      <c r="X859" s="54"/>
      <c r="Y859" s="52"/>
      <c r="Z859" s="52"/>
      <c r="AA859" s="56">
        <f>SUM(R859:Z859)</f>
        <v>0</v>
      </c>
      <c r="AB859" s="59">
        <f>IF(AA859=0,0,(P859-AA859)/AA859)</f>
        <v>0</v>
      </c>
      <c r="AC859" s="57">
        <f>'first anal'!$AA859/AH$4</f>
        <v>0</v>
      </c>
    </row>
    <row r="860" spans="1:29" x14ac:dyDescent="0.2">
      <c r="A860" s="68"/>
      <c r="B860" s="69"/>
      <c r="C860" s="69"/>
      <c r="D860" s="70"/>
      <c r="E860" s="45"/>
      <c r="F860" s="47"/>
      <c r="G860" s="49"/>
      <c r="H860" s="51"/>
      <c r="I860" s="51"/>
      <c r="J860" s="53"/>
      <c r="K860" s="51"/>
      <c r="L860" s="51"/>
      <c r="M860" s="53"/>
      <c r="N860" s="51"/>
      <c r="O860" s="51"/>
      <c r="P860" s="55">
        <f>SUM(G860:O860)</f>
        <v>0</v>
      </c>
      <c r="Q860" s="57">
        <f>'first anal'!$P860/AH$4</f>
        <v>0</v>
      </c>
      <c r="R860" s="55"/>
      <c r="S860" s="51"/>
      <c r="T860" s="51"/>
      <c r="U860" s="53"/>
      <c r="V860" s="51"/>
      <c r="W860" s="51"/>
      <c r="X860" s="53"/>
      <c r="Y860" s="51"/>
      <c r="Z860" s="51"/>
      <c r="AA860" s="55">
        <f>SUM(R860:Z860)</f>
        <v>0</v>
      </c>
      <c r="AB860" s="58">
        <f>IF(AA860=0,0,(P860-AA860)/AA860)</f>
        <v>0</v>
      </c>
      <c r="AC860" s="57">
        <f>'first anal'!$AA860/AH$4</f>
        <v>0</v>
      </c>
    </row>
    <row r="861" spans="1:29" x14ac:dyDescent="0.2">
      <c r="A861" s="42"/>
      <c r="B861" s="43"/>
      <c r="C861" s="43"/>
      <c r="D861" s="44"/>
      <c r="E861" s="46"/>
      <c r="F861" s="48"/>
      <c r="G861" s="50"/>
      <c r="H861" s="52"/>
      <c r="I861" s="52"/>
      <c r="J861" s="54"/>
      <c r="K861" s="52"/>
      <c r="L861" s="52"/>
      <c r="M861" s="54"/>
      <c r="N861" s="52"/>
      <c r="O861" s="52"/>
      <c r="P861" s="56">
        <f>SUM(G861:O861)</f>
        <v>0</v>
      </c>
      <c r="Q861" s="57">
        <f>'first anal'!$P861/AH$4</f>
        <v>0</v>
      </c>
      <c r="R861" s="56"/>
      <c r="S861" s="52"/>
      <c r="T861" s="52"/>
      <c r="U861" s="54"/>
      <c r="V861" s="52"/>
      <c r="W861" s="52"/>
      <c r="X861" s="54"/>
      <c r="Y861" s="52"/>
      <c r="Z861" s="52"/>
      <c r="AA861" s="56">
        <f>SUM(R861:Z861)</f>
        <v>0</v>
      </c>
      <c r="AB861" s="59">
        <f>IF(AA861=0,0,(P861-AA861)/AA861)</f>
        <v>0</v>
      </c>
      <c r="AC861" s="57">
        <f>'first anal'!$AA861/AH$4</f>
        <v>0</v>
      </c>
    </row>
    <row r="862" spans="1:29" x14ac:dyDescent="0.2">
      <c r="A862" s="68"/>
      <c r="B862" s="69"/>
      <c r="C862" s="69"/>
      <c r="D862" s="70"/>
      <c r="E862" s="45"/>
      <c r="F862" s="47"/>
      <c r="G862" s="49"/>
      <c r="H862" s="51"/>
      <c r="I862" s="51"/>
      <c r="J862" s="53"/>
      <c r="K862" s="51"/>
      <c r="L862" s="51"/>
      <c r="M862" s="53"/>
      <c r="N862" s="51"/>
      <c r="O862" s="51"/>
      <c r="P862" s="55">
        <f>SUM(G862:O862)</f>
        <v>0</v>
      </c>
      <c r="Q862" s="57">
        <f>'first anal'!$P862/AH$4</f>
        <v>0</v>
      </c>
      <c r="R862" s="55"/>
      <c r="S862" s="51"/>
      <c r="T862" s="51"/>
      <c r="U862" s="53"/>
      <c r="V862" s="51"/>
      <c r="W862" s="51"/>
      <c r="X862" s="53"/>
      <c r="Y862" s="51"/>
      <c r="Z862" s="51"/>
      <c r="AA862" s="55">
        <f>SUM(R862:Z862)</f>
        <v>0</v>
      </c>
      <c r="AB862" s="58">
        <f>IF(AA862=0,0,(P862-AA862)/AA862)</f>
        <v>0</v>
      </c>
      <c r="AC862" s="57">
        <f>'first anal'!$AA862/AH$4</f>
        <v>0</v>
      </c>
    </row>
    <row r="863" spans="1:29" x14ac:dyDescent="0.2">
      <c r="A863" s="42"/>
      <c r="B863" s="43"/>
      <c r="C863" s="43"/>
      <c r="D863" s="44"/>
      <c r="E863" s="46"/>
      <c r="F863" s="48"/>
      <c r="G863" s="50"/>
      <c r="H863" s="52"/>
      <c r="I863" s="52"/>
      <c r="J863" s="54"/>
      <c r="K863" s="52"/>
      <c r="L863" s="52"/>
      <c r="M863" s="54"/>
      <c r="N863" s="52"/>
      <c r="O863" s="52"/>
      <c r="P863" s="56">
        <f>SUM(G863:O863)</f>
        <v>0</v>
      </c>
      <c r="Q863" s="57">
        <f>'first anal'!$P863/AH$4</f>
        <v>0</v>
      </c>
      <c r="R863" s="56"/>
      <c r="S863" s="52"/>
      <c r="T863" s="52"/>
      <c r="U863" s="54"/>
      <c r="V863" s="52"/>
      <c r="W863" s="52"/>
      <c r="X863" s="54"/>
      <c r="Y863" s="52"/>
      <c r="Z863" s="52"/>
      <c r="AA863" s="56">
        <f>SUM(R863:Z863)</f>
        <v>0</v>
      </c>
      <c r="AB863" s="59">
        <f>IF(AA863=0,0,(P863-AA863)/AA863)</f>
        <v>0</v>
      </c>
      <c r="AC863" s="57">
        <f>'first anal'!$AA863/AH$4</f>
        <v>0</v>
      </c>
    </row>
    <row r="864" spans="1:29" x14ac:dyDescent="0.2">
      <c r="A864" s="68"/>
      <c r="B864" s="69"/>
      <c r="C864" s="69"/>
      <c r="D864" s="70"/>
      <c r="E864" s="45"/>
      <c r="F864" s="47"/>
      <c r="G864" s="49"/>
      <c r="H864" s="51"/>
      <c r="I864" s="51"/>
      <c r="J864" s="53"/>
      <c r="K864" s="51"/>
      <c r="L864" s="51"/>
      <c r="M864" s="53"/>
      <c r="N864" s="51"/>
      <c r="O864" s="51"/>
      <c r="P864" s="55">
        <f>SUM(G864:O864)</f>
        <v>0</v>
      </c>
      <c r="Q864" s="57">
        <f>'first anal'!$P864/AH$4</f>
        <v>0</v>
      </c>
      <c r="R864" s="55"/>
      <c r="S864" s="51"/>
      <c r="T864" s="51"/>
      <c r="U864" s="53"/>
      <c r="V864" s="51"/>
      <c r="W864" s="51"/>
      <c r="X864" s="53"/>
      <c r="Y864" s="51"/>
      <c r="Z864" s="51"/>
      <c r="AA864" s="55">
        <f>SUM(R864:Z864)</f>
        <v>0</v>
      </c>
      <c r="AB864" s="58">
        <f>IF(AA864=0,0,(P864-AA864)/AA864)</f>
        <v>0</v>
      </c>
      <c r="AC864" s="57">
        <f>'first anal'!$AA864/AH$4</f>
        <v>0</v>
      </c>
    </row>
    <row r="865" spans="1:29" x14ac:dyDescent="0.2">
      <c r="A865" s="42"/>
      <c r="B865" s="43"/>
      <c r="C865" s="43"/>
      <c r="D865" s="44"/>
      <c r="E865" s="46"/>
      <c r="F865" s="48"/>
      <c r="G865" s="50"/>
      <c r="H865" s="52"/>
      <c r="I865" s="52"/>
      <c r="J865" s="54"/>
      <c r="K865" s="52"/>
      <c r="L865" s="52"/>
      <c r="M865" s="54"/>
      <c r="N865" s="52"/>
      <c r="O865" s="52"/>
      <c r="P865" s="56">
        <f>SUM(G865:O865)</f>
        <v>0</v>
      </c>
      <c r="Q865" s="57">
        <f>'first anal'!$P865/AH$4</f>
        <v>0</v>
      </c>
      <c r="R865" s="56"/>
      <c r="S865" s="52"/>
      <c r="T865" s="52"/>
      <c r="U865" s="54"/>
      <c r="V865" s="52"/>
      <c r="W865" s="52"/>
      <c r="X865" s="54"/>
      <c r="Y865" s="52"/>
      <c r="Z865" s="52"/>
      <c r="AA865" s="56">
        <f>SUM(R865:Z865)</f>
        <v>0</v>
      </c>
      <c r="AB865" s="59">
        <f>IF(AA865=0,0,(P865-AA865)/AA865)</f>
        <v>0</v>
      </c>
      <c r="AC865" s="57">
        <f>'first anal'!$AA865/AH$4</f>
        <v>0</v>
      </c>
    </row>
    <row r="866" spans="1:29" x14ac:dyDescent="0.2">
      <c r="A866" s="68"/>
      <c r="B866" s="69"/>
      <c r="C866" s="69"/>
      <c r="D866" s="70"/>
      <c r="E866" s="45"/>
      <c r="F866" s="47"/>
      <c r="G866" s="49"/>
      <c r="H866" s="51"/>
      <c r="I866" s="51"/>
      <c r="J866" s="53"/>
      <c r="K866" s="51"/>
      <c r="L866" s="51"/>
      <c r="M866" s="53"/>
      <c r="N866" s="51"/>
      <c r="O866" s="51"/>
      <c r="P866" s="55">
        <f>SUM(G866:O866)</f>
        <v>0</v>
      </c>
      <c r="Q866" s="57">
        <f>'first anal'!$P866/AH$4</f>
        <v>0</v>
      </c>
      <c r="R866" s="55"/>
      <c r="S866" s="51"/>
      <c r="T866" s="51"/>
      <c r="U866" s="53"/>
      <c r="V866" s="51"/>
      <c r="W866" s="51"/>
      <c r="X866" s="53"/>
      <c r="Y866" s="51"/>
      <c r="Z866" s="51"/>
      <c r="AA866" s="55">
        <f>SUM(R866:Z866)</f>
        <v>0</v>
      </c>
      <c r="AB866" s="58">
        <f>IF(AA866=0,0,(P866-AA866)/AA866)</f>
        <v>0</v>
      </c>
      <c r="AC866" s="57">
        <f>'first anal'!$AA866/AH$4</f>
        <v>0</v>
      </c>
    </row>
    <row r="867" spans="1:29" x14ac:dyDescent="0.2">
      <c r="A867" s="42"/>
      <c r="B867" s="43"/>
      <c r="C867" s="43"/>
      <c r="D867" s="44"/>
      <c r="E867" s="46"/>
      <c r="F867" s="48"/>
      <c r="G867" s="50"/>
      <c r="H867" s="52"/>
      <c r="I867" s="52"/>
      <c r="J867" s="54"/>
      <c r="K867" s="52"/>
      <c r="L867" s="52"/>
      <c r="M867" s="54"/>
      <c r="N867" s="52"/>
      <c r="O867" s="52"/>
      <c r="P867" s="56">
        <f>SUM(G867:O867)</f>
        <v>0</v>
      </c>
      <c r="Q867" s="57">
        <f>'first anal'!$P867/AH$4</f>
        <v>0</v>
      </c>
      <c r="R867" s="56"/>
      <c r="S867" s="52"/>
      <c r="T867" s="52"/>
      <c r="U867" s="54"/>
      <c r="V867" s="52"/>
      <c r="W867" s="52"/>
      <c r="X867" s="54"/>
      <c r="Y867" s="52"/>
      <c r="Z867" s="52"/>
      <c r="AA867" s="56">
        <f>SUM(R867:Z867)</f>
        <v>0</v>
      </c>
      <c r="AB867" s="59">
        <f>IF(AA867=0,0,(P867-AA867)/AA867)</f>
        <v>0</v>
      </c>
      <c r="AC867" s="57">
        <f>'first anal'!$AA867/AH$4</f>
        <v>0</v>
      </c>
    </row>
    <row r="868" spans="1:29" x14ac:dyDescent="0.2">
      <c r="A868" s="68"/>
      <c r="B868" s="69"/>
      <c r="C868" s="69"/>
      <c r="D868" s="70"/>
      <c r="E868" s="45"/>
      <c r="F868" s="47"/>
      <c r="G868" s="49"/>
      <c r="H868" s="51"/>
      <c r="I868" s="51"/>
      <c r="J868" s="53"/>
      <c r="K868" s="51"/>
      <c r="L868" s="51"/>
      <c r="M868" s="53"/>
      <c r="N868" s="51"/>
      <c r="O868" s="51"/>
      <c r="P868" s="55">
        <f>SUM(G868:O868)</f>
        <v>0</v>
      </c>
      <c r="Q868" s="57">
        <f>'first anal'!$P868/AH$4</f>
        <v>0</v>
      </c>
      <c r="R868" s="55"/>
      <c r="S868" s="51"/>
      <c r="T868" s="51"/>
      <c r="U868" s="53"/>
      <c r="V868" s="51"/>
      <c r="W868" s="51"/>
      <c r="X868" s="53"/>
      <c r="Y868" s="51"/>
      <c r="Z868" s="51"/>
      <c r="AA868" s="55">
        <f>SUM(R868:Z868)</f>
        <v>0</v>
      </c>
      <c r="AB868" s="58">
        <f>IF(AA868=0,0,(P868-AA868)/AA868)</f>
        <v>0</v>
      </c>
      <c r="AC868" s="57">
        <f>'first anal'!$AA868/AH$4</f>
        <v>0</v>
      </c>
    </row>
    <row r="869" spans="1:29" x14ac:dyDescent="0.2">
      <c r="A869" s="42"/>
      <c r="B869" s="43"/>
      <c r="C869" s="43"/>
      <c r="D869" s="44"/>
      <c r="E869" s="46"/>
      <c r="F869" s="48"/>
      <c r="G869" s="50"/>
      <c r="H869" s="52"/>
      <c r="I869" s="52"/>
      <c r="J869" s="54"/>
      <c r="K869" s="52"/>
      <c r="L869" s="52"/>
      <c r="M869" s="54"/>
      <c r="N869" s="52"/>
      <c r="O869" s="52"/>
      <c r="P869" s="56">
        <f>SUM(G869:O869)</f>
        <v>0</v>
      </c>
      <c r="Q869" s="57">
        <f>'first anal'!$P869/AH$4</f>
        <v>0</v>
      </c>
      <c r="R869" s="56"/>
      <c r="S869" s="52"/>
      <c r="T869" s="52"/>
      <c r="U869" s="54"/>
      <c r="V869" s="52"/>
      <c r="W869" s="52"/>
      <c r="X869" s="54"/>
      <c r="Y869" s="52"/>
      <c r="Z869" s="52"/>
      <c r="AA869" s="56">
        <f>SUM(R869:Z869)</f>
        <v>0</v>
      </c>
      <c r="AB869" s="59">
        <f>IF(AA869=0,0,(P869-AA869)/AA869)</f>
        <v>0</v>
      </c>
      <c r="AC869" s="57">
        <f>'first anal'!$AA869/AH$4</f>
        <v>0</v>
      </c>
    </row>
    <row r="870" spans="1:29" x14ac:dyDescent="0.2">
      <c r="A870" s="68"/>
      <c r="B870" s="69"/>
      <c r="C870" s="69"/>
      <c r="D870" s="70"/>
      <c r="E870" s="45"/>
      <c r="F870" s="47"/>
      <c r="G870" s="49"/>
      <c r="H870" s="51"/>
      <c r="I870" s="51"/>
      <c r="J870" s="53"/>
      <c r="K870" s="51"/>
      <c r="L870" s="51"/>
      <c r="M870" s="53"/>
      <c r="N870" s="51"/>
      <c r="O870" s="51"/>
      <c r="P870" s="55">
        <f>SUM(G870:O870)</f>
        <v>0</v>
      </c>
      <c r="Q870" s="57">
        <f>'first anal'!$P870/AH$4</f>
        <v>0</v>
      </c>
      <c r="R870" s="55"/>
      <c r="S870" s="51"/>
      <c r="T870" s="51"/>
      <c r="U870" s="53"/>
      <c r="V870" s="51"/>
      <c r="W870" s="51"/>
      <c r="X870" s="53"/>
      <c r="Y870" s="51"/>
      <c r="Z870" s="51"/>
      <c r="AA870" s="55">
        <f>SUM(R870:Z870)</f>
        <v>0</v>
      </c>
      <c r="AB870" s="58">
        <f>IF(AA870=0,0,(P870-AA870)/AA870)</f>
        <v>0</v>
      </c>
      <c r="AC870" s="57">
        <f>'first anal'!$AA870/AH$4</f>
        <v>0</v>
      </c>
    </row>
    <row r="871" spans="1:29" x14ac:dyDescent="0.2">
      <c r="A871" s="42"/>
      <c r="B871" s="43"/>
      <c r="C871" s="43"/>
      <c r="D871" s="44"/>
      <c r="E871" s="46"/>
      <c r="F871" s="48"/>
      <c r="G871" s="50"/>
      <c r="H871" s="52"/>
      <c r="I871" s="52"/>
      <c r="J871" s="54"/>
      <c r="K871" s="52"/>
      <c r="L871" s="52"/>
      <c r="M871" s="54"/>
      <c r="N871" s="52"/>
      <c r="O871" s="52"/>
      <c r="P871" s="56">
        <f>SUM(G871:O871)</f>
        <v>0</v>
      </c>
      <c r="Q871" s="57">
        <f>'first anal'!$P871/AH$4</f>
        <v>0</v>
      </c>
      <c r="R871" s="56"/>
      <c r="S871" s="52"/>
      <c r="T871" s="52"/>
      <c r="U871" s="54"/>
      <c r="V871" s="52"/>
      <c r="W871" s="52"/>
      <c r="X871" s="54"/>
      <c r="Y871" s="52"/>
      <c r="Z871" s="52"/>
      <c r="AA871" s="56">
        <f>SUM(R871:Z871)</f>
        <v>0</v>
      </c>
      <c r="AB871" s="59">
        <f>IF(AA871=0,0,(P871-AA871)/AA871)</f>
        <v>0</v>
      </c>
      <c r="AC871" s="57">
        <f>'first anal'!$AA871/AH$4</f>
        <v>0</v>
      </c>
    </row>
    <row r="872" spans="1:29" x14ac:dyDescent="0.2">
      <c r="A872" s="68"/>
      <c r="B872" s="69"/>
      <c r="C872" s="69"/>
      <c r="D872" s="70"/>
      <c r="E872" s="45"/>
      <c r="F872" s="47"/>
      <c r="G872" s="49"/>
      <c r="H872" s="51"/>
      <c r="I872" s="51"/>
      <c r="J872" s="53"/>
      <c r="K872" s="51"/>
      <c r="L872" s="51"/>
      <c r="M872" s="53"/>
      <c r="N872" s="51"/>
      <c r="O872" s="51"/>
      <c r="P872" s="55">
        <f>SUM(G872:O872)</f>
        <v>0</v>
      </c>
      <c r="Q872" s="57">
        <f>'first anal'!$P872/AH$4</f>
        <v>0</v>
      </c>
      <c r="R872" s="55"/>
      <c r="S872" s="51"/>
      <c r="T872" s="51"/>
      <c r="U872" s="53"/>
      <c r="V872" s="51"/>
      <c r="W872" s="51"/>
      <c r="X872" s="53"/>
      <c r="Y872" s="51"/>
      <c r="Z872" s="51"/>
      <c r="AA872" s="55">
        <f>SUM(R872:Z872)</f>
        <v>0</v>
      </c>
      <c r="AB872" s="58">
        <f>IF(AA872=0,0,(P872-AA872)/AA872)</f>
        <v>0</v>
      </c>
      <c r="AC872" s="57">
        <f>'first anal'!$AA872/AH$4</f>
        <v>0</v>
      </c>
    </row>
    <row r="873" spans="1:29" x14ac:dyDescent="0.2">
      <c r="A873" s="42"/>
      <c r="B873" s="43"/>
      <c r="C873" s="43"/>
      <c r="D873" s="44"/>
      <c r="E873" s="46"/>
      <c r="F873" s="48"/>
      <c r="G873" s="50"/>
      <c r="H873" s="52"/>
      <c r="I873" s="52"/>
      <c r="J873" s="54"/>
      <c r="K873" s="52"/>
      <c r="L873" s="52"/>
      <c r="M873" s="54"/>
      <c r="N873" s="52"/>
      <c r="O873" s="52"/>
      <c r="P873" s="56">
        <f>SUM(G873:O873)</f>
        <v>0</v>
      </c>
      <c r="Q873" s="57">
        <f>'first anal'!$P873/AH$4</f>
        <v>0</v>
      </c>
      <c r="R873" s="56"/>
      <c r="S873" s="52"/>
      <c r="T873" s="52"/>
      <c r="U873" s="54"/>
      <c r="V873" s="52"/>
      <c r="W873" s="52"/>
      <c r="X873" s="54"/>
      <c r="Y873" s="52"/>
      <c r="Z873" s="52"/>
      <c r="AA873" s="56">
        <f>SUM(R873:Z873)</f>
        <v>0</v>
      </c>
      <c r="AB873" s="59">
        <f>IF(AA873=0,0,(P873-AA873)/AA873)</f>
        <v>0</v>
      </c>
      <c r="AC873" s="57">
        <f>'first anal'!$AA873/AH$4</f>
        <v>0</v>
      </c>
    </row>
    <row r="874" spans="1:29" x14ac:dyDescent="0.2">
      <c r="A874" s="68"/>
      <c r="B874" s="69"/>
      <c r="C874" s="69"/>
      <c r="D874" s="70"/>
      <c r="E874" s="45"/>
      <c r="F874" s="47"/>
      <c r="G874" s="49"/>
      <c r="H874" s="51"/>
      <c r="I874" s="51"/>
      <c r="J874" s="53"/>
      <c r="K874" s="51"/>
      <c r="L874" s="51"/>
      <c r="M874" s="53"/>
      <c r="N874" s="51"/>
      <c r="O874" s="51"/>
      <c r="P874" s="55">
        <f>SUM(G874:O874)</f>
        <v>0</v>
      </c>
      <c r="Q874" s="57">
        <f>'first anal'!$P874/AH$4</f>
        <v>0</v>
      </c>
      <c r="R874" s="55"/>
      <c r="S874" s="51"/>
      <c r="T874" s="51"/>
      <c r="U874" s="53"/>
      <c r="V874" s="51"/>
      <c r="W874" s="51"/>
      <c r="X874" s="53"/>
      <c r="Y874" s="51"/>
      <c r="Z874" s="51"/>
      <c r="AA874" s="55">
        <f>SUM(R874:Z874)</f>
        <v>0</v>
      </c>
      <c r="AB874" s="58">
        <f>IF(AA874=0,0,(P874-AA874)/AA874)</f>
        <v>0</v>
      </c>
      <c r="AC874" s="57">
        <f>'first anal'!$AA874/AH$4</f>
        <v>0</v>
      </c>
    </row>
    <row r="875" spans="1:29" x14ac:dyDescent="0.2">
      <c r="A875" s="42"/>
      <c r="B875" s="43"/>
      <c r="C875" s="43"/>
      <c r="D875" s="44"/>
      <c r="E875" s="46"/>
      <c r="F875" s="48"/>
      <c r="G875" s="50"/>
      <c r="H875" s="52"/>
      <c r="I875" s="52"/>
      <c r="J875" s="54"/>
      <c r="K875" s="52"/>
      <c r="L875" s="52"/>
      <c r="M875" s="54"/>
      <c r="N875" s="52"/>
      <c r="O875" s="52"/>
      <c r="P875" s="56">
        <f>SUM(G875:O875)</f>
        <v>0</v>
      </c>
      <c r="Q875" s="57">
        <f>'first anal'!$P875/AH$4</f>
        <v>0</v>
      </c>
      <c r="R875" s="56"/>
      <c r="S875" s="52"/>
      <c r="T875" s="52"/>
      <c r="U875" s="54"/>
      <c r="V875" s="52"/>
      <c r="W875" s="52"/>
      <c r="X875" s="54"/>
      <c r="Y875" s="52"/>
      <c r="Z875" s="52"/>
      <c r="AA875" s="56">
        <f>SUM(R875:Z875)</f>
        <v>0</v>
      </c>
      <c r="AB875" s="59">
        <f>IF(AA875=0,0,(P875-AA875)/AA875)</f>
        <v>0</v>
      </c>
      <c r="AC875" s="57">
        <f>'first anal'!$AA875/AH$4</f>
        <v>0</v>
      </c>
    </row>
    <row r="876" spans="1:29" x14ac:dyDescent="0.2">
      <c r="A876" s="68"/>
      <c r="B876" s="69"/>
      <c r="C876" s="69"/>
      <c r="D876" s="70"/>
      <c r="E876" s="45"/>
      <c r="F876" s="47"/>
      <c r="G876" s="49"/>
      <c r="H876" s="51"/>
      <c r="I876" s="51"/>
      <c r="J876" s="53"/>
      <c r="K876" s="51"/>
      <c r="L876" s="51"/>
      <c r="M876" s="53"/>
      <c r="N876" s="51"/>
      <c r="O876" s="51"/>
      <c r="P876" s="55">
        <f>SUM(G876:O876)</f>
        <v>0</v>
      </c>
      <c r="Q876" s="57">
        <f>'first anal'!$P876/AH$4</f>
        <v>0</v>
      </c>
      <c r="R876" s="55"/>
      <c r="S876" s="51"/>
      <c r="T876" s="51"/>
      <c r="U876" s="53"/>
      <c r="V876" s="51"/>
      <c r="W876" s="51"/>
      <c r="X876" s="53"/>
      <c r="Y876" s="51"/>
      <c r="Z876" s="51"/>
      <c r="AA876" s="55">
        <f>SUM(R876:Z876)</f>
        <v>0</v>
      </c>
      <c r="AB876" s="58">
        <f>IF(AA876=0,0,(P876-AA876)/AA876)</f>
        <v>0</v>
      </c>
      <c r="AC876" s="57">
        <f>'first anal'!$AA876/AH$4</f>
        <v>0</v>
      </c>
    </row>
    <row r="877" spans="1:29" x14ac:dyDescent="0.2">
      <c r="A877" s="42"/>
      <c r="B877" s="43"/>
      <c r="C877" s="43"/>
      <c r="D877" s="44"/>
      <c r="E877" s="46"/>
      <c r="F877" s="48"/>
      <c r="G877" s="50"/>
      <c r="H877" s="52"/>
      <c r="I877" s="52"/>
      <c r="J877" s="54"/>
      <c r="K877" s="52"/>
      <c r="L877" s="52"/>
      <c r="M877" s="54"/>
      <c r="N877" s="52"/>
      <c r="O877" s="52"/>
      <c r="P877" s="56">
        <f>SUM(G877:O877)</f>
        <v>0</v>
      </c>
      <c r="Q877" s="57">
        <f>'first anal'!$P877/AH$4</f>
        <v>0</v>
      </c>
      <c r="R877" s="56"/>
      <c r="S877" s="52"/>
      <c r="T877" s="52"/>
      <c r="U877" s="54"/>
      <c r="V877" s="52"/>
      <c r="W877" s="52"/>
      <c r="X877" s="54"/>
      <c r="Y877" s="52"/>
      <c r="Z877" s="52"/>
      <c r="AA877" s="56">
        <f>SUM(R877:Z877)</f>
        <v>0</v>
      </c>
      <c r="AB877" s="59">
        <f>IF(AA877=0,0,(P877-AA877)/AA877)</f>
        <v>0</v>
      </c>
      <c r="AC877" s="57">
        <f>'first anal'!$AA877/AH$4</f>
        <v>0</v>
      </c>
    </row>
    <row r="878" spans="1:29" x14ac:dyDescent="0.2">
      <c r="A878" s="68"/>
      <c r="B878" s="69"/>
      <c r="C878" s="69"/>
      <c r="D878" s="70"/>
      <c r="E878" s="45"/>
      <c r="F878" s="47"/>
      <c r="G878" s="49"/>
      <c r="H878" s="51"/>
      <c r="I878" s="51"/>
      <c r="J878" s="53"/>
      <c r="K878" s="51"/>
      <c r="L878" s="51"/>
      <c r="M878" s="53"/>
      <c r="N878" s="51"/>
      <c r="O878" s="51"/>
      <c r="P878" s="55">
        <f>SUM(G878:O878)</f>
        <v>0</v>
      </c>
      <c r="Q878" s="57">
        <f>'first anal'!$P878/AH$4</f>
        <v>0</v>
      </c>
      <c r="R878" s="55"/>
      <c r="S878" s="51"/>
      <c r="T878" s="51"/>
      <c r="U878" s="53"/>
      <c r="V878" s="51"/>
      <c r="W878" s="51"/>
      <c r="X878" s="53"/>
      <c r="Y878" s="51"/>
      <c r="Z878" s="51"/>
      <c r="AA878" s="55">
        <f>SUM(R878:Z878)</f>
        <v>0</v>
      </c>
      <c r="AB878" s="58">
        <f>IF(AA878=0,0,(P878-AA878)/AA878)</f>
        <v>0</v>
      </c>
      <c r="AC878" s="57">
        <f>'first anal'!$AA878/AH$4</f>
        <v>0</v>
      </c>
    </row>
    <row r="879" spans="1:29" x14ac:dyDescent="0.2">
      <c r="A879" s="42"/>
      <c r="B879" s="43"/>
      <c r="C879" s="43"/>
      <c r="D879" s="44"/>
      <c r="E879" s="46"/>
      <c r="F879" s="48"/>
      <c r="G879" s="50"/>
      <c r="H879" s="52"/>
      <c r="I879" s="52"/>
      <c r="J879" s="54"/>
      <c r="K879" s="52"/>
      <c r="L879" s="52"/>
      <c r="M879" s="54"/>
      <c r="N879" s="52"/>
      <c r="O879" s="52"/>
      <c r="P879" s="56">
        <f>SUM(G879:O879)</f>
        <v>0</v>
      </c>
      <c r="Q879" s="57">
        <f>'first anal'!$P879/AH$4</f>
        <v>0</v>
      </c>
      <c r="R879" s="56"/>
      <c r="S879" s="52"/>
      <c r="T879" s="52"/>
      <c r="U879" s="54"/>
      <c r="V879" s="52"/>
      <c r="W879" s="52"/>
      <c r="X879" s="54"/>
      <c r="Y879" s="52"/>
      <c r="Z879" s="52"/>
      <c r="AA879" s="56">
        <f>SUM(R879:Z879)</f>
        <v>0</v>
      </c>
      <c r="AB879" s="59">
        <f>IF(AA879=0,0,(P879-AA879)/AA879)</f>
        <v>0</v>
      </c>
      <c r="AC879" s="57">
        <f>'first anal'!$AA879/AH$4</f>
        <v>0</v>
      </c>
    </row>
    <row r="880" spans="1:29" x14ac:dyDescent="0.2">
      <c r="A880" s="68"/>
      <c r="B880" s="69"/>
      <c r="C880" s="69"/>
      <c r="D880" s="70"/>
      <c r="E880" s="45"/>
      <c r="F880" s="47"/>
      <c r="G880" s="49"/>
      <c r="H880" s="51"/>
      <c r="I880" s="51"/>
      <c r="J880" s="53"/>
      <c r="K880" s="51"/>
      <c r="L880" s="51"/>
      <c r="M880" s="53"/>
      <c r="N880" s="51"/>
      <c r="O880" s="51"/>
      <c r="P880" s="55">
        <f>SUM(G880:O880)</f>
        <v>0</v>
      </c>
      <c r="Q880" s="57">
        <f>'first anal'!$P880/AH$4</f>
        <v>0</v>
      </c>
      <c r="R880" s="55"/>
      <c r="S880" s="51"/>
      <c r="T880" s="51"/>
      <c r="U880" s="53"/>
      <c r="V880" s="51"/>
      <c r="W880" s="51"/>
      <c r="X880" s="53"/>
      <c r="Y880" s="51"/>
      <c r="Z880" s="51"/>
      <c r="AA880" s="55">
        <f>SUM(R880:Z880)</f>
        <v>0</v>
      </c>
      <c r="AB880" s="58">
        <f>IF(AA880=0,0,(P880-AA880)/AA880)</f>
        <v>0</v>
      </c>
      <c r="AC880" s="57">
        <f>'first anal'!$AA880/AH$4</f>
        <v>0</v>
      </c>
    </row>
    <row r="881" spans="1:29" x14ac:dyDescent="0.2">
      <c r="A881" s="42"/>
      <c r="B881" s="43"/>
      <c r="C881" s="43"/>
      <c r="D881" s="44"/>
      <c r="E881" s="46"/>
      <c r="F881" s="48"/>
      <c r="G881" s="50"/>
      <c r="H881" s="52"/>
      <c r="I881" s="52"/>
      <c r="J881" s="54"/>
      <c r="K881" s="52"/>
      <c r="L881" s="52"/>
      <c r="M881" s="54"/>
      <c r="N881" s="52"/>
      <c r="O881" s="52"/>
      <c r="P881" s="56">
        <f>SUM(G881:O881)</f>
        <v>0</v>
      </c>
      <c r="Q881" s="57">
        <f>'first anal'!$P881/AH$4</f>
        <v>0</v>
      </c>
      <c r="R881" s="56"/>
      <c r="S881" s="52"/>
      <c r="T881" s="52"/>
      <c r="U881" s="54"/>
      <c r="V881" s="52"/>
      <c r="W881" s="52"/>
      <c r="X881" s="54"/>
      <c r="Y881" s="52"/>
      <c r="Z881" s="52"/>
      <c r="AA881" s="56">
        <f>SUM(R881:Z881)</f>
        <v>0</v>
      </c>
      <c r="AB881" s="59">
        <f>IF(AA881=0,0,(P881-AA881)/AA881)</f>
        <v>0</v>
      </c>
      <c r="AC881" s="57">
        <f>'first anal'!$AA881/AH$4</f>
        <v>0</v>
      </c>
    </row>
    <row r="882" spans="1:29" x14ac:dyDescent="0.2">
      <c r="A882" s="68"/>
      <c r="B882" s="69"/>
      <c r="C882" s="69"/>
      <c r="D882" s="70"/>
      <c r="E882" s="45"/>
      <c r="F882" s="47"/>
      <c r="G882" s="49"/>
      <c r="H882" s="51"/>
      <c r="I882" s="51"/>
      <c r="J882" s="53"/>
      <c r="K882" s="51"/>
      <c r="L882" s="51"/>
      <c r="M882" s="53"/>
      <c r="N882" s="51"/>
      <c r="O882" s="51"/>
      <c r="P882" s="55">
        <f>SUM(G882:O882)</f>
        <v>0</v>
      </c>
      <c r="Q882" s="57">
        <f>'first anal'!$P882/AH$4</f>
        <v>0</v>
      </c>
      <c r="R882" s="55"/>
      <c r="S882" s="51"/>
      <c r="T882" s="51"/>
      <c r="U882" s="53"/>
      <c r="V882" s="51"/>
      <c r="W882" s="51"/>
      <c r="X882" s="53"/>
      <c r="Y882" s="51"/>
      <c r="Z882" s="51"/>
      <c r="AA882" s="55">
        <f>SUM(R882:Z882)</f>
        <v>0</v>
      </c>
      <c r="AB882" s="58">
        <f>IF(AA882=0,0,(P882-AA882)/AA882)</f>
        <v>0</v>
      </c>
      <c r="AC882" s="57">
        <f>'first anal'!$AA882/AH$4</f>
        <v>0</v>
      </c>
    </row>
    <row r="883" spans="1:29" x14ac:dyDescent="0.2">
      <c r="A883" s="42"/>
      <c r="B883" s="43"/>
      <c r="C883" s="43"/>
      <c r="D883" s="44"/>
      <c r="E883" s="46"/>
      <c r="F883" s="48"/>
      <c r="G883" s="50"/>
      <c r="H883" s="52"/>
      <c r="I883" s="52"/>
      <c r="J883" s="54"/>
      <c r="K883" s="52"/>
      <c r="L883" s="52"/>
      <c r="M883" s="54"/>
      <c r="N883" s="52"/>
      <c r="O883" s="52"/>
      <c r="P883" s="56">
        <f>SUM(G883:O883)</f>
        <v>0</v>
      </c>
      <c r="Q883" s="57">
        <f>'first anal'!$P883/AH$4</f>
        <v>0</v>
      </c>
      <c r="R883" s="56"/>
      <c r="S883" s="52"/>
      <c r="T883" s="52"/>
      <c r="U883" s="54"/>
      <c r="V883" s="52"/>
      <c r="W883" s="52"/>
      <c r="X883" s="54"/>
      <c r="Y883" s="52"/>
      <c r="Z883" s="52"/>
      <c r="AA883" s="56">
        <f>SUM(R883:Z883)</f>
        <v>0</v>
      </c>
      <c r="AB883" s="59">
        <f>IF(AA883=0,0,(P883-AA883)/AA883)</f>
        <v>0</v>
      </c>
      <c r="AC883" s="57">
        <f>'first anal'!$AA883/AH$4</f>
        <v>0</v>
      </c>
    </row>
    <row r="884" spans="1:29" x14ac:dyDescent="0.2">
      <c r="A884" s="68"/>
      <c r="B884" s="69"/>
      <c r="C884" s="69"/>
      <c r="D884" s="70"/>
      <c r="E884" s="45"/>
      <c r="F884" s="47"/>
      <c r="G884" s="49"/>
      <c r="H884" s="51"/>
      <c r="I884" s="51"/>
      <c r="J884" s="53"/>
      <c r="K884" s="51"/>
      <c r="L884" s="51"/>
      <c r="M884" s="53"/>
      <c r="N884" s="51"/>
      <c r="O884" s="51"/>
      <c r="P884" s="55">
        <f>SUM(G884:O884)</f>
        <v>0</v>
      </c>
      <c r="Q884" s="57">
        <f>'first anal'!$P884/AH$4</f>
        <v>0</v>
      </c>
      <c r="R884" s="55"/>
      <c r="S884" s="51"/>
      <c r="T884" s="51"/>
      <c r="U884" s="53"/>
      <c r="V884" s="51"/>
      <c r="W884" s="51"/>
      <c r="X884" s="53"/>
      <c r="Y884" s="51"/>
      <c r="Z884" s="51"/>
      <c r="AA884" s="55">
        <f>SUM(R884:Z884)</f>
        <v>0</v>
      </c>
      <c r="AB884" s="58">
        <f>IF(AA884=0,0,(P884-AA884)/AA884)</f>
        <v>0</v>
      </c>
      <c r="AC884" s="57">
        <f>'first anal'!$AA884/AH$4</f>
        <v>0</v>
      </c>
    </row>
    <row r="885" spans="1:29" x14ac:dyDescent="0.2">
      <c r="A885" s="42"/>
      <c r="B885" s="43"/>
      <c r="C885" s="43"/>
      <c r="D885" s="44"/>
      <c r="E885" s="46"/>
      <c r="F885" s="48"/>
      <c r="G885" s="50"/>
      <c r="H885" s="52"/>
      <c r="I885" s="52"/>
      <c r="J885" s="54"/>
      <c r="K885" s="52"/>
      <c r="L885" s="52"/>
      <c r="M885" s="54"/>
      <c r="N885" s="52"/>
      <c r="O885" s="52"/>
      <c r="P885" s="56">
        <f>SUM(G885:O885)</f>
        <v>0</v>
      </c>
      <c r="Q885" s="57">
        <f>'first anal'!$P885/AH$4</f>
        <v>0</v>
      </c>
      <c r="R885" s="56"/>
      <c r="S885" s="52"/>
      <c r="T885" s="52"/>
      <c r="U885" s="54"/>
      <c r="V885" s="52"/>
      <c r="W885" s="52"/>
      <c r="X885" s="54"/>
      <c r="Y885" s="52"/>
      <c r="Z885" s="52"/>
      <c r="AA885" s="56">
        <f>SUM(R885:Z885)</f>
        <v>0</v>
      </c>
      <c r="AB885" s="59">
        <f>IF(AA885=0,0,(P885-AA885)/AA885)</f>
        <v>0</v>
      </c>
      <c r="AC885" s="57">
        <f>'first anal'!$AA885/AH$4</f>
        <v>0</v>
      </c>
    </row>
    <row r="886" spans="1:29" x14ac:dyDescent="0.2">
      <c r="A886" s="68"/>
      <c r="B886" s="69"/>
      <c r="C886" s="69"/>
      <c r="D886" s="70"/>
      <c r="E886" s="45"/>
      <c r="F886" s="47"/>
      <c r="G886" s="49"/>
      <c r="H886" s="51"/>
      <c r="I886" s="51"/>
      <c r="J886" s="53"/>
      <c r="K886" s="51"/>
      <c r="L886" s="51"/>
      <c r="M886" s="53"/>
      <c r="N886" s="51"/>
      <c r="O886" s="51"/>
      <c r="P886" s="55">
        <f>SUM(G886:O886)</f>
        <v>0</v>
      </c>
      <c r="Q886" s="57">
        <f>'first anal'!$P886/AH$4</f>
        <v>0</v>
      </c>
      <c r="R886" s="55"/>
      <c r="S886" s="51"/>
      <c r="T886" s="51"/>
      <c r="U886" s="53"/>
      <c r="V886" s="51"/>
      <c r="W886" s="51"/>
      <c r="X886" s="53"/>
      <c r="Y886" s="51"/>
      <c r="Z886" s="51"/>
      <c r="AA886" s="55">
        <f>SUM(R886:Z886)</f>
        <v>0</v>
      </c>
      <c r="AB886" s="58">
        <f>IF(AA886=0,0,(P886-AA886)/AA886)</f>
        <v>0</v>
      </c>
      <c r="AC886" s="57">
        <f>'first anal'!$AA886/AH$4</f>
        <v>0</v>
      </c>
    </row>
    <row r="887" spans="1:29" x14ac:dyDescent="0.2">
      <c r="A887" s="42"/>
      <c r="B887" s="43"/>
      <c r="C887" s="43"/>
      <c r="D887" s="44"/>
      <c r="E887" s="46"/>
      <c r="F887" s="48"/>
      <c r="G887" s="50"/>
      <c r="H887" s="52"/>
      <c r="I887" s="52"/>
      <c r="J887" s="54"/>
      <c r="K887" s="52"/>
      <c r="L887" s="52"/>
      <c r="M887" s="54"/>
      <c r="N887" s="52"/>
      <c r="O887" s="52"/>
      <c r="P887" s="56">
        <f>SUM(G887:O887)</f>
        <v>0</v>
      </c>
      <c r="Q887" s="57">
        <f>'first anal'!$P887/AH$4</f>
        <v>0</v>
      </c>
      <c r="R887" s="56"/>
      <c r="S887" s="52"/>
      <c r="T887" s="52"/>
      <c r="U887" s="54"/>
      <c r="V887" s="52"/>
      <c r="W887" s="52"/>
      <c r="X887" s="54"/>
      <c r="Y887" s="52"/>
      <c r="Z887" s="52"/>
      <c r="AA887" s="56">
        <f>SUM(R887:Z887)</f>
        <v>0</v>
      </c>
      <c r="AB887" s="59">
        <f>IF(AA887=0,0,(P887-AA887)/AA887)</f>
        <v>0</v>
      </c>
      <c r="AC887" s="57">
        <f>'first anal'!$AA887/AH$4</f>
        <v>0</v>
      </c>
    </row>
    <row r="888" spans="1:29" x14ac:dyDescent="0.2">
      <c r="A888" s="68"/>
      <c r="B888" s="69"/>
      <c r="C888" s="69"/>
      <c r="D888" s="70"/>
      <c r="E888" s="45"/>
      <c r="F888" s="47"/>
      <c r="G888" s="49"/>
      <c r="H888" s="51"/>
      <c r="I888" s="51"/>
      <c r="J888" s="53"/>
      <c r="K888" s="51"/>
      <c r="L888" s="51"/>
      <c r="M888" s="53"/>
      <c r="N888" s="51"/>
      <c r="O888" s="51"/>
      <c r="P888" s="55">
        <f>SUM(G888:O888)</f>
        <v>0</v>
      </c>
      <c r="Q888" s="57">
        <f>'first anal'!$P888/AH$4</f>
        <v>0</v>
      </c>
      <c r="R888" s="55"/>
      <c r="S888" s="51"/>
      <c r="T888" s="51"/>
      <c r="U888" s="53"/>
      <c r="V888" s="51"/>
      <c r="W888" s="51"/>
      <c r="X888" s="53"/>
      <c r="Y888" s="51"/>
      <c r="Z888" s="51"/>
      <c r="AA888" s="55">
        <f>SUM(R888:Z888)</f>
        <v>0</v>
      </c>
      <c r="AB888" s="58">
        <f>IF(AA888=0,0,(P888-AA888)/AA888)</f>
        <v>0</v>
      </c>
      <c r="AC888" s="57">
        <f>'first anal'!$AA888/AH$4</f>
        <v>0</v>
      </c>
    </row>
    <row r="889" spans="1:29" x14ac:dyDescent="0.2">
      <c r="A889" s="42"/>
      <c r="B889" s="43"/>
      <c r="C889" s="43"/>
      <c r="D889" s="44"/>
      <c r="E889" s="46"/>
      <c r="F889" s="48"/>
      <c r="G889" s="50"/>
      <c r="H889" s="52"/>
      <c r="I889" s="52"/>
      <c r="J889" s="54"/>
      <c r="K889" s="52"/>
      <c r="L889" s="52"/>
      <c r="M889" s="54"/>
      <c r="N889" s="52"/>
      <c r="O889" s="52"/>
      <c r="P889" s="56">
        <f>SUM(G889:O889)</f>
        <v>0</v>
      </c>
      <c r="Q889" s="57">
        <f>'first anal'!$P889/AH$4</f>
        <v>0</v>
      </c>
      <c r="R889" s="56"/>
      <c r="S889" s="52"/>
      <c r="T889" s="52"/>
      <c r="U889" s="54"/>
      <c r="V889" s="52"/>
      <c r="W889" s="52"/>
      <c r="X889" s="54"/>
      <c r="Y889" s="52"/>
      <c r="Z889" s="52"/>
      <c r="AA889" s="56">
        <f>SUM(R889:Z889)</f>
        <v>0</v>
      </c>
      <c r="AB889" s="59">
        <f>IF(AA889=0,0,(P889-AA889)/AA889)</f>
        <v>0</v>
      </c>
      <c r="AC889" s="57">
        <f>'first anal'!$AA889/AH$4</f>
        <v>0</v>
      </c>
    </row>
    <row r="890" spans="1:29" x14ac:dyDescent="0.2">
      <c r="A890" s="68"/>
      <c r="B890" s="69"/>
      <c r="C890" s="69"/>
      <c r="D890" s="70"/>
      <c r="E890" s="45"/>
      <c r="F890" s="47"/>
      <c r="G890" s="49"/>
      <c r="H890" s="51"/>
      <c r="I890" s="51"/>
      <c r="J890" s="53"/>
      <c r="K890" s="51"/>
      <c r="L890" s="51"/>
      <c r="M890" s="53"/>
      <c r="N890" s="51"/>
      <c r="O890" s="51"/>
      <c r="P890" s="55">
        <f>SUM(G890:O890)</f>
        <v>0</v>
      </c>
      <c r="Q890" s="57">
        <f>'first anal'!$P890/AH$4</f>
        <v>0</v>
      </c>
      <c r="R890" s="55"/>
      <c r="S890" s="51"/>
      <c r="T890" s="51"/>
      <c r="U890" s="53"/>
      <c r="V890" s="51"/>
      <c r="W890" s="51"/>
      <c r="X890" s="53"/>
      <c r="Y890" s="51"/>
      <c r="Z890" s="51"/>
      <c r="AA890" s="55">
        <f>SUM(R890:Z890)</f>
        <v>0</v>
      </c>
      <c r="AB890" s="58">
        <f>IF(AA890=0,0,(P890-AA890)/AA890)</f>
        <v>0</v>
      </c>
      <c r="AC890" s="57">
        <f>'first anal'!$AA890/AH$4</f>
        <v>0</v>
      </c>
    </row>
    <row r="891" spans="1:29" x14ac:dyDescent="0.2">
      <c r="A891" s="42"/>
      <c r="B891" s="43"/>
      <c r="C891" s="43"/>
      <c r="D891" s="44"/>
      <c r="E891" s="46"/>
      <c r="F891" s="48"/>
      <c r="G891" s="50"/>
      <c r="H891" s="52"/>
      <c r="I891" s="52"/>
      <c r="J891" s="54"/>
      <c r="K891" s="52"/>
      <c r="L891" s="52"/>
      <c r="M891" s="54"/>
      <c r="N891" s="52"/>
      <c r="O891" s="52"/>
      <c r="P891" s="56">
        <f>SUM(G891:O891)</f>
        <v>0</v>
      </c>
      <c r="Q891" s="57">
        <f>'first anal'!$P891/AH$4</f>
        <v>0</v>
      </c>
      <c r="R891" s="56"/>
      <c r="S891" s="52"/>
      <c r="T891" s="52"/>
      <c r="U891" s="54"/>
      <c r="V891" s="52"/>
      <c r="W891" s="52"/>
      <c r="X891" s="54"/>
      <c r="Y891" s="52"/>
      <c r="Z891" s="52"/>
      <c r="AA891" s="56">
        <f>SUM(R891:Z891)</f>
        <v>0</v>
      </c>
      <c r="AB891" s="59">
        <f>IF(AA891=0,0,(P891-AA891)/AA891)</f>
        <v>0</v>
      </c>
      <c r="AC891" s="57">
        <f>'first anal'!$AA891/AH$4</f>
        <v>0</v>
      </c>
    </row>
    <row r="892" spans="1:29" x14ac:dyDescent="0.2">
      <c r="A892" s="68"/>
      <c r="B892" s="69"/>
      <c r="C892" s="69"/>
      <c r="D892" s="70"/>
      <c r="E892" s="45"/>
      <c r="F892" s="47"/>
      <c r="G892" s="49"/>
      <c r="H892" s="51"/>
      <c r="I892" s="51"/>
      <c r="J892" s="53"/>
      <c r="K892" s="51"/>
      <c r="L892" s="51"/>
      <c r="M892" s="53"/>
      <c r="N892" s="51"/>
      <c r="O892" s="51"/>
      <c r="P892" s="55">
        <f>SUM(G892:O892)</f>
        <v>0</v>
      </c>
      <c r="Q892" s="57">
        <f>'first anal'!$P892/AH$4</f>
        <v>0</v>
      </c>
      <c r="R892" s="55"/>
      <c r="S892" s="51"/>
      <c r="T892" s="51"/>
      <c r="U892" s="53"/>
      <c r="V892" s="51"/>
      <c r="W892" s="51"/>
      <c r="X892" s="53"/>
      <c r="Y892" s="51"/>
      <c r="Z892" s="51"/>
      <c r="AA892" s="55">
        <f>SUM(R892:Z892)</f>
        <v>0</v>
      </c>
      <c r="AB892" s="58">
        <f>IF(AA892=0,0,(P892-AA892)/AA892)</f>
        <v>0</v>
      </c>
      <c r="AC892" s="57">
        <f>'first anal'!$AA892/AH$4</f>
        <v>0</v>
      </c>
    </row>
    <row r="893" spans="1:29" x14ac:dyDescent="0.2">
      <c r="A893" s="42"/>
      <c r="B893" s="43"/>
      <c r="C893" s="43"/>
      <c r="D893" s="44"/>
      <c r="E893" s="46"/>
      <c r="F893" s="48"/>
      <c r="G893" s="50"/>
      <c r="H893" s="52"/>
      <c r="I893" s="52"/>
      <c r="J893" s="54"/>
      <c r="K893" s="52"/>
      <c r="L893" s="52"/>
      <c r="M893" s="54"/>
      <c r="N893" s="52"/>
      <c r="O893" s="52"/>
      <c r="P893" s="56">
        <f>SUM(G893:O893)</f>
        <v>0</v>
      </c>
      <c r="Q893" s="57">
        <f>'first anal'!$P893/AH$4</f>
        <v>0</v>
      </c>
      <c r="R893" s="56"/>
      <c r="S893" s="52"/>
      <c r="T893" s="52"/>
      <c r="U893" s="54"/>
      <c r="V893" s="52"/>
      <c r="W893" s="52"/>
      <c r="X893" s="54"/>
      <c r="Y893" s="52"/>
      <c r="Z893" s="52"/>
      <c r="AA893" s="56">
        <f>SUM(R893:Z893)</f>
        <v>0</v>
      </c>
      <c r="AB893" s="59">
        <f>IF(AA893=0,0,(P893-AA893)/AA893)</f>
        <v>0</v>
      </c>
      <c r="AC893" s="57">
        <f>'first anal'!$AA893/AH$4</f>
        <v>0</v>
      </c>
    </row>
    <row r="894" spans="1:29" x14ac:dyDescent="0.2">
      <c r="A894" s="68"/>
      <c r="B894" s="69"/>
      <c r="C894" s="69"/>
      <c r="D894" s="70"/>
      <c r="E894" s="45"/>
      <c r="F894" s="47"/>
      <c r="G894" s="49"/>
      <c r="H894" s="51"/>
      <c r="I894" s="51"/>
      <c r="J894" s="53"/>
      <c r="K894" s="51"/>
      <c r="L894" s="51"/>
      <c r="M894" s="53"/>
      <c r="N894" s="51"/>
      <c r="O894" s="51"/>
      <c r="P894" s="55">
        <f>SUM(G894:O894)</f>
        <v>0</v>
      </c>
      <c r="Q894" s="57">
        <f>'first anal'!$P894/AH$4</f>
        <v>0</v>
      </c>
      <c r="R894" s="55"/>
      <c r="S894" s="51"/>
      <c r="T894" s="51"/>
      <c r="U894" s="53"/>
      <c r="V894" s="51"/>
      <c r="W894" s="51"/>
      <c r="X894" s="53"/>
      <c r="Y894" s="51"/>
      <c r="Z894" s="51"/>
      <c r="AA894" s="55">
        <f>SUM(R894:Z894)</f>
        <v>0</v>
      </c>
      <c r="AB894" s="58">
        <f>IF(AA894=0,0,(P894-AA894)/AA894)</f>
        <v>0</v>
      </c>
      <c r="AC894" s="57">
        <f>'first anal'!$AA894/AH$4</f>
        <v>0</v>
      </c>
    </row>
    <row r="895" spans="1:29" x14ac:dyDescent="0.2">
      <c r="A895" s="42"/>
      <c r="B895" s="43"/>
      <c r="C895" s="43"/>
      <c r="D895" s="44"/>
      <c r="E895" s="46"/>
      <c r="F895" s="48"/>
      <c r="G895" s="50"/>
      <c r="H895" s="52"/>
      <c r="I895" s="52"/>
      <c r="J895" s="54"/>
      <c r="K895" s="52"/>
      <c r="L895" s="52"/>
      <c r="M895" s="54"/>
      <c r="N895" s="52"/>
      <c r="O895" s="52"/>
      <c r="P895" s="56">
        <f>SUM(G895:O895)</f>
        <v>0</v>
      </c>
      <c r="Q895" s="57">
        <f>'first anal'!$P895/AH$4</f>
        <v>0</v>
      </c>
      <c r="R895" s="56"/>
      <c r="S895" s="52"/>
      <c r="T895" s="52"/>
      <c r="U895" s="54"/>
      <c r="V895" s="52"/>
      <c r="W895" s="52"/>
      <c r="X895" s="54"/>
      <c r="Y895" s="52"/>
      <c r="Z895" s="52"/>
      <c r="AA895" s="56">
        <f>SUM(R895:Z895)</f>
        <v>0</v>
      </c>
      <c r="AB895" s="59">
        <f>IF(AA895=0,0,(P895-AA895)/AA895)</f>
        <v>0</v>
      </c>
      <c r="AC895" s="57">
        <f>'first anal'!$AA895/AH$4</f>
        <v>0</v>
      </c>
    </row>
    <row r="896" spans="1:29" x14ac:dyDescent="0.2">
      <c r="A896" s="68"/>
      <c r="B896" s="69"/>
      <c r="C896" s="69"/>
      <c r="D896" s="70"/>
      <c r="E896" s="45"/>
      <c r="F896" s="47"/>
      <c r="G896" s="49"/>
      <c r="H896" s="51"/>
      <c r="I896" s="51"/>
      <c r="J896" s="53"/>
      <c r="K896" s="51"/>
      <c r="L896" s="51"/>
      <c r="M896" s="53"/>
      <c r="N896" s="51"/>
      <c r="O896" s="51"/>
      <c r="P896" s="55">
        <f>SUM(G896:O896)</f>
        <v>0</v>
      </c>
      <c r="Q896" s="57">
        <f>'first anal'!$P896/AH$4</f>
        <v>0</v>
      </c>
      <c r="R896" s="55"/>
      <c r="S896" s="51"/>
      <c r="T896" s="51"/>
      <c r="U896" s="53"/>
      <c r="V896" s="51"/>
      <c r="W896" s="51"/>
      <c r="X896" s="53"/>
      <c r="Y896" s="51"/>
      <c r="Z896" s="51"/>
      <c r="AA896" s="55">
        <f>SUM(R896:Z896)</f>
        <v>0</v>
      </c>
      <c r="AB896" s="58">
        <f>IF(AA896=0,0,(P896-AA896)/AA896)</f>
        <v>0</v>
      </c>
      <c r="AC896" s="57">
        <f>'first anal'!$AA896/AH$4</f>
        <v>0</v>
      </c>
    </row>
    <row r="897" spans="1:29" x14ac:dyDescent="0.2">
      <c r="A897" s="42"/>
      <c r="B897" s="43"/>
      <c r="C897" s="43"/>
      <c r="D897" s="44"/>
      <c r="E897" s="46"/>
      <c r="F897" s="48"/>
      <c r="G897" s="50"/>
      <c r="H897" s="52"/>
      <c r="I897" s="52"/>
      <c r="J897" s="54"/>
      <c r="K897" s="52"/>
      <c r="L897" s="52"/>
      <c r="M897" s="54"/>
      <c r="N897" s="52"/>
      <c r="O897" s="52"/>
      <c r="P897" s="56">
        <f>SUM(G897:O897)</f>
        <v>0</v>
      </c>
      <c r="Q897" s="57">
        <f>'first anal'!$P897/AH$4</f>
        <v>0</v>
      </c>
      <c r="R897" s="56"/>
      <c r="S897" s="52"/>
      <c r="T897" s="52"/>
      <c r="U897" s="54"/>
      <c r="V897" s="52"/>
      <c r="W897" s="52"/>
      <c r="X897" s="54"/>
      <c r="Y897" s="52"/>
      <c r="Z897" s="52"/>
      <c r="AA897" s="56">
        <f>SUM(R897:Z897)</f>
        <v>0</v>
      </c>
      <c r="AB897" s="59">
        <f>IF(AA897=0,0,(P897-AA897)/AA897)</f>
        <v>0</v>
      </c>
      <c r="AC897" s="57">
        <f>'first anal'!$AA897/AH$4</f>
        <v>0</v>
      </c>
    </row>
    <row r="898" spans="1:29" x14ac:dyDescent="0.2">
      <c r="A898" s="68"/>
      <c r="B898" s="69"/>
      <c r="C898" s="69"/>
      <c r="D898" s="70"/>
      <c r="E898" s="45"/>
      <c r="F898" s="47"/>
      <c r="G898" s="49"/>
      <c r="H898" s="51"/>
      <c r="I898" s="51"/>
      <c r="J898" s="53"/>
      <c r="K898" s="51"/>
      <c r="L898" s="51"/>
      <c r="M898" s="53"/>
      <c r="N898" s="51"/>
      <c r="O898" s="51"/>
      <c r="P898" s="55">
        <f>SUM(G898:O898)</f>
        <v>0</v>
      </c>
      <c r="Q898" s="57">
        <f>'first anal'!$P898/AH$4</f>
        <v>0</v>
      </c>
      <c r="R898" s="55"/>
      <c r="S898" s="51"/>
      <c r="T898" s="51"/>
      <c r="U898" s="53"/>
      <c r="V898" s="51"/>
      <c r="W898" s="51"/>
      <c r="X898" s="53"/>
      <c r="Y898" s="51"/>
      <c r="Z898" s="51"/>
      <c r="AA898" s="55">
        <f>SUM(R898:Z898)</f>
        <v>0</v>
      </c>
      <c r="AB898" s="58">
        <f>IF(AA898=0,0,(P898-AA898)/AA898)</f>
        <v>0</v>
      </c>
      <c r="AC898" s="57">
        <f>'first anal'!$AA898/AH$4</f>
        <v>0</v>
      </c>
    </row>
    <row r="899" spans="1:29" x14ac:dyDescent="0.2">
      <c r="A899" s="42"/>
      <c r="B899" s="43"/>
      <c r="C899" s="43"/>
      <c r="D899" s="44"/>
      <c r="E899" s="46"/>
      <c r="F899" s="48"/>
      <c r="G899" s="50"/>
      <c r="H899" s="52"/>
      <c r="I899" s="52"/>
      <c r="J899" s="54"/>
      <c r="K899" s="52"/>
      <c r="L899" s="52"/>
      <c r="M899" s="54"/>
      <c r="N899" s="52"/>
      <c r="O899" s="52"/>
      <c r="P899" s="56">
        <f>SUM(G899:O899)</f>
        <v>0</v>
      </c>
      <c r="Q899" s="57">
        <f>'first anal'!$P899/AH$4</f>
        <v>0</v>
      </c>
      <c r="R899" s="56"/>
      <c r="S899" s="52"/>
      <c r="T899" s="52"/>
      <c r="U899" s="54"/>
      <c r="V899" s="52"/>
      <c r="W899" s="52"/>
      <c r="X899" s="54"/>
      <c r="Y899" s="52"/>
      <c r="Z899" s="52"/>
      <c r="AA899" s="56">
        <f>SUM(R899:Z899)</f>
        <v>0</v>
      </c>
      <c r="AB899" s="59">
        <f>IF(AA899=0,0,(P899-AA899)/AA899)</f>
        <v>0</v>
      </c>
      <c r="AC899" s="57">
        <f>'first anal'!$AA899/AH$4</f>
        <v>0</v>
      </c>
    </row>
    <row r="900" spans="1:29" x14ac:dyDescent="0.2">
      <c r="A900" s="68"/>
      <c r="B900" s="69"/>
      <c r="C900" s="69"/>
      <c r="D900" s="70"/>
      <c r="E900" s="45"/>
      <c r="F900" s="47"/>
      <c r="G900" s="49"/>
      <c r="H900" s="51"/>
      <c r="I900" s="51"/>
      <c r="J900" s="53"/>
      <c r="K900" s="51"/>
      <c r="L900" s="51"/>
      <c r="M900" s="53"/>
      <c r="N900" s="51"/>
      <c r="O900" s="51"/>
      <c r="P900" s="55">
        <f>SUM(G900:O900)</f>
        <v>0</v>
      </c>
      <c r="Q900" s="57">
        <f>'first anal'!$P900/AH$4</f>
        <v>0</v>
      </c>
      <c r="R900" s="55"/>
      <c r="S900" s="51"/>
      <c r="T900" s="51"/>
      <c r="U900" s="53"/>
      <c r="V900" s="51"/>
      <c r="W900" s="51"/>
      <c r="X900" s="53"/>
      <c r="Y900" s="51"/>
      <c r="Z900" s="51"/>
      <c r="AA900" s="55">
        <f>SUM(R900:Z900)</f>
        <v>0</v>
      </c>
      <c r="AB900" s="58">
        <f>IF(AA900=0,0,(P900-AA900)/AA900)</f>
        <v>0</v>
      </c>
      <c r="AC900" s="57">
        <f>'first anal'!$AA900/AH$4</f>
        <v>0</v>
      </c>
    </row>
    <row r="901" spans="1:29" x14ac:dyDescent="0.2">
      <c r="A901" s="42"/>
      <c r="B901" s="43"/>
      <c r="C901" s="43"/>
      <c r="D901" s="44"/>
      <c r="E901" s="46"/>
      <c r="F901" s="48"/>
      <c r="G901" s="50"/>
      <c r="H901" s="52"/>
      <c r="I901" s="52"/>
      <c r="J901" s="54"/>
      <c r="K901" s="52"/>
      <c r="L901" s="52"/>
      <c r="M901" s="54"/>
      <c r="N901" s="52"/>
      <c r="O901" s="52"/>
      <c r="P901" s="56">
        <f>SUM(G901:O901)</f>
        <v>0</v>
      </c>
      <c r="Q901" s="57">
        <f>'first anal'!$P901/AH$4</f>
        <v>0</v>
      </c>
      <c r="R901" s="56"/>
      <c r="S901" s="52"/>
      <c r="T901" s="52"/>
      <c r="U901" s="54"/>
      <c r="V901" s="52"/>
      <c r="W901" s="52"/>
      <c r="X901" s="54"/>
      <c r="Y901" s="52"/>
      <c r="Z901" s="52"/>
      <c r="AA901" s="56">
        <f>SUM(R901:Z901)</f>
        <v>0</v>
      </c>
      <c r="AB901" s="59">
        <f>IF(AA901=0,0,(P901-AA901)/AA901)</f>
        <v>0</v>
      </c>
      <c r="AC901" s="57">
        <f>'first anal'!$AA901/AH$4</f>
        <v>0</v>
      </c>
    </row>
    <row r="902" spans="1:29" x14ac:dyDescent="0.2">
      <c r="A902" s="68"/>
      <c r="B902" s="69"/>
      <c r="C902" s="69"/>
      <c r="D902" s="70"/>
      <c r="E902" s="45"/>
      <c r="F902" s="47"/>
      <c r="G902" s="49"/>
      <c r="H902" s="51"/>
      <c r="I902" s="51"/>
      <c r="J902" s="53"/>
      <c r="K902" s="51"/>
      <c r="L902" s="51"/>
      <c r="M902" s="53"/>
      <c r="N902" s="51"/>
      <c r="O902" s="51"/>
      <c r="P902" s="55">
        <f>SUM(G902:O902)</f>
        <v>0</v>
      </c>
      <c r="Q902" s="57">
        <f>'first anal'!$P902/AH$4</f>
        <v>0</v>
      </c>
      <c r="R902" s="55"/>
      <c r="S902" s="51"/>
      <c r="T902" s="51"/>
      <c r="U902" s="53"/>
      <c r="V902" s="51"/>
      <c r="W902" s="51"/>
      <c r="X902" s="53"/>
      <c r="Y902" s="51"/>
      <c r="Z902" s="51"/>
      <c r="AA902" s="55">
        <f>SUM(R902:Z902)</f>
        <v>0</v>
      </c>
      <c r="AB902" s="58">
        <f>IF(AA902=0,0,(P902-AA902)/AA902)</f>
        <v>0</v>
      </c>
      <c r="AC902" s="57">
        <f>'first anal'!$AA902/AH$4</f>
        <v>0</v>
      </c>
    </row>
    <row r="903" spans="1:29" x14ac:dyDescent="0.2">
      <c r="A903" s="42"/>
      <c r="B903" s="43"/>
      <c r="C903" s="43"/>
      <c r="D903" s="44"/>
      <c r="E903" s="46"/>
      <c r="F903" s="48"/>
      <c r="G903" s="50"/>
      <c r="H903" s="52"/>
      <c r="I903" s="52"/>
      <c r="J903" s="54"/>
      <c r="K903" s="52"/>
      <c r="L903" s="52"/>
      <c r="M903" s="54"/>
      <c r="N903" s="52"/>
      <c r="O903" s="52"/>
      <c r="P903" s="56">
        <f>SUM(G903:O903)</f>
        <v>0</v>
      </c>
      <c r="Q903" s="57">
        <f>'first anal'!$P903/AH$4</f>
        <v>0</v>
      </c>
      <c r="R903" s="56"/>
      <c r="S903" s="52"/>
      <c r="T903" s="52"/>
      <c r="U903" s="54"/>
      <c r="V903" s="52"/>
      <c r="W903" s="52"/>
      <c r="X903" s="54"/>
      <c r="Y903" s="52"/>
      <c r="Z903" s="52"/>
      <c r="AA903" s="56">
        <f>SUM(R903:Z903)</f>
        <v>0</v>
      </c>
      <c r="AB903" s="59">
        <f>IF(AA903=0,0,(P903-AA903)/AA903)</f>
        <v>0</v>
      </c>
      <c r="AC903" s="57">
        <f>'first anal'!$AA903/AH$4</f>
        <v>0</v>
      </c>
    </row>
    <row r="904" spans="1:29" x14ac:dyDescent="0.2">
      <c r="A904" s="68"/>
      <c r="B904" s="69"/>
      <c r="C904" s="69"/>
      <c r="D904" s="70"/>
      <c r="E904" s="45"/>
      <c r="F904" s="47"/>
      <c r="G904" s="49"/>
      <c r="H904" s="51"/>
      <c r="I904" s="51"/>
      <c r="J904" s="53"/>
      <c r="K904" s="51"/>
      <c r="L904" s="51"/>
      <c r="M904" s="53"/>
      <c r="N904" s="51"/>
      <c r="O904" s="51"/>
      <c r="P904" s="55">
        <f>SUM(G904:O904)</f>
        <v>0</v>
      </c>
      <c r="Q904" s="57">
        <f>'first anal'!$P904/AH$4</f>
        <v>0</v>
      </c>
      <c r="R904" s="55"/>
      <c r="S904" s="51"/>
      <c r="T904" s="51"/>
      <c r="U904" s="53"/>
      <c r="V904" s="51"/>
      <c r="W904" s="51"/>
      <c r="X904" s="53"/>
      <c r="Y904" s="51"/>
      <c r="Z904" s="51"/>
      <c r="AA904" s="55">
        <f>SUM(R904:Z904)</f>
        <v>0</v>
      </c>
      <c r="AB904" s="58">
        <f>IF(AA904=0,0,(P904-AA904)/AA904)</f>
        <v>0</v>
      </c>
      <c r="AC904" s="57">
        <f>'first anal'!$AA904/AH$4</f>
        <v>0</v>
      </c>
    </row>
    <row r="905" spans="1:29" x14ac:dyDescent="0.2">
      <c r="A905" s="42"/>
      <c r="B905" s="43"/>
      <c r="C905" s="43"/>
      <c r="D905" s="44"/>
      <c r="E905" s="46"/>
      <c r="F905" s="48"/>
      <c r="G905" s="50"/>
      <c r="H905" s="52"/>
      <c r="I905" s="52"/>
      <c r="J905" s="54"/>
      <c r="K905" s="52"/>
      <c r="L905" s="52"/>
      <c r="M905" s="54"/>
      <c r="N905" s="52"/>
      <c r="O905" s="52"/>
      <c r="P905" s="56">
        <f>SUM(G905:O905)</f>
        <v>0</v>
      </c>
      <c r="Q905" s="57">
        <f>'first anal'!$P905/AH$4</f>
        <v>0</v>
      </c>
      <c r="R905" s="56"/>
      <c r="S905" s="52"/>
      <c r="T905" s="52"/>
      <c r="U905" s="54"/>
      <c r="V905" s="52"/>
      <c r="W905" s="52"/>
      <c r="X905" s="54"/>
      <c r="Y905" s="52"/>
      <c r="Z905" s="52"/>
      <c r="AA905" s="56">
        <f>SUM(R905:Z905)</f>
        <v>0</v>
      </c>
      <c r="AB905" s="59">
        <f>IF(AA905=0,0,(P905-AA905)/AA905)</f>
        <v>0</v>
      </c>
      <c r="AC905" s="57">
        <f>'first anal'!$AA905/AH$4</f>
        <v>0</v>
      </c>
    </row>
    <row r="906" spans="1:29" x14ac:dyDescent="0.2">
      <c r="A906" s="68"/>
      <c r="B906" s="69"/>
      <c r="C906" s="69"/>
      <c r="D906" s="70"/>
      <c r="E906" s="45"/>
      <c r="F906" s="47"/>
      <c r="G906" s="49"/>
      <c r="H906" s="51"/>
      <c r="I906" s="51"/>
      <c r="J906" s="53"/>
      <c r="K906" s="51"/>
      <c r="L906" s="51"/>
      <c r="M906" s="53"/>
      <c r="N906" s="51"/>
      <c r="O906" s="51"/>
      <c r="P906" s="55">
        <f>SUM(G906:O906)</f>
        <v>0</v>
      </c>
      <c r="Q906" s="57">
        <f>'first anal'!$P906/AH$4</f>
        <v>0</v>
      </c>
      <c r="R906" s="55"/>
      <c r="S906" s="51"/>
      <c r="T906" s="51"/>
      <c r="U906" s="53"/>
      <c r="V906" s="51"/>
      <c r="W906" s="51"/>
      <c r="X906" s="53"/>
      <c r="Y906" s="51"/>
      <c r="Z906" s="51"/>
      <c r="AA906" s="55">
        <f>SUM(R906:Z906)</f>
        <v>0</v>
      </c>
      <c r="AB906" s="58">
        <f>IF(AA906=0,0,(P906-AA906)/AA906)</f>
        <v>0</v>
      </c>
      <c r="AC906" s="57">
        <f>'first anal'!$AA906/AH$4</f>
        <v>0</v>
      </c>
    </row>
    <row r="907" spans="1:29" x14ac:dyDescent="0.2">
      <c r="A907" s="42"/>
      <c r="B907" s="43"/>
      <c r="C907" s="43"/>
      <c r="D907" s="44"/>
      <c r="E907" s="46"/>
      <c r="F907" s="48"/>
      <c r="G907" s="50"/>
      <c r="H907" s="52"/>
      <c r="I907" s="52"/>
      <c r="J907" s="54"/>
      <c r="K907" s="52"/>
      <c r="L907" s="52"/>
      <c r="M907" s="54"/>
      <c r="N907" s="52"/>
      <c r="O907" s="52"/>
      <c r="P907" s="56">
        <f>SUM(G907:O907)</f>
        <v>0</v>
      </c>
      <c r="Q907" s="57">
        <f>'first anal'!$P907/AH$4</f>
        <v>0</v>
      </c>
      <c r="R907" s="56"/>
      <c r="S907" s="52"/>
      <c r="T907" s="52"/>
      <c r="U907" s="54"/>
      <c r="V907" s="52"/>
      <c r="W907" s="52"/>
      <c r="X907" s="54"/>
      <c r="Y907" s="52"/>
      <c r="Z907" s="52"/>
      <c r="AA907" s="56">
        <f>SUM(R907:Z907)</f>
        <v>0</v>
      </c>
      <c r="AB907" s="59">
        <f>IF(AA907=0,0,(P907-AA907)/AA907)</f>
        <v>0</v>
      </c>
      <c r="AC907" s="57">
        <f>'first anal'!$AA907/AH$4</f>
        <v>0</v>
      </c>
    </row>
    <row r="908" spans="1:29" x14ac:dyDescent="0.2">
      <c r="A908" s="68"/>
      <c r="B908" s="69"/>
      <c r="C908" s="69"/>
      <c r="D908" s="70"/>
      <c r="E908" s="45"/>
      <c r="F908" s="47"/>
      <c r="G908" s="49"/>
      <c r="H908" s="51"/>
      <c r="I908" s="51"/>
      <c r="J908" s="53"/>
      <c r="K908" s="51"/>
      <c r="L908" s="51"/>
      <c r="M908" s="53"/>
      <c r="N908" s="51"/>
      <c r="O908" s="51"/>
      <c r="P908" s="55">
        <f>SUM(G908:O908)</f>
        <v>0</v>
      </c>
      <c r="Q908" s="57">
        <f>'first anal'!$P908/AH$4</f>
        <v>0</v>
      </c>
      <c r="R908" s="55"/>
      <c r="S908" s="51"/>
      <c r="T908" s="51"/>
      <c r="U908" s="53"/>
      <c r="V908" s="51"/>
      <c r="W908" s="51"/>
      <c r="X908" s="53"/>
      <c r="Y908" s="51"/>
      <c r="Z908" s="51"/>
      <c r="AA908" s="55">
        <f>SUM(R908:Z908)</f>
        <v>0</v>
      </c>
      <c r="AB908" s="58">
        <f>IF(AA908=0,0,(P908-AA908)/AA908)</f>
        <v>0</v>
      </c>
      <c r="AC908" s="57">
        <f>'first anal'!$AA908/AH$4</f>
        <v>0</v>
      </c>
    </row>
    <row r="909" spans="1:29" x14ac:dyDescent="0.2">
      <c r="A909" s="42"/>
      <c r="B909" s="43"/>
      <c r="C909" s="43"/>
      <c r="D909" s="44"/>
      <c r="E909" s="46"/>
      <c r="F909" s="48"/>
      <c r="G909" s="50"/>
      <c r="H909" s="52"/>
      <c r="I909" s="52"/>
      <c r="J909" s="54"/>
      <c r="K909" s="52"/>
      <c r="L909" s="52"/>
      <c r="M909" s="54"/>
      <c r="N909" s="52"/>
      <c r="O909" s="52"/>
      <c r="P909" s="56">
        <f>SUM(G909:O909)</f>
        <v>0</v>
      </c>
      <c r="Q909" s="57">
        <f>'first anal'!$P909/AH$4</f>
        <v>0</v>
      </c>
      <c r="R909" s="56"/>
      <c r="S909" s="52"/>
      <c r="T909" s="52"/>
      <c r="U909" s="54"/>
      <c r="V909" s="52"/>
      <c r="W909" s="52"/>
      <c r="X909" s="54"/>
      <c r="Y909" s="52"/>
      <c r="Z909" s="52"/>
      <c r="AA909" s="56">
        <f>SUM(R909:Z909)</f>
        <v>0</v>
      </c>
      <c r="AB909" s="59">
        <f>IF(AA909=0,0,(P909-AA909)/AA909)</f>
        <v>0</v>
      </c>
      <c r="AC909" s="57">
        <f>'first anal'!$AA909/AH$4</f>
        <v>0</v>
      </c>
    </row>
    <row r="910" spans="1:29" x14ac:dyDescent="0.2">
      <c r="A910" s="68"/>
      <c r="B910" s="69"/>
      <c r="C910" s="69"/>
      <c r="D910" s="70"/>
      <c r="E910" s="45"/>
      <c r="F910" s="47"/>
      <c r="G910" s="49"/>
      <c r="H910" s="51"/>
      <c r="I910" s="51"/>
      <c r="J910" s="53"/>
      <c r="K910" s="51"/>
      <c r="L910" s="51"/>
      <c r="M910" s="53"/>
      <c r="N910" s="51"/>
      <c r="O910" s="51"/>
      <c r="P910" s="55">
        <f>SUM(G910:O910)</f>
        <v>0</v>
      </c>
      <c r="Q910" s="57">
        <f>'first anal'!$P910/AH$4</f>
        <v>0</v>
      </c>
      <c r="R910" s="55"/>
      <c r="S910" s="51"/>
      <c r="T910" s="51"/>
      <c r="U910" s="53"/>
      <c r="V910" s="51"/>
      <c r="W910" s="51"/>
      <c r="X910" s="53"/>
      <c r="Y910" s="51"/>
      <c r="Z910" s="51"/>
      <c r="AA910" s="55">
        <f>SUM(R910:Z910)</f>
        <v>0</v>
      </c>
      <c r="AB910" s="58">
        <f>IF(AA910=0,0,(P910-AA910)/AA910)</f>
        <v>0</v>
      </c>
      <c r="AC910" s="57">
        <f>'first anal'!$AA910/AH$4</f>
        <v>0</v>
      </c>
    </row>
    <row r="911" spans="1:29" x14ac:dyDescent="0.2">
      <c r="A911" s="42"/>
      <c r="B911" s="43"/>
      <c r="C911" s="43"/>
      <c r="D911" s="44"/>
      <c r="E911" s="46"/>
      <c r="F911" s="48"/>
      <c r="G911" s="50"/>
      <c r="H911" s="52"/>
      <c r="I911" s="52"/>
      <c r="J911" s="54"/>
      <c r="K911" s="52"/>
      <c r="L911" s="52"/>
      <c r="M911" s="54"/>
      <c r="N911" s="52"/>
      <c r="O911" s="52"/>
      <c r="P911" s="56">
        <f>SUM(G911:O911)</f>
        <v>0</v>
      </c>
      <c r="Q911" s="57">
        <f>'first anal'!$P911/AH$4</f>
        <v>0</v>
      </c>
      <c r="R911" s="56"/>
      <c r="S911" s="52"/>
      <c r="T911" s="52"/>
      <c r="U911" s="54"/>
      <c r="V911" s="52"/>
      <c r="W911" s="52"/>
      <c r="X911" s="54"/>
      <c r="Y911" s="52"/>
      <c r="Z911" s="52"/>
      <c r="AA911" s="56">
        <f>SUM(R911:Z911)</f>
        <v>0</v>
      </c>
      <c r="AB911" s="59">
        <f>IF(AA911=0,0,(P911-AA911)/AA911)</f>
        <v>0</v>
      </c>
      <c r="AC911" s="57">
        <f>'first anal'!$AA911/AH$4</f>
        <v>0</v>
      </c>
    </row>
    <row r="912" spans="1:29" x14ac:dyDescent="0.2">
      <c r="A912" s="68"/>
      <c r="B912" s="69"/>
      <c r="C912" s="69"/>
      <c r="D912" s="70"/>
      <c r="E912" s="45"/>
      <c r="F912" s="47"/>
      <c r="G912" s="49"/>
      <c r="H912" s="51"/>
      <c r="I912" s="51"/>
      <c r="J912" s="53"/>
      <c r="K912" s="51"/>
      <c r="L912" s="51"/>
      <c r="M912" s="53"/>
      <c r="N912" s="51"/>
      <c r="O912" s="51"/>
      <c r="P912" s="55">
        <f>SUM(G912:O912)</f>
        <v>0</v>
      </c>
      <c r="Q912" s="57">
        <f>'first anal'!$P912/AH$4</f>
        <v>0</v>
      </c>
      <c r="R912" s="55"/>
      <c r="S912" s="51"/>
      <c r="T912" s="51"/>
      <c r="U912" s="53"/>
      <c r="V912" s="51"/>
      <c r="W912" s="51"/>
      <c r="X912" s="53"/>
      <c r="Y912" s="51"/>
      <c r="Z912" s="51"/>
      <c r="AA912" s="55">
        <f>SUM(R912:Z912)</f>
        <v>0</v>
      </c>
      <c r="AB912" s="58">
        <f>IF(AA912=0,0,(P912-AA912)/AA912)</f>
        <v>0</v>
      </c>
      <c r="AC912" s="57">
        <f>'first anal'!$AA912/AH$4</f>
        <v>0</v>
      </c>
    </row>
    <row r="913" spans="1:29" x14ac:dyDescent="0.2">
      <c r="A913" s="42"/>
      <c r="B913" s="43"/>
      <c r="C913" s="43"/>
      <c r="D913" s="44"/>
      <c r="E913" s="46"/>
      <c r="F913" s="48"/>
      <c r="G913" s="50"/>
      <c r="H913" s="52"/>
      <c r="I913" s="52"/>
      <c r="J913" s="54"/>
      <c r="K913" s="52"/>
      <c r="L913" s="52"/>
      <c r="M913" s="54"/>
      <c r="N913" s="52"/>
      <c r="O913" s="52"/>
      <c r="P913" s="56">
        <f>SUM(G913:O913)</f>
        <v>0</v>
      </c>
      <c r="Q913" s="57">
        <f>'first anal'!$P913/AH$4</f>
        <v>0</v>
      </c>
      <c r="R913" s="56"/>
      <c r="S913" s="52"/>
      <c r="T913" s="52"/>
      <c r="U913" s="54"/>
      <c r="V913" s="52"/>
      <c r="W913" s="52"/>
      <c r="X913" s="54"/>
      <c r="Y913" s="52"/>
      <c r="Z913" s="52"/>
      <c r="AA913" s="56">
        <f>SUM(R913:Z913)</f>
        <v>0</v>
      </c>
      <c r="AB913" s="59">
        <f>IF(AA913=0,0,(P913-AA913)/AA913)</f>
        <v>0</v>
      </c>
      <c r="AC913" s="57">
        <f>'first anal'!$AA913/AH$4</f>
        <v>0</v>
      </c>
    </row>
    <row r="914" spans="1:29" x14ac:dyDescent="0.2">
      <c r="A914" s="68"/>
      <c r="B914" s="69"/>
      <c r="C914" s="69"/>
      <c r="D914" s="70"/>
      <c r="E914" s="45"/>
      <c r="F914" s="47"/>
      <c r="G914" s="49"/>
      <c r="H914" s="51"/>
      <c r="I914" s="51"/>
      <c r="J914" s="53"/>
      <c r="K914" s="51"/>
      <c r="L914" s="51"/>
      <c r="M914" s="53"/>
      <c r="N914" s="51"/>
      <c r="O914" s="51"/>
      <c r="P914" s="55">
        <f>SUM(G914:O914)</f>
        <v>0</v>
      </c>
      <c r="Q914" s="57">
        <f>'first anal'!$P914/AH$4</f>
        <v>0</v>
      </c>
      <c r="R914" s="55"/>
      <c r="S914" s="51"/>
      <c r="T914" s="51"/>
      <c r="U914" s="53"/>
      <c r="V914" s="51"/>
      <c r="W914" s="51"/>
      <c r="X914" s="53"/>
      <c r="Y914" s="51"/>
      <c r="Z914" s="51"/>
      <c r="AA914" s="55">
        <f>SUM(R914:Z914)</f>
        <v>0</v>
      </c>
      <c r="AB914" s="58">
        <f>IF(AA914=0,0,(P914-AA914)/AA914)</f>
        <v>0</v>
      </c>
      <c r="AC914" s="57">
        <f>'first anal'!$AA914/AH$4</f>
        <v>0</v>
      </c>
    </row>
    <row r="915" spans="1:29" x14ac:dyDescent="0.2">
      <c r="A915" s="42"/>
      <c r="B915" s="43"/>
      <c r="C915" s="43"/>
      <c r="D915" s="44"/>
      <c r="E915" s="46"/>
      <c r="F915" s="48"/>
      <c r="G915" s="50"/>
      <c r="H915" s="52"/>
      <c r="I915" s="52"/>
      <c r="J915" s="54"/>
      <c r="K915" s="52"/>
      <c r="L915" s="52"/>
      <c r="M915" s="54"/>
      <c r="N915" s="52"/>
      <c r="O915" s="52"/>
      <c r="P915" s="56">
        <f>SUM(G915:O915)</f>
        <v>0</v>
      </c>
      <c r="Q915" s="57">
        <f>'first anal'!$P915/AH$4</f>
        <v>0</v>
      </c>
      <c r="R915" s="56"/>
      <c r="S915" s="52"/>
      <c r="T915" s="52"/>
      <c r="U915" s="54"/>
      <c r="V915" s="52"/>
      <c r="W915" s="52"/>
      <c r="X915" s="54"/>
      <c r="Y915" s="52"/>
      <c r="Z915" s="52"/>
      <c r="AA915" s="56">
        <f>SUM(R915:Z915)</f>
        <v>0</v>
      </c>
      <c r="AB915" s="59">
        <f>IF(AA915=0,0,(P915-AA915)/AA915)</f>
        <v>0</v>
      </c>
      <c r="AC915" s="57">
        <f>'first anal'!$AA915/AH$4</f>
        <v>0</v>
      </c>
    </row>
    <row r="916" spans="1:29" x14ac:dyDescent="0.2">
      <c r="A916" s="68"/>
      <c r="B916" s="69"/>
      <c r="C916" s="69"/>
      <c r="D916" s="70"/>
      <c r="E916" s="45"/>
      <c r="F916" s="47"/>
      <c r="G916" s="49"/>
      <c r="H916" s="51"/>
      <c r="I916" s="51"/>
      <c r="J916" s="53"/>
      <c r="K916" s="51"/>
      <c r="L916" s="51"/>
      <c r="M916" s="53"/>
      <c r="N916" s="51"/>
      <c r="O916" s="51"/>
      <c r="P916" s="55">
        <f>SUM(G916:O916)</f>
        <v>0</v>
      </c>
      <c r="Q916" s="57">
        <f>'first anal'!$P916/AH$4</f>
        <v>0</v>
      </c>
      <c r="R916" s="55"/>
      <c r="S916" s="51"/>
      <c r="T916" s="51"/>
      <c r="U916" s="53"/>
      <c r="V916" s="51"/>
      <c r="W916" s="51"/>
      <c r="X916" s="53"/>
      <c r="Y916" s="51"/>
      <c r="Z916" s="51"/>
      <c r="AA916" s="55">
        <f>SUM(R916:Z916)</f>
        <v>0</v>
      </c>
      <c r="AB916" s="58">
        <f>IF(AA916=0,0,(P916-AA916)/AA916)</f>
        <v>0</v>
      </c>
      <c r="AC916" s="57">
        <f>'first anal'!$AA916/AH$4</f>
        <v>0</v>
      </c>
    </row>
    <row r="917" spans="1:29" x14ac:dyDescent="0.2">
      <c r="A917" s="42"/>
      <c r="B917" s="43"/>
      <c r="C917" s="43"/>
      <c r="D917" s="44"/>
      <c r="E917" s="46"/>
      <c r="F917" s="48"/>
      <c r="G917" s="50"/>
      <c r="H917" s="52"/>
      <c r="I917" s="52"/>
      <c r="J917" s="54"/>
      <c r="K917" s="52"/>
      <c r="L917" s="52"/>
      <c r="M917" s="54"/>
      <c r="N917" s="52"/>
      <c r="O917" s="52"/>
      <c r="P917" s="56">
        <f>SUM(G917:O917)</f>
        <v>0</v>
      </c>
      <c r="Q917" s="57">
        <f>'first anal'!$P917/AH$4</f>
        <v>0</v>
      </c>
      <c r="R917" s="56"/>
      <c r="S917" s="52"/>
      <c r="T917" s="52"/>
      <c r="U917" s="54"/>
      <c r="V917" s="52"/>
      <c r="W917" s="52"/>
      <c r="X917" s="54"/>
      <c r="Y917" s="52"/>
      <c r="Z917" s="52"/>
      <c r="AA917" s="56">
        <f>SUM(R917:Z917)</f>
        <v>0</v>
      </c>
      <c r="AB917" s="59">
        <f>IF(AA917=0,0,(P917-AA917)/AA917)</f>
        <v>0</v>
      </c>
      <c r="AC917" s="57">
        <f>'first anal'!$AA917/AH$4</f>
        <v>0</v>
      </c>
    </row>
    <row r="918" spans="1:29" x14ac:dyDescent="0.2">
      <c r="A918" s="68"/>
      <c r="B918" s="69"/>
      <c r="C918" s="69"/>
      <c r="D918" s="70"/>
      <c r="E918" s="45"/>
      <c r="F918" s="47"/>
      <c r="G918" s="49"/>
      <c r="H918" s="51"/>
      <c r="I918" s="51"/>
      <c r="J918" s="53"/>
      <c r="K918" s="51"/>
      <c r="L918" s="51"/>
      <c r="M918" s="53"/>
      <c r="N918" s="51"/>
      <c r="O918" s="51"/>
      <c r="P918" s="55">
        <f>SUM(G918:O918)</f>
        <v>0</v>
      </c>
      <c r="Q918" s="57">
        <f>'first anal'!$P918/AH$4</f>
        <v>0</v>
      </c>
      <c r="R918" s="55"/>
      <c r="S918" s="51"/>
      <c r="T918" s="51"/>
      <c r="U918" s="53"/>
      <c r="V918" s="51"/>
      <c r="W918" s="51"/>
      <c r="X918" s="53"/>
      <c r="Y918" s="51"/>
      <c r="Z918" s="51"/>
      <c r="AA918" s="55">
        <f>SUM(R918:Z918)</f>
        <v>0</v>
      </c>
      <c r="AB918" s="58">
        <f>IF(AA918=0,0,(P918-AA918)/AA918)</f>
        <v>0</v>
      </c>
      <c r="AC918" s="57">
        <f>'first anal'!$AA918/AH$4</f>
        <v>0</v>
      </c>
    </row>
    <row r="919" spans="1:29" x14ac:dyDescent="0.2">
      <c r="A919" s="42"/>
      <c r="B919" s="43"/>
      <c r="C919" s="43"/>
      <c r="D919" s="44"/>
      <c r="E919" s="46"/>
      <c r="F919" s="48"/>
      <c r="G919" s="50"/>
      <c r="H919" s="52"/>
      <c r="I919" s="52"/>
      <c r="J919" s="54"/>
      <c r="K919" s="52"/>
      <c r="L919" s="52"/>
      <c r="M919" s="54"/>
      <c r="N919" s="52"/>
      <c r="O919" s="52"/>
      <c r="P919" s="56">
        <f>SUM(G919:O919)</f>
        <v>0</v>
      </c>
      <c r="Q919" s="57">
        <f>'first anal'!$P919/AH$4</f>
        <v>0</v>
      </c>
      <c r="R919" s="56"/>
      <c r="S919" s="52"/>
      <c r="T919" s="52"/>
      <c r="U919" s="54"/>
      <c r="V919" s="52"/>
      <c r="W919" s="52"/>
      <c r="X919" s="54"/>
      <c r="Y919" s="52"/>
      <c r="Z919" s="52"/>
      <c r="AA919" s="56">
        <f>SUM(R919:Z919)</f>
        <v>0</v>
      </c>
      <c r="AB919" s="59">
        <f>IF(AA919=0,0,(P919-AA919)/AA919)</f>
        <v>0</v>
      </c>
      <c r="AC919" s="57">
        <f>'first anal'!$AA919/AH$4</f>
        <v>0</v>
      </c>
    </row>
    <row r="920" spans="1:29" x14ac:dyDescent="0.2">
      <c r="A920" s="68"/>
      <c r="B920" s="69"/>
      <c r="C920" s="69"/>
      <c r="D920" s="70"/>
      <c r="E920" s="45"/>
      <c r="F920" s="47"/>
      <c r="G920" s="49"/>
      <c r="H920" s="51"/>
      <c r="I920" s="51"/>
      <c r="J920" s="53"/>
      <c r="K920" s="51"/>
      <c r="L920" s="51"/>
      <c r="M920" s="53"/>
      <c r="N920" s="51"/>
      <c r="O920" s="51"/>
      <c r="P920" s="55">
        <f>SUM(G920:O920)</f>
        <v>0</v>
      </c>
      <c r="Q920" s="57">
        <f>'first anal'!$P920/AH$4</f>
        <v>0</v>
      </c>
      <c r="R920" s="55"/>
      <c r="S920" s="51"/>
      <c r="T920" s="51"/>
      <c r="U920" s="53"/>
      <c r="V920" s="51"/>
      <c r="W920" s="51"/>
      <c r="X920" s="53"/>
      <c r="Y920" s="51"/>
      <c r="Z920" s="51"/>
      <c r="AA920" s="55">
        <f>SUM(R920:Z920)</f>
        <v>0</v>
      </c>
      <c r="AB920" s="58">
        <f>IF(AA920=0,0,(P920-AA920)/AA920)</f>
        <v>0</v>
      </c>
      <c r="AC920" s="57">
        <f>'first anal'!$AA920/AH$4</f>
        <v>0</v>
      </c>
    </row>
    <row r="921" spans="1:29" x14ac:dyDescent="0.2">
      <c r="A921" s="42"/>
      <c r="B921" s="43"/>
      <c r="C921" s="43"/>
      <c r="D921" s="44"/>
      <c r="E921" s="46"/>
      <c r="F921" s="48"/>
      <c r="G921" s="50"/>
      <c r="H921" s="52"/>
      <c r="I921" s="52"/>
      <c r="J921" s="54"/>
      <c r="K921" s="52"/>
      <c r="L921" s="52"/>
      <c r="M921" s="54"/>
      <c r="N921" s="52"/>
      <c r="O921" s="52"/>
      <c r="P921" s="56">
        <f>SUM(G921:O921)</f>
        <v>0</v>
      </c>
      <c r="Q921" s="57">
        <f>'first anal'!$P921/AH$4</f>
        <v>0</v>
      </c>
      <c r="R921" s="56"/>
      <c r="S921" s="52"/>
      <c r="T921" s="52"/>
      <c r="U921" s="54"/>
      <c r="V921" s="52"/>
      <c r="W921" s="52"/>
      <c r="X921" s="54"/>
      <c r="Y921" s="52"/>
      <c r="Z921" s="52"/>
      <c r="AA921" s="56">
        <f>SUM(R921:Z921)</f>
        <v>0</v>
      </c>
      <c r="AB921" s="59">
        <f>IF(AA921=0,0,(P921-AA921)/AA921)</f>
        <v>0</v>
      </c>
      <c r="AC921" s="57">
        <f>'first anal'!$AA921/AH$4</f>
        <v>0</v>
      </c>
    </row>
    <row r="922" spans="1:29" x14ac:dyDescent="0.2">
      <c r="A922" s="68"/>
      <c r="B922" s="69"/>
      <c r="C922" s="69"/>
      <c r="D922" s="70"/>
      <c r="E922" s="45"/>
      <c r="F922" s="47"/>
      <c r="G922" s="49"/>
      <c r="H922" s="51"/>
      <c r="I922" s="51"/>
      <c r="J922" s="53"/>
      <c r="K922" s="51"/>
      <c r="L922" s="51"/>
      <c r="M922" s="53"/>
      <c r="N922" s="51"/>
      <c r="O922" s="51"/>
      <c r="P922" s="55">
        <f>SUM(G922:O922)</f>
        <v>0</v>
      </c>
      <c r="Q922" s="57">
        <f>'first anal'!$P922/AH$4</f>
        <v>0</v>
      </c>
      <c r="R922" s="55"/>
      <c r="S922" s="51"/>
      <c r="T922" s="51"/>
      <c r="U922" s="53"/>
      <c r="V922" s="51"/>
      <c r="W922" s="51"/>
      <c r="X922" s="53"/>
      <c r="Y922" s="51"/>
      <c r="Z922" s="51"/>
      <c r="AA922" s="55">
        <f>SUM(R922:Z922)</f>
        <v>0</v>
      </c>
      <c r="AB922" s="58">
        <f>IF(AA922=0,0,(P922-AA922)/AA922)</f>
        <v>0</v>
      </c>
      <c r="AC922" s="57">
        <f>'first anal'!$AA922/AH$4</f>
        <v>0</v>
      </c>
    </row>
    <row r="923" spans="1:29" x14ac:dyDescent="0.2">
      <c r="A923" s="42"/>
      <c r="B923" s="43"/>
      <c r="C923" s="43"/>
      <c r="D923" s="44"/>
      <c r="E923" s="46"/>
      <c r="F923" s="48"/>
      <c r="G923" s="50"/>
      <c r="H923" s="52"/>
      <c r="I923" s="52"/>
      <c r="J923" s="54"/>
      <c r="K923" s="52"/>
      <c r="L923" s="52"/>
      <c r="M923" s="54"/>
      <c r="N923" s="52"/>
      <c r="O923" s="52"/>
      <c r="P923" s="56">
        <f>SUM(G923:O923)</f>
        <v>0</v>
      </c>
      <c r="Q923" s="57">
        <f>'first anal'!$P923/AH$4</f>
        <v>0</v>
      </c>
      <c r="R923" s="56"/>
      <c r="S923" s="52"/>
      <c r="T923" s="52"/>
      <c r="U923" s="54"/>
      <c r="V923" s="52"/>
      <c r="W923" s="52"/>
      <c r="X923" s="54"/>
      <c r="Y923" s="52"/>
      <c r="Z923" s="52"/>
      <c r="AA923" s="56">
        <f>SUM(R923:Z923)</f>
        <v>0</v>
      </c>
      <c r="AB923" s="59">
        <f>IF(AA923=0,0,(P923-AA923)/AA923)</f>
        <v>0</v>
      </c>
      <c r="AC923" s="57">
        <f>'first anal'!$AA923/AH$4</f>
        <v>0</v>
      </c>
    </row>
    <row r="924" spans="1:29" x14ac:dyDescent="0.2">
      <c r="A924" s="68"/>
      <c r="B924" s="69"/>
      <c r="C924" s="69"/>
      <c r="D924" s="70"/>
      <c r="E924" s="45"/>
      <c r="F924" s="47"/>
      <c r="G924" s="49"/>
      <c r="H924" s="51"/>
      <c r="I924" s="51"/>
      <c r="J924" s="53"/>
      <c r="K924" s="51"/>
      <c r="L924" s="51"/>
      <c r="M924" s="53"/>
      <c r="N924" s="51"/>
      <c r="O924" s="51"/>
      <c r="P924" s="55">
        <f>SUM(G924:O924)</f>
        <v>0</v>
      </c>
      <c r="Q924" s="57">
        <f>'first anal'!$P924/AH$4</f>
        <v>0</v>
      </c>
      <c r="R924" s="55"/>
      <c r="S924" s="51"/>
      <c r="T924" s="51"/>
      <c r="U924" s="53"/>
      <c r="V924" s="51"/>
      <c r="W924" s="51"/>
      <c r="X924" s="53"/>
      <c r="Y924" s="51"/>
      <c r="Z924" s="51"/>
      <c r="AA924" s="55">
        <f>SUM(R924:Z924)</f>
        <v>0</v>
      </c>
      <c r="AB924" s="58">
        <f>IF(AA924=0,0,(P924-AA924)/AA924)</f>
        <v>0</v>
      </c>
      <c r="AC924" s="57">
        <f>'first anal'!$AA924/AH$4</f>
        <v>0</v>
      </c>
    </row>
    <row r="925" spans="1:29" x14ac:dyDescent="0.2">
      <c r="A925" s="42"/>
      <c r="B925" s="43"/>
      <c r="C925" s="43"/>
      <c r="D925" s="44"/>
      <c r="E925" s="46"/>
      <c r="F925" s="48"/>
      <c r="G925" s="50"/>
      <c r="H925" s="52"/>
      <c r="I925" s="52"/>
      <c r="J925" s="54"/>
      <c r="K925" s="52"/>
      <c r="L925" s="52"/>
      <c r="M925" s="54"/>
      <c r="N925" s="52"/>
      <c r="O925" s="52"/>
      <c r="P925" s="56">
        <f>SUM(G925:O925)</f>
        <v>0</v>
      </c>
      <c r="Q925" s="57">
        <f>'first anal'!$P925/AH$4</f>
        <v>0</v>
      </c>
      <c r="R925" s="56"/>
      <c r="S925" s="52"/>
      <c r="T925" s="52"/>
      <c r="U925" s="54"/>
      <c r="V925" s="52"/>
      <c r="W925" s="52"/>
      <c r="X925" s="54"/>
      <c r="Y925" s="52"/>
      <c r="Z925" s="52"/>
      <c r="AA925" s="56">
        <f>SUM(R925:Z925)</f>
        <v>0</v>
      </c>
      <c r="AB925" s="59">
        <f>IF(AA925=0,0,(P925-AA925)/AA925)</f>
        <v>0</v>
      </c>
      <c r="AC925" s="57">
        <f>'first anal'!$AA925/AH$4</f>
        <v>0</v>
      </c>
    </row>
    <row r="926" spans="1:29" x14ac:dyDescent="0.2">
      <c r="A926" s="68"/>
      <c r="B926" s="69"/>
      <c r="C926" s="69"/>
      <c r="D926" s="70"/>
      <c r="E926" s="45"/>
      <c r="F926" s="47"/>
      <c r="G926" s="49"/>
      <c r="H926" s="51"/>
      <c r="I926" s="51"/>
      <c r="J926" s="53"/>
      <c r="K926" s="51"/>
      <c r="L926" s="51"/>
      <c r="M926" s="53"/>
      <c r="N926" s="51"/>
      <c r="O926" s="51"/>
      <c r="P926" s="55">
        <f>SUM(G926:O926)</f>
        <v>0</v>
      </c>
      <c r="Q926" s="57">
        <f>'first anal'!$P926/AH$4</f>
        <v>0</v>
      </c>
      <c r="R926" s="55"/>
      <c r="S926" s="51"/>
      <c r="T926" s="51"/>
      <c r="U926" s="53"/>
      <c r="V926" s="51"/>
      <c r="W926" s="51"/>
      <c r="X926" s="53"/>
      <c r="Y926" s="51"/>
      <c r="Z926" s="51"/>
      <c r="AA926" s="55">
        <f>SUM(R926:Z926)</f>
        <v>0</v>
      </c>
      <c r="AB926" s="58">
        <f>IF(AA926=0,0,(P926-AA926)/AA926)</f>
        <v>0</v>
      </c>
      <c r="AC926" s="57">
        <f>'first anal'!$AA926/AH$4</f>
        <v>0</v>
      </c>
    </row>
    <row r="927" spans="1:29" x14ac:dyDescent="0.2">
      <c r="A927" s="42"/>
      <c r="B927" s="43"/>
      <c r="C927" s="43"/>
      <c r="D927" s="44"/>
      <c r="E927" s="46"/>
      <c r="F927" s="48"/>
      <c r="G927" s="50"/>
      <c r="H927" s="52"/>
      <c r="I927" s="52"/>
      <c r="J927" s="54"/>
      <c r="K927" s="52"/>
      <c r="L927" s="52"/>
      <c r="M927" s="54"/>
      <c r="N927" s="52"/>
      <c r="O927" s="52"/>
      <c r="P927" s="56">
        <f>SUM(G927:O927)</f>
        <v>0</v>
      </c>
      <c r="Q927" s="57">
        <f>'first anal'!$P927/AH$4</f>
        <v>0</v>
      </c>
      <c r="R927" s="56"/>
      <c r="S927" s="52"/>
      <c r="T927" s="52"/>
      <c r="U927" s="54"/>
      <c r="V927" s="52"/>
      <c r="W927" s="52"/>
      <c r="X927" s="54"/>
      <c r="Y927" s="52"/>
      <c r="Z927" s="52"/>
      <c r="AA927" s="56">
        <f>SUM(R927:Z927)</f>
        <v>0</v>
      </c>
      <c r="AB927" s="59">
        <f>IF(AA927=0,0,(P927-AA927)/AA927)</f>
        <v>0</v>
      </c>
      <c r="AC927" s="57">
        <f>'first anal'!$AA927/AH$4</f>
        <v>0</v>
      </c>
    </row>
    <row r="928" spans="1:29" x14ac:dyDescent="0.2">
      <c r="A928" s="68"/>
      <c r="B928" s="69"/>
      <c r="C928" s="69"/>
      <c r="D928" s="70"/>
      <c r="E928" s="45"/>
      <c r="F928" s="47"/>
      <c r="G928" s="49"/>
      <c r="H928" s="51"/>
      <c r="I928" s="51"/>
      <c r="J928" s="53"/>
      <c r="K928" s="51"/>
      <c r="L928" s="51"/>
      <c r="M928" s="53"/>
      <c r="N928" s="51"/>
      <c r="O928" s="51"/>
      <c r="P928" s="55">
        <f>SUM(G928:O928)</f>
        <v>0</v>
      </c>
      <c r="Q928" s="57">
        <f>'first anal'!$P928/AH$4</f>
        <v>0</v>
      </c>
      <c r="R928" s="55"/>
      <c r="S928" s="51"/>
      <c r="T928" s="51"/>
      <c r="U928" s="53"/>
      <c r="V928" s="51"/>
      <c r="W928" s="51"/>
      <c r="X928" s="53"/>
      <c r="Y928" s="51"/>
      <c r="Z928" s="51"/>
      <c r="AA928" s="55">
        <f>SUM(R928:Z928)</f>
        <v>0</v>
      </c>
      <c r="AB928" s="58">
        <f>IF(AA928=0,0,(P928-AA928)/AA928)</f>
        <v>0</v>
      </c>
      <c r="AC928" s="57">
        <f>'first anal'!$AA928/AH$4</f>
        <v>0</v>
      </c>
    </row>
    <row r="929" spans="1:29" x14ac:dyDescent="0.2">
      <c r="A929" s="42"/>
      <c r="B929" s="43"/>
      <c r="C929" s="43"/>
      <c r="D929" s="44"/>
      <c r="E929" s="46"/>
      <c r="F929" s="48"/>
      <c r="G929" s="50"/>
      <c r="H929" s="52"/>
      <c r="I929" s="52"/>
      <c r="J929" s="54"/>
      <c r="K929" s="52"/>
      <c r="L929" s="52"/>
      <c r="M929" s="54"/>
      <c r="N929" s="52"/>
      <c r="O929" s="52"/>
      <c r="P929" s="56">
        <f>SUM(G929:O929)</f>
        <v>0</v>
      </c>
      <c r="Q929" s="57">
        <f>'first anal'!$P929/AH$4</f>
        <v>0</v>
      </c>
      <c r="R929" s="56"/>
      <c r="S929" s="52"/>
      <c r="T929" s="52"/>
      <c r="U929" s="54"/>
      <c r="V929" s="52"/>
      <c r="W929" s="52"/>
      <c r="X929" s="54"/>
      <c r="Y929" s="52"/>
      <c r="Z929" s="52"/>
      <c r="AA929" s="56">
        <f>SUM(R929:Z929)</f>
        <v>0</v>
      </c>
      <c r="AB929" s="59">
        <f>IF(AA929=0,0,(P929-AA929)/AA929)</f>
        <v>0</v>
      </c>
      <c r="AC929" s="57">
        <f>'first anal'!$AA929/AH$4</f>
        <v>0</v>
      </c>
    </row>
    <row r="930" spans="1:29" x14ac:dyDescent="0.2">
      <c r="A930" s="68"/>
      <c r="B930" s="69"/>
      <c r="C930" s="69"/>
      <c r="D930" s="70"/>
      <c r="E930" s="45"/>
      <c r="F930" s="47"/>
      <c r="G930" s="49"/>
      <c r="H930" s="51"/>
      <c r="I930" s="51"/>
      <c r="J930" s="53"/>
      <c r="K930" s="51"/>
      <c r="L930" s="51"/>
      <c r="M930" s="53"/>
      <c r="N930" s="51"/>
      <c r="O930" s="51"/>
      <c r="P930" s="55">
        <f>SUM(G930:O930)</f>
        <v>0</v>
      </c>
      <c r="Q930" s="57">
        <f>'first anal'!$P930/AH$4</f>
        <v>0</v>
      </c>
      <c r="R930" s="55"/>
      <c r="S930" s="51"/>
      <c r="T930" s="51"/>
      <c r="U930" s="53"/>
      <c r="V930" s="51"/>
      <c r="W930" s="51"/>
      <c r="X930" s="53"/>
      <c r="Y930" s="51"/>
      <c r="Z930" s="51"/>
      <c r="AA930" s="55">
        <f>SUM(R930:Z930)</f>
        <v>0</v>
      </c>
      <c r="AB930" s="58">
        <f>IF(AA930=0,0,(P930-AA930)/AA930)</f>
        <v>0</v>
      </c>
      <c r="AC930" s="57">
        <f>'first anal'!$AA930/AH$4</f>
        <v>0</v>
      </c>
    </row>
    <row r="931" spans="1:29" x14ac:dyDescent="0.2">
      <c r="A931" s="42"/>
      <c r="B931" s="43"/>
      <c r="C931" s="43"/>
      <c r="D931" s="44"/>
      <c r="E931" s="46"/>
      <c r="F931" s="48"/>
      <c r="G931" s="50"/>
      <c r="H931" s="52"/>
      <c r="I931" s="52"/>
      <c r="J931" s="54"/>
      <c r="K931" s="52"/>
      <c r="L931" s="52"/>
      <c r="M931" s="54"/>
      <c r="N931" s="52"/>
      <c r="O931" s="52"/>
      <c r="P931" s="56">
        <f>SUM(G931:O931)</f>
        <v>0</v>
      </c>
      <c r="Q931" s="57">
        <f>'first anal'!$P931/AH$4</f>
        <v>0</v>
      </c>
      <c r="R931" s="56"/>
      <c r="S931" s="52"/>
      <c r="T931" s="52"/>
      <c r="U931" s="54"/>
      <c r="V931" s="52"/>
      <c r="W931" s="52"/>
      <c r="X931" s="54"/>
      <c r="Y931" s="52"/>
      <c r="Z931" s="52"/>
      <c r="AA931" s="56">
        <f>SUM(R931:Z931)</f>
        <v>0</v>
      </c>
      <c r="AB931" s="59">
        <f>IF(AA931=0,0,(P931-AA931)/AA931)</f>
        <v>0</v>
      </c>
      <c r="AC931" s="57">
        <f>'first anal'!$AA931/AH$4</f>
        <v>0</v>
      </c>
    </row>
    <row r="932" spans="1:29" x14ac:dyDescent="0.2">
      <c r="A932" s="68"/>
      <c r="B932" s="69"/>
      <c r="C932" s="69"/>
      <c r="D932" s="70"/>
      <c r="E932" s="45"/>
      <c r="F932" s="47"/>
      <c r="G932" s="49"/>
      <c r="H932" s="51"/>
      <c r="I932" s="51"/>
      <c r="J932" s="53"/>
      <c r="K932" s="51"/>
      <c r="L932" s="51"/>
      <c r="M932" s="53"/>
      <c r="N932" s="51"/>
      <c r="O932" s="51"/>
      <c r="P932" s="55">
        <f>SUM(G932:O932)</f>
        <v>0</v>
      </c>
      <c r="Q932" s="57">
        <f>'first anal'!$P932/AH$4</f>
        <v>0</v>
      </c>
      <c r="R932" s="55"/>
      <c r="S932" s="51"/>
      <c r="T932" s="51"/>
      <c r="U932" s="53"/>
      <c r="V932" s="51"/>
      <c r="W932" s="51"/>
      <c r="X932" s="53"/>
      <c r="Y932" s="51"/>
      <c r="Z932" s="51"/>
      <c r="AA932" s="55">
        <f>SUM(R932:Z932)</f>
        <v>0</v>
      </c>
      <c r="AB932" s="58">
        <f>IF(AA932=0,0,(P932-AA932)/AA932)</f>
        <v>0</v>
      </c>
      <c r="AC932" s="57">
        <f>'first anal'!$AA932/AH$4</f>
        <v>0</v>
      </c>
    </row>
    <row r="933" spans="1:29" x14ac:dyDescent="0.2">
      <c r="A933" s="42"/>
      <c r="B933" s="43"/>
      <c r="C933" s="43"/>
      <c r="D933" s="44"/>
      <c r="E933" s="46"/>
      <c r="F933" s="48"/>
      <c r="G933" s="50"/>
      <c r="H933" s="52"/>
      <c r="I933" s="52"/>
      <c r="J933" s="54"/>
      <c r="K933" s="52"/>
      <c r="L933" s="52"/>
      <c r="M933" s="54"/>
      <c r="N933" s="52"/>
      <c r="O933" s="52"/>
      <c r="P933" s="56">
        <f>SUM(G933:O933)</f>
        <v>0</v>
      </c>
      <c r="Q933" s="57">
        <f>'first anal'!$P933/AH$4</f>
        <v>0</v>
      </c>
      <c r="R933" s="56"/>
      <c r="S933" s="52"/>
      <c r="T933" s="52"/>
      <c r="U933" s="54"/>
      <c r="V933" s="52"/>
      <c r="W933" s="52"/>
      <c r="X933" s="54"/>
      <c r="Y933" s="52"/>
      <c r="Z933" s="52"/>
      <c r="AA933" s="56">
        <f>SUM(R933:Z933)</f>
        <v>0</v>
      </c>
      <c r="AB933" s="59">
        <f>IF(AA933=0,0,(P933-AA933)/AA933)</f>
        <v>0</v>
      </c>
      <c r="AC933" s="57">
        <f>'first anal'!$AA933/AH$4</f>
        <v>0</v>
      </c>
    </row>
    <row r="934" spans="1:29" x14ac:dyDescent="0.2">
      <c r="A934" s="68"/>
      <c r="B934" s="69"/>
      <c r="C934" s="69"/>
      <c r="D934" s="70"/>
      <c r="E934" s="45"/>
      <c r="F934" s="47"/>
      <c r="G934" s="49"/>
      <c r="H934" s="51"/>
      <c r="I934" s="51"/>
      <c r="J934" s="53"/>
      <c r="K934" s="51"/>
      <c r="L934" s="51"/>
      <c r="M934" s="53"/>
      <c r="N934" s="51"/>
      <c r="O934" s="51"/>
      <c r="P934" s="55">
        <f>SUM(G934:O934)</f>
        <v>0</v>
      </c>
      <c r="Q934" s="57">
        <f>'first anal'!$P934/AH$4</f>
        <v>0</v>
      </c>
      <c r="R934" s="55"/>
      <c r="S934" s="51"/>
      <c r="T934" s="51"/>
      <c r="U934" s="53"/>
      <c r="V934" s="51"/>
      <c r="W934" s="51"/>
      <c r="X934" s="53"/>
      <c r="Y934" s="51"/>
      <c r="Z934" s="51"/>
      <c r="AA934" s="55">
        <f>SUM(R934:Z934)</f>
        <v>0</v>
      </c>
      <c r="AB934" s="58">
        <f>IF(AA934=0,0,(P934-AA934)/AA934)</f>
        <v>0</v>
      </c>
      <c r="AC934" s="57">
        <f>'first anal'!$AA934/AH$4</f>
        <v>0</v>
      </c>
    </row>
    <row r="935" spans="1:29" x14ac:dyDescent="0.2">
      <c r="A935" s="42"/>
      <c r="B935" s="43"/>
      <c r="C935" s="43"/>
      <c r="D935" s="44"/>
      <c r="E935" s="46"/>
      <c r="F935" s="48"/>
      <c r="G935" s="50"/>
      <c r="H935" s="52"/>
      <c r="I935" s="52"/>
      <c r="J935" s="54"/>
      <c r="K935" s="52"/>
      <c r="L935" s="52"/>
      <c r="M935" s="54"/>
      <c r="N935" s="52"/>
      <c r="O935" s="52"/>
      <c r="P935" s="56">
        <f>SUM(G935:O935)</f>
        <v>0</v>
      </c>
      <c r="Q935" s="57">
        <f>'first anal'!$P935/AH$4</f>
        <v>0</v>
      </c>
      <c r="R935" s="56"/>
      <c r="S935" s="52"/>
      <c r="T935" s="52"/>
      <c r="U935" s="54"/>
      <c r="V935" s="52"/>
      <c r="W935" s="52"/>
      <c r="X935" s="54"/>
      <c r="Y935" s="52"/>
      <c r="Z935" s="52"/>
      <c r="AA935" s="56">
        <f>SUM(R935:Z935)</f>
        <v>0</v>
      </c>
      <c r="AB935" s="59">
        <f>IF(AA935=0,0,(P935-AA935)/AA935)</f>
        <v>0</v>
      </c>
      <c r="AC935" s="57">
        <f>'first anal'!$AA935/AH$4</f>
        <v>0</v>
      </c>
    </row>
    <row r="936" spans="1:29" x14ac:dyDescent="0.2">
      <c r="A936" s="68"/>
      <c r="B936" s="69"/>
      <c r="C936" s="69"/>
      <c r="D936" s="70"/>
      <c r="E936" s="45"/>
      <c r="F936" s="47"/>
      <c r="G936" s="49"/>
      <c r="H936" s="51"/>
      <c r="I936" s="51"/>
      <c r="J936" s="53"/>
      <c r="K936" s="51"/>
      <c r="L936" s="51"/>
      <c r="M936" s="53"/>
      <c r="N936" s="51"/>
      <c r="O936" s="51"/>
      <c r="P936" s="55">
        <f>SUM(G936:O936)</f>
        <v>0</v>
      </c>
      <c r="Q936" s="57">
        <f>'first anal'!$P936/AH$4</f>
        <v>0</v>
      </c>
      <c r="R936" s="55"/>
      <c r="S936" s="51"/>
      <c r="T936" s="51"/>
      <c r="U936" s="53"/>
      <c r="V936" s="51"/>
      <c r="W936" s="51"/>
      <c r="X936" s="53"/>
      <c r="Y936" s="51"/>
      <c r="Z936" s="51"/>
      <c r="AA936" s="55">
        <f>SUM(R936:Z936)</f>
        <v>0</v>
      </c>
      <c r="AB936" s="58">
        <f>IF(AA936=0,0,(P936-AA936)/AA936)</f>
        <v>0</v>
      </c>
      <c r="AC936" s="57">
        <f>'first anal'!$AA936/AH$4</f>
        <v>0</v>
      </c>
    </row>
    <row r="937" spans="1:29" x14ac:dyDescent="0.2">
      <c r="A937" s="42"/>
      <c r="B937" s="43"/>
      <c r="C937" s="43"/>
      <c r="D937" s="44"/>
      <c r="E937" s="46"/>
      <c r="F937" s="48"/>
      <c r="G937" s="50"/>
      <c r="H937" s="52"/>
      <c r="I937" s="52"/>
      <c r="J937" s="54"/>
      <c r="K937" s="52"/>
      <c r="L937" s="52"/>
      <c r="M937" s="54"/>
      <c r="N937" s="52"/>
      <c r="O937" s="52"/>
      <c r="P937" s="56">
        <f>SUM(G937:O937)</f>
        <v>0</v>
      </c>
      <c r="Q937" s="57">
        <f>'first anal'!$P937/AH$4</f>
        <v>0</v>
      </c>
      <c r="R937" s="56"/>
      <c r="S937" s="52"/>
      <c r="T937" s="52"/>
      <c r="U937" s="54"/>
      <c r="V937" s="52"/>
      <c r="W937" s="52"/>
      <c r="X937" s="54"/>
      <c r="Y937" s="52"/>
      <c r="Z937" s="52"/>
      <c r="AA937" s="56">
        <f>SUM(R937:Z937)</f>
        <v>0</v>
      </c>
      <c r="AB937" s="59">
        <f>IF(AA937=0,0,(P937-AA937)/AA937)</f>
        <v>0</v>
      </c>
      <c r="AC937" s="57">
        <f>'first anal'!$AA937/AH$4</f>
        <v>0</v>
      </c>
    </row>
    <row r="938" spans="1:29" x14ac:dyDescent="0.2">
      <c r="A938" s="68"/>
      <c r="B938" s="69"/>
      <c r="C938" s="69"/>
      <c r="D938" s="70"/>
      <c r="E938" s="45"/>
      <c r="F938" s="47"/>
      <c r="G938" s="49"/>
      <c r="H938" s="51"/>
      <c r="I938" s="51"/>
      <c r="J938" s="53"/>
      <c r="K938" s="51"/>
      <c r="L938" s="51"/>
      <c r="M938" s="53"/>
      <c r="N938" s="51"/>
      <c r="O938" s="51"/>
      <c r="P938" s="55">
        <f>SUM(G938:O938)</f>
        <v>0</v>
      </c>
      <c r="Q938" s="57">
        <f>'first anal'!$P938/AH$4</f>
        <v>0</v>
      </c>
      <c r="R938" s="55"/>
      <c r="S938" s="51"/>
      <c r="T938" s="51"/>
      <c r="U938" s="53"/>
      <c r="V938" s="51"/>
      <c r="W938" s="51"/>
      <c r="X938" s="53"/>
      <c r="Y938" s="51"/>
      <c r="Z938" s="51"/>
      <c r="AA938" s="55">
        <f>SUM(R938:Z938)</f>
        <v>0</v>
      </c>
      <c r="AB938" s="58">
        <f>IF(AA938=0,0,(P938-AA938)/AA938)</f>
        <v>0</v>
      </c>
      <c r="AC938" s="57">
        <f>'first anal'!$AA938/AH$4</f>
        <v>0</v>
      </c>
    </row>
    <row r="939" spans="1:29" x14ac:dyDescent="0.2">
      <c r="A939" s="42"/>
      <c r="B939" s="43"/>
      <c r="C939" s="43"/>
      <c r="D939" s="44"/>
      <c r="E939" s="46"/>
      <c r="F939" s="48"/>
      <c r="G939" s="50"/>
      <c r="H939" s="52"/>
      <c r="I939" s="52"/>
      <c r="J939" s="54"/>
      <c r="K939" s="52"/>
      <c r="L939" s="52"/>
      <c r="M939" s="54"/>
      <c r="N939" s="52"/>
      <c r="O939" s="52"/>
      <c r="P939" s="56">
        <f>SUM(G939:O939)</f>
        <v>0</v>
      </c>
      <c r="Q939" s="57">
        <f>'first anal'!$P939/AH$4</f>
        <v>0</v>
      </c>
      <c r="R939" s="56"/>
      <c r="S939" s="52"/>
      <c r="T939" s="52"/>
      <c r="U939" s="54"/>
      <c r="V939" s="52"/>
      <c r="W939" s="52"/>
      <c r="X939" s="54"/>
      <c r="Y939" s="52"/>
      <c r="Z939" s="52"/>
      <c r="AA939" s="56">
        <f>SUM(R939:Z939)</f>
        <v>0</v>
      </c>
      <c r="AB939" s="59">
        <f>IF(AA939=0,0,(P939-AA939)/AA939)</f>
        <v>0</v>
      </c>
      <c r="AC939" s="57">
        <f>'first anal'!$AA939/AH$4</f>
        <v>0</v>
      </c>
    </row>
    <row r="940" spans="1:29" x14ac:dyDescent="0.2">
      <c r="A940" s="68"/>
      <c r="B940" s="69"/>
      <c r="C940" s="69"/>
      <c r="D940" s="70"/>
      <c r="E940" s="45"/>
      <c r="F940" s="47"/>
      <c r="G940" s="49"/>
      <c r="H940" s="51"/>
      <c r="I940" s="51"/>
      <c r="J940" s="53"/>
      <c r="K940" s="51"/>
      <c r="L940" s="51"/>
      <c r="M940" s="53"/>
      <c r="N940" s="51"/>
      <c r="O940" s="51"/>
      <c r="P940" s="55">
        <f>SUM(G940:O940)</f>
        <v>0</v>
      </c>
      <c r="Q940" s="57">
        <f>'first anal'!$P940/AH$4</f>
        <v>0</v>
      </c>
      <c r="R940" s="55"/>
      <c r="S940" s="51"/>
      <c r="T940" s="51"/>
      <c r="U940" s="53"/>
      <c r="V940" s="51"/>
      <c r="W940" s="51"/>
      <c r="X940" s="53"/>
      <c r="Y940" s="51"/>
      <c r="Z940" s="51"/>
      <c r="AA940" s="55">
        <f>SUM(R940:Z940)</f>
        <v>0</v>
      </c>
      <c r="AB940" s="58">
        <f>IF(AA940=0,0,(P940-AA940)/AA940)</f>
        <v>0</v>
      </c>
      <c r="AC940" s="57">
        <f>'first anal'!$AA940/AH$4</f>
        <v>0</v>
      </c>
    </row>
    <row r="941" spans="1:29" x14ac:dyDescent="0.2">
      <c r="A941" s="42"/>
      <c r="B941" s="43"/>
      <c r="C941" s="43"/>
      <c r="D941" s="44"/>
      <c r="E941" s="46"/>
      <c r="F941" s="48"/>
      <c r="G941" s="50"/>
      <c r="H941" s="52"/>
      <c r="I941" s="52"/>
      <c r="J941" s="54"/>
      <c r="K941" s="52"/>
      <c r="L941" s="52"/>
      <c r="M941" s="54"/>
      <c r="N941" s="52"/>
      <c r="O941" s="52"/>
      <c r="P941" s="56">
        <f>SUM(G941:O941)</f>
        <v>0</v>
      </c>
      <c r="Q941" s="57">
        <f>'first anal'!$P941/AH$4</f>
        <v>0</v>
      </c>
      <c r="R941" s="56"/>
      <c r="S941" s="52"/>
      <c r="T941" s="52"/>
      <c r="U941" s="54"/>
      <c r="V941" s="52"/>
      <c r="W941" s="52"/>
      <c r="X941" s="54"/>
      <c r="Y941" s="52"/>
      <c r="Z941" s="52"/>
      <c r="AA941" s="56">
        <f>SUM(R941:Z941)</f>
        <v>0</v>
      </c>
      <c r="AB941" s="59">
        <f>IF(AA941=0,0,(P941-AA941)/AA941)</f>
        <v>0</v>
      </c>
      <c r="AC941" s="57">
        <f>'first anal'!$AA941/AH$4</f>
        <v>0</v>
      </c>
    </row>
    <row r="942" spans="1:29" x14ac:dyDescent="0.2">
      <c r="A942" s="68"/>
      <c r="B942" s="69"/>
      <c r="C942" s="69"/>
      <c r="D942" s="70"/>
      <c r="E942" s="45"/>
      <c r="F942" s="47"/>
      <c r="G942" s="49"/>
      <c r="H942" s="51"/>
      <c r="I942" s="51"/>
      <c r="J942" s="53"/>
      <c r="K942" s="51"/>
      <c r="L942" s="51"/>
      <c r="M942" s="53"/>
      <c r="N942" s="51"/>
      <c r="O942" s="51"/>
      <c r="P942" s="55">
        <f>SUM(G942:O942)</f>
        <v>0</v>
      </c>
      <c r="Q942" s="57">
        <f>'first anal'!$P942/AH$4</f>
        <v>0</v>
      </c>
      <c r="R942" s="55"/>
      <c r="S942" s="51"/>
      <c r="T942" s="51"/>
      <c r="U942" s="53"/>
      <c r="V942" s="51"/>
      <c r="W942" s="51"/>
      <c r="X942" s="53"/>
      <c r="Y942" s="51"/>
      <c r="Z942" s="51"/>
      <c r="AA942" s="55">
        <f>SUM(R942:Z942)</f>
        <v>0</v>
      </c>
      <c r="AB942" s="58">
        <f>IF(AA942=0,0,(P942-AA942)/AA942)</f>
        <v>0</v>
      </c>
      <c r="AC942" s="57">
        <f>'first anal'!$AA942/AH$4</f>
        <v>0</v>
      </c>
    </row>
    <row r="943" spans="1:29" x14ac:dyDescent="0.2">
      <c r="A943" s="42"/>
      <c r="B943" s="43"/>
      <c r="C943" s="43"/>
      <c r="D943" s="44"/>
      <c r="E943" s="46"/>
      <c r="F943" s="48"/>
      <c r="G943" s="50"/>
      <c r="H943" s="52"/>
      <c r="I943" s="52"/>
      <c r="J943" s="54"/>
      <c r="K943" s="52"/>
      <c r="L943" s="52"/>
      <c r="M943" s="54"/>
      <c r="N943" s="52"/>
      <c r="O943" s="52"/>
      <c r="P943" s="56">
        <f>SUM(G943:O943)</f>
        <v>0</v>
      </c>
      <c r="Q943" s="57">
        <f>'first anal'!$P943/AH$4</f>
        <v>0</v>
      </c>
      <c r="R943" s="56"/>
      <c r="S943" s="52"/>
      <c r="T943" s="52"/>
      <c r="U943" s="54"/>
      <c r="V943" s="52"/>
      <c r="W943" s="52"/>
      <c r="X943" s="54"/>
      <c r="Y943" s="52"/>
      <c r="Z943" s="52"/>
      <c r="AA943" s="56">
        <f>SUM(R943:Z943)</f>
        <v>0</v>
      </c>
      <c r="AB943" s="59">
        <f>IF(AA943=0,0,(P943-AA943)/AA943)</f>
        <v>0</v>
      </c>
      <c r="AC943" s="57">
        <f>'first anal'!$AA943/AH$4</f>
        <v>0</v>
      </c>
    </row>
    <row r="944" spans="1:29" x14ac:dyDescent="0.2">
      <c r="A944" s="68"/>
      <c r="B944" s="69"/>
      <c r="C944" s="69"/>
      <c r="D944" s="70"/>
      <c r="E944" s="45"/>
      <c r="F944" s="47"/>
      <c r="G944" s="49"/>
      <c r="H944" s="51"/>
      <c r="I944" s="51"/>
      <c r="J944" s="53"/>
      <c r="K944" s="51"/>
      <c r="L944" s="51"/>
      <c r="M944" s="53"/>
      <c r="N944" s="51"/>
      <c r="O944" s="51"/>
      <c r="P944" s="55">
        <f>SUM(G944:O944)</f>
        <v>0</v>
      </c>
      <c r="Q944" s="57">
        <f>'first anal'!$P944/AH$4</f>
        <v>0</v>
      </c>
      <c r="R944" s="55"/>
      <c r="S944" s="51"/>
      <c r="T944" s="51"/>
      <c r="U944" s="53"/>
      <c r="V944" s="51"/>
      <c r="W944" s="51"/>
      <c r="X944" s="53"/>
      <c r="Y944" s="51"/>
      <c r="Z944" s="51"/>
      <c r="AA944" s="55">
        <f>SUM(R944:Z944)</f>
        <v>0</v>
      </c>
      <c r="AB944" s="58">
        <f>IF(AA944=0,0,(P944-AA944)/AA944)</f>
        <v>0</v>
      </c>
      <c r="AC944" s="57">
        <f>'first anal'!$AA944/AH$4</f>
        <v>0</v>
      </c>
    </row>
    <row r="945" spans="1:29" x14ac:dyDescent="0.2">
      <c r="A945" s="42"/>
      <c r="B945" s="43"/>
      <c r="C945" s="43"/>
      <c r="D945" s="44"/>
      <c r="E945" s="46"/>
      <c r="F945" s="48"/>
      <c r="G945" s="50"/>
      <c r="H945" s="52"/>
      <c r="I945" s="52"/>
      <c r="J945" s="54"/>
      <c r="K945" s="52"/>
      <c r="L945" s="52"/>
      <c r="M945" s="54"/>
      <c r="N945" s="52"/>
      <c r="O945" s="52"/>
      <c r="P945" s="56">
        <f>SUM(G945:O945)</f>
        <v>0</v>
      </c>
      <c r="Q945" s="57">
        <f>'first anal'!$P945/AH$4</f>
        <v>0</v>
      </c>
      <c r="R945" s="56"/>
      <c r="S945" s="52"/>
      <c r="T945" s="52"/>
      <c r="U945" s="54"/>
      <c r="V945" s="52"/>
      <c r="W945" s="52"/>
      <c r="X945" s="54"/>
      <c r="Y945" s="52"/>
      <c r="Z945" s="52"/>
      <c r="AA945" s="56">
        <f>SUM(R945:Z945)</f>
        <v>0</v>
      </c>
      <c r="AB945" s="59">
        <f>IF(AA945=0,0,(P945-AA945)/AA945)</f>
        <v>0</v>
      </c>
      <c r="AC945" s="57">
        <f>'first anal'!$AA945/AH$4</f>
        <v>0</v>
      </c>
    </row>
    <row r="946" spans="1:29" x14ac:dyDescent="0.2">
      <c r="A946" s="68"/>
      <c r="B946" s="69"/>
      <c r="C946" s="69"/>
      <c r="D946" s="70"/>
      <c r="E946" s="45"/>
      <c r="F946" s="47"/>
      <c r="G946" s="49"/>
      <c r="H946" s="51"/>
      <c r="I946" s="51"/>
      <c r="J946" s="53"/>
      <c r="K946" s="51"/>
      <c r="L946" s="51"/>
      <c r="M946" s="53"/>
      <c r="N946" s="51"/>
      <c r="O946" s="51"/>
      <c r="P946" s="55">
        <f>SUM(G946:O946)</f>
        <v>0</v>
      </c>
      <c r="Q946" s="57">
        <f>'first anal'!$P946/AH$4</f>
        <v>0</v>
      </c>
      <c r="R946" s="55"/>
      <c r="S946" s="51"/>
      <c r="T946" s="51"/>
      <c r="U946" s="53"/>
      <c r="V946" s="51"/>
      <c r="W946" s="51"/>
      <c r="X946" s="53"/>
      <c r="Y946" s="51"/>
      <c r="Z946" s="51"/>
      <c r="AA946" s="55">
        <f>SUM(R946:Z946)</f>
        <v>0</v>
      </c>
      <c r="AB946" s="58">
        <f>IF(AA946=0,0,(P946-AA946)/AA946)</f>
        <v>0</v>
      </c>
      <c r="AC946" s="57">
        <f>'first anal'!$AA946/AH$4</f>
        <v>0</v>
      </c>
    </row>
    <row r="947" spans="1:29" x14ac:dyDescent="0.2">
      <c r="A947" s="42"/>
      <c r="B947" s="43"/>
      <c r="C947" s="43"/>
      <c r="D947" s="44"/>
      <c r="E947" s="46"/>
      <c r="F947" s="48"/>
      <c r="G947" s="50"/>
      <c r="H947" s="52"/>
      <c r="I947" s="52"/>
      <c r="J947" s="54"/>
      <c r="K947" s="52"/>
      <c r="L947" s="52"/>
      <c r="M947" s="54"/>
      <c r="N947" s="52"/>
      <c r="O947" s="52"/>
      <c r="P947" s="56">
        <f>SUM(G947:O947)</f>
        <v>0</v>
      </c>
      <c r="Q947" s="57">
        <f>'first anal'!$P947/AH$4</f>
        <v>0</v>
      </c>
      <c r="R947" s="56"/>
      <c r="S947" s="52"/>
      <c r="T947" s="52"/>
      <c r="U947" s="54"/>
      <c r="V947" s="52"/>
      <c r="W947" s="52"/>
      <c r="X947" s="54"/>
      <c r="Y947" s="52"/>
      <c r="Z947" s="52"/>
      <c r="AA947" s="56">
        <f>SUM(R947:Z947)</f>
        <v>0</v>
      </c>
      <c r="AB947" s="59">
        <f>IF(AA947=0,0,(P947-AA947)/AA947)</f>
        <v>0</v>
      </c>
      <c r="AC947" s="57">
        <f>'first anal'!$AA947/AH$4</f>
        <v>0</v>
      </c>
    </row>
    <row r="948" spans="1:29" x14ac:dyDescent="0.2">
      <c r="A948" s="68"/>
      <c r="B948" s="69"/>
      <c r="C948" s="69"/>
      <c r="D948" s="70"/>
      <c r="E948" s="45"/>
      <c r="F948" s="47"/>
      <c r="G948" s="49"/>
      <c r="H948" s="51"/>
      <c r="I948" s="51"/>
      <c r="J948" s="53"/>
      <c r="K948" s="51"/>
      <c r="L948" s="51"/>
      <c r="M948" s="53"/>
      <c r="N948" s="51"/>
      <c r="O948" s="51"/>
      <c r="P948" s="55">
        <f>SUM(G948:O948)</f>
        <v>0</v>
      </c>
      <c r="Q948" s="57">
        <f>'first anal'!$P948/AH$4</f>
        <v>0</v>
      </c>
      <c r="R948" s="55"/>
      <c r="S948" s="51"/>
      <c r="T948" s="51"/>
      <c r="U948" s="53"/>
      <c r="V948" s="51"/>
      <c r="W948" s="51"/>
      <c r="X948" s="53"/>
      <c r="Y948" s="51"/>
      <c r="Z948" s="51"/>
      <c r="AA948" s="55">
        <f>SUM(R948:Z948)</f>
        <v>0</v>
      </c>
      <c r="AB948" s="58">
        <f>IF(AA948=0,0,(P948-AA948)/AA948)</f>
        <v>0</v>
      </c>
      <c r="AC948" s="57">
        <f>'first anal'!$AA948/AH$4</f>
        <v>0</v>
      </c>
    </row>
    <row r="949" spans="1:29" x14ac:dyDescent="0.2">
      <c r="A949" s="42"/>
      <c r="B949" s="43"/>
      <c r="C949" s="43"/>
      <c r="D949" s="44"/>
      <c r="E949" s="46"/>
      <c r="F949" s="48"/>
      <c r="G949" s="50"/>
      <c r="H949" s="52"/>
      <c r="I949" s="52"/>
      <c r="J949" s="54"/>
      <c r="K949" s="52"/>
      <c r="L949" s="52"/>
      <c r="M949" s="54"/>
      <c r="N949" s="52"/>
      <c r="O949" s="52"/>
      <c r="P949" s="56">
        <f>SUM(G949:O949)</f>
        <v>0</v>
      </c>
      <c r="Q949" s="57">
        <f>'first anal'!$P949/AH$4</f>
        <v>0</v>
      </c>
      <c r="R949" s="56"/>
      <c r="S949" s="52"/>
      <c r="T949" s="52"/>
      <c r="U949" s="54"/>
      <c r="V949" s="52"/>
      <c r="W949" s="52"/>
      <c r="X949" s="54"/>
      <c r="Y949" s="52"/>
      <c r="Z949" s="52"/>
      <c r="AA949" s="56">
        <f>SUM(R949:Z949)</f>
        <v>0</v>
      </c>
      <c r="AB949" s="59">
        <f>IF(AA949=0,0,(P949-AA949)/AA949)</f>
        <v>0</v>
      </c>
      <c r="AC949" s="57">
        <f>'first anal'!$AA949/AH$4</f>
        <v>0</v>
      </c>
    </row>
    <row r="950" spans="1:29" x14ac:dyDescent="0.2">
      <c r="A950" s="68"/>
      <c r="B950" s="69"/>
      <c r="C950" s="69"/>
      <c r="D950" s="70"/>
      <c r="E950" s="45"/>
      <c r="F950" s="47"/>
      <c r="G950" s="49"/>
      <c r="H950" s="51"/>
      <c r="I950" s="51"/>
      <c r="J950" s="53"/>
      <c r="K950" s="51"/>
      <c r="L950" s="51"/>
      <c r="M950" s="53"/>
      <c r="N950" s="51"/>
      <c r="O950" s="51"/>
      <c r="P950" s="55">
        <f>SUM(G950:O950)</f>
        <v>0</v>
      </c>
      <c r="Q950" s="57">
        <f>'first anal'!$P950/AH$4</f>
        <v>0</v>
      </c>
      <c r="R950" s="55"/>
      <c r="S950" s="51"/>
      <c r="T950" s="51"/>
      <c r="U950" s="53"/>
      <c r="V950" s="51"/>
      <c r="W950" s="51"/>
      <c r="X950" s="53"/>
      <c r="Y950" s="51"/>
      <c r="Z950" s="51"/>
      <c r="AA950" s="55">
        <f>SUM(R950:Z950)</f>
        <v>0</v>
      </c>
      <c r="AB950" s="58">
        <f>IF(AA950=0,0,(P950-AA950)/AA950)</f>
        <v>0</v>
      </c>
      <c r="AC950" s="57">
        <f>'first anal'!$AA950/AH$4</f>
        <v>0</v>
      </c>
    </row>
    <row r="951" spans="1:29" x14ac:dyDescent="0.2">
      <c r="A951" s="42"/>
      <c r="B951" s="43"/>
      <c r="C951" s="43"/>
      <c r="D951" s="44"/>
      <c r="E951" s="46"/>
      <c r="F951" s="48"/>
      <c r="G951" s="50"/>
      <c r="H951" s="52"/>
      <c r="I951" s="52"/>
      <c r="J951" s="54"/>
      <c r="K951" s="52"/>
      <c r="L951" s="52"/>
      <c r="M951" s="54"/>
      <c r="N951" s="52"/>
      <c r="O951" s="52"/>
      <c r="P951" s="56">
        <f>SUM(G951:O951)</f>
        <v>0</v>
      </c>
      <c r="Q951" s="57">
        <f>'first anal'!$P951/AH$4</f>
        <v>0</v>
      </c>
      <c r="R951" s="56"/>
      <c r="S951" s="52"/>
      <c r="T951" s="52"/>
      <c r="U951" s="54"/>
      <c r="V951" s="52"/>
      <c r="W951" s="52"/>
      <c r="X951" s="54"/>
      <c r="Y951" s="52"/>
      <c r="Z951" s="52"/>
      <c r="AA951" s="56">
        <f>SUM(R951:Z951)</f>
        <v>0</v>
      </c>
      <c r="AB951" s="59">
        <f>IF(AA951=0,0,(P951-AA951)/AA951)</f>
        <v>0</v>
      </c>
      <c r="AC951" s="57">
        <f>'first anal'!$AA951/AH$4</f>
        <v>0</v>
      </c>
    </row>
    <row r="952" spans="1:29" x14ac:dyDescent="0.2">
      <c r="A952" s="68"/>
      <c r="B952" s="69"/>
      <c r="C952" s="69"/>
      <c r="D952" s="70"/>
      <c r="E952" s="45"/>
      <c r="F952" s="47"/>
      <c r="G952" s="49"/>
      <c r="H952" s="51"/>
      <c r="I952" s="51"/>
      <c r="J952" s="53"/>
      <c r="K952" s="51"/>
      <c r="L952" s="51"/>
      <c r="M952" s="53"/>
      <c r="N952" s="51"/>
      <c r="O952" s="51"/>
      <c r="P952" s="55">
        <f>SUM(G952:O952)</f>
        <v>0</v>
      </c>
      <c r="Q952" s="57">
        <f>'first anal'!$P952/AH$4</f>
        <v>0</v>
      </c>
      <c r="R952" s="55"/>
      <c r="S952" s="51"/>
      <c r="T952" s="51"/>
      <c r="U952" s="53"/>
      <c r="V952" s="51"/>
      <c r="W952" s="51"/>
      <c r="X952" s="53"/>
      <c r="Y952" s="51"/>
      <c r="Z952" s="51"/>
      <c r="AA952" s="55">
        <f>SUM(R952:Z952)</f>
        <v>0</v>
      </c>
      <c r="AB952" s="58">
        <f>IF(AA952=0,0,(P952-AA952)/AA952)</f>
        <v>0</v>
      </c>
      <c r="AC952" s="57">
        <f>'first anal'!$AA952/AH$4</f>
        <v>0</v>
      </c>
    </row>
    <row r="953" spans="1:29" x14ac:dyDescent="0.2">
      <c r="A953" s="42"/>
      <c r="B953" s="43"/>
      <c r="C953" s="43"/>
      <c r="D953" s="44"/>
      <c r="E953" s="46"/>
      <c r="F953" s="48"/>
      <c r="G953" s="50"/>
      <c r="H953" s="52"/>
      <c r="I953" s="52"/>
      <c r="J953" s="54"/>
      <c r="K953" s="52"/>
      <c r="L953" s="52"/>
      <c r="M953" s="54"/>
      <c r="N953" s="52"/>
      <c r="O953" s="52"/>
      <c r="P953" s="56">
        <f>SUM(G953:O953)</f>
        <v>0</v>
      </c>
      <c r="Q953" s="57">
        <f>'first anal'!$P953/AH$4</f>
        <v>0</v>
      </c>
      <c r="R953" s="56"/>
      <c r="S953" s="52"/>
      <c r="T953" s="52"/>
      <c r="U953" s="54"/>
      <c r="V953" s="52"/>
      <c r="W953" s="52"/>
      <c r="X953" s="54"/>
      <c r="Y953" s="52"/>
      <c r="Z953" s="52"/>
      <c r="AA953" s="56">
        <f>SUM(R953:Z953)</f>
        <v>0</v>
      </c>
      <c r="AB953" s="59">
        <f>IF(AA953=0,0,(P953-AA953)/AA953)</f>
        <v>0</v>
      </c>
      <c r="AC953" s="57">
        <f>'first anal'!$AA953/AH$4</f>
        <v>0</v>
      </c>
    </row>
    <row r="954" spans="1:29" x14ac:dyDescent="0.2">
      <c r="A954" s="68"/>
      <c r="B954" s="69"/>
      <c r="C954" s="69"/>
      <c r="D954" s="70"/>
      <c r="E954" s="45"/>
      <c r="F954" s="47"/>
      <c r="G954" s="49"/>
      <c r="H954" s="51"/>
      <c r="I954" s="51"/>
      <c r="J954" s="53"/>
      <c r="K954" s="51"/>
      <c r="L954" s="51"/>
      <c r="M954" s="53"/>
      <c r="N954" s="51"/>
      <c r="O954" s="51"/>
      <c r="P954" s="55">
        <f>SUM(G954:O954)</f>
        <v>0</v>
      </c>
      <c r="Q954" s="57">
        <f>'first anal'!$P954/AH$4</f>
        <v>0</v>
      </c>
      <c r="R954" s="55"/>
      <c r="S954" s="51"/>
      <c r="T954" s="51"/>
      <c r="U954" s="53"/>
      <c r="V954" s="51"/>
      <c r="W954" s="51"/>
      <c r="X954" s="53"/>
      <c r="Y954" s="51"/>
      <c r="Z954" s="51"/>
      <c r="AA954" s="55">
        <f>SUM(R954:Z954)</f>
        <v>0</v>
      </c>
      <c r="AB954" s="58">
        <f>IF(AA954=0,0,(P954-AA954)/AA954)</f>
        <v>0</v>
      </c>
      <c r="AC954" s="57">
        <f>'first anal'!$AA954/AH$4</f>
        <v>0</v>
      </c>
    </row>
    <row r="955" spans="1:29" x14ac:dyDescent="0.2">
      <c r="A955" s="42"/>
      <c r="B955" s="43"/>
      <c r="C955" s="43"/>
      <c r="D955" s="44"/>
      <c r="E955" s="46"/>
      <c r="F955" s="48"/>
      <c r="G955" s="50"/>
      <c r="H955" s="52"/>
      <c r="I955" s="52"/>
      <c r="J955" s="54"/>
      <c r="K955" s="52"/>
      <c r="L955" s="52"/>
      <c r="M955" s="54"/>
      <c r="N955" s="52"/>
      <c r="O955" s="52"/>
      <c r="P955" s="56">
        <f>SUM(G955:O955)</f>
        <v>0</v>
      </c>
      <c r="Q955" s="57">
        <f>'first anal'!$P955/AH$4</f>
        <v>0</v>
      </c>
      <c r="R955" s="56"/>
      <c r="S955" s="52"/>
      <c r="T955" s="52"/>
      <c r="U955" s="54"/>
      <c r="V955" s="52"/>
      <c r="W955" s="52"/>
      <c r="X955" s="54"/>
      <c r="Y955" s="52"/>
      <c r="Z955" s="52"/>
      <c r="AA955" s="56">
        <f>SUM(R955:Z955)</f>
        <v>0</v>
      </c>
      <c r="AB955" s="59">
        <f>IF(AA955=0,0,(P955-AA955)/AA955)</f>
        <v>0</v>
      </c>
      <c r="AC955" s="57">
        <f>'first anal'!$AA955/AH$4</f>
        <v>0</v>
      </c>
    </row>
    <row r="956" spans="1:29" x14ac:dyDescent="0.2">
      <c r="A956" s="68"/>
      <c r="B956" s="69"/>
      <c r="C956" s="69"/>
      <c r="D956" s="70"/>
      <c r="E956" s="45"/>
      <c r="F956" s="47"/>
      <c r="G956" s="49"/>
      <c r="H956" s="51"/>
      <c r="I956" s="51"/>
      <c r="J956" s="53"/>
      <c r="K956" s="51"/>
      <c r="L956" s="51"/>
      <c r="M956" s="53"/>
      <c r="N956" s="51"/>
      <c r="O956" s="51"/>
      <c r="P956" s="55">
        <f>SUM(G956:O956)</f>
        <v>0</v>
      </c>
      <c r="Q956" s="57">
        <f>'first anal'!$P956/AH$4</f>
        <v>0</v>
      </c>
      <c r="R956" s="55"/>
      <c r="S956" s="51"/>
      <c r="T956" s="51"/>
      <c r="U956" s="53"/>
      <c r="V956" s="51"/>
      <c r="W956" s="51"/>
      <c r="X956" s="53"/>
      <c r="Y956" s="51"/>
      <c r="Z956" s="51"/>
      <c r="AA956" s="55">
        <f>SUM(R956:Z956)</f>
        <v>0</v>
      </c>
      <c r="AB956" s="58">
        <f>IF(AA956=0,0,(P956-AA956)/AA956)</f>
        <v>0</v>
      </c>
      <c r="AC956" s="57">
        <f>'first anal'!$AA956/AH$4</f>
        <v>0</v>
      </c>
    </row>
    <row r="957" spans="1:29" x14ac:dyDescent="0.2">
      <c r="A957" s="42"/>
      <c r="B957" s="43"/>
      <c r="C957" s="43"/>
      <c r="D957" s="44"/>
      <c r="E957" s="46"/>
      <c r="F957" s="48"/>
      <c r="G957" s="50"/>
      <c r="H957" s="52"/>
      <c r="I957" s="52"/>
      <c r="J957" s="54"/>
      <c r="K957" s="52"/>
      <c r="L957" s="52"/>
      <c r="M957" s="54"/>
      <c r="N957" s="52"/>
      <c r="O957" s="52"/>
      <c r="P957" s="56">
        <f>SUM(G957:O957)</f>
        <v>0</v>
      </c>
      <c r="Q957" s="57">
        <f>'first anal'!$P957/AH$4</f>
        <v>0</v>
      </c>
      <c r="R957" s="56"/>
      <c r="S957" s="52"/>
      <c r="T957" s="52"/>
      <c r="U957" s="54"/>
      <c r="V957" s="52"/>
      <c r="W957" s="52"/>
      <c r="X957" s="54"/>
      <c r="Y957" s="52"/>
      <c r="Z957" s="52"/>
      <c r="AA957" s="56">
        <f>SUM(R957:Z957)</f>
        <v>0</v>
      </c>
      <c r="AB957" s="59">
        <f>IF(AA957=0,0,(P957-AA957)/AA957)</f>
        <v>0</v>
      </c>
      <c r="AC957" s="57">
        <f>'first anal'!$AA957/AH$4</f>
        <v>0</v>
      </c>
    </row>
    <row r="958" spans="1:29" x14ac:dyDescent="0.2">
      <c r="A958" s="68"/>
      <c r="B958" s="69"/>
      <c r="C958" s="69"/>
      <c r="D958" s="70"/>
      <c r="E958" s="45"/>
      <c r="F958" s="47"/>
      <c r="G958" s="49"/>
      <c r="H958" s="51"/>
      <c r="I958" s="51"/>
      <c r="J958" s="53"/>
      <c r="K958" s="51"/>
      <c r="L958" s="51"/>
      <c r="M958" s="53"/>
      <c r="N958" s="51"/>
      <c r="O958" s="51"/>
      <c r="P958" s="55">
        <f>SUM(G958:O958)</f>
        <v>0</v>
      </c>
      <c r="Q958" s="57">
        <f>'first anal'!$P958/AH$4</f>
        <v>0</v>
      </c>
      <c r="R958" s="55"/>
      <c r="S958" s="51"/>
      <c r="T958" s="51"/>
      <c r="U958" s="53"/>
      <c r="V958" s="51"/>
      <c r="W958" s="51"/>
      <c r="X958" s="53"/>
      <c r="Y958" s="51"/>
      <c r="Z958" s="51"/>
      <c r="AA958" s="55">
        <f>SUM(R958:Z958)</f>
        <v>0</v>
      </c>
      <c r="AB958" s="58">
        <f>IF(AA958=0,0,(P958-AA958)/AA958)</f>
        <v>0</v>
      </c>
      <c r="AC958" s="57">
        <f>'first anal'!$AA958/AH$4</f>
        <v>0</v>
      </c>
    </row>
    <row r="959" spans="1:29" x14ac:dyDescent="0.2">
      <c r="A959" s="42"/>
      <c r="B959" s="43"/>
      <c r="C959" s="43"/>
      <c r="D959" s="44"/>
      <c r="E959" s="46"/>
      <c r="F959" s="48"/>
      <c r="G959" s="50"/>
      <c r="H959" s="52"/>
      <c r="I959" s="52"/>
      <c r="J959" s="54"/>
      <c r="K959" s="52"/>
      <c r="L959" s="52"/>
      <c r="M959" s="54"/>
      <c r="N959" s="52"/>
      <c r="O959" s="52"/>
      <c r="P959" s="56">
        <f>SUM(G959:O959)</f>
        <v>0</v>
      </c>
      <c r="Q959" s="57">
        <f>'first anal'!$P959/AH$4</f>
        <v>0</v>
      </c>
      <c r="R959" s="56"/>
      <c r="S959" s="52"/>
      <c r="T959" s="52"/>
      <c r="U959" s="54"/>
      <c r="V959" s="52"/>
      <c r="W959" s="52"/>
      <c r="X959" s="54"/>
      <c r="Y959" s="52"/>
      <c r="Z959" s="52"/>
      <c r="AA959" s="56">
        <f>SUM(R959:Z959)</f>
        <v>0</v>
      </c>
      <c r="AB959" s="59">
        <f>IF(AA959=0,0,(P959-AA959)/AA959)</f>
        <v>0</v>
      </c>
      <c r="AC959" s="57">
        <f>'first anal'!$AA959/AH$4</f>
        <v>0</v>
      </c>
    </row>
    <row r="960" spans="1:29" x14ac:dyDescent="0.2">
      <c r="A960" s="68"/>
      <c r="B960" s="69"/>
      <c r="C960" s="69"/>
      <c r="D960" s="70"/>
      <c r="E960" s="45"/>
      <c r="F960" s="47"/>
      <c r="G960" s="49"/>
      <c r="H960" s="51"/>
      <c r="I960" s="51"/>
      <c r="J960" s="53"/>
      <c r="K960" s="51"/>
      <c r="L960" s="51"/>
      <c r="M960" s="53"/>
      <c r="N960" s="51"/>
      <c r="O960" s="51"/>
      <c r="P960" s="55">
        <f>SUM(G960:O960)</f>
        <v>0</v>
      </c>
      <c r="Q960" s="57">
        <f>'first anal'!$P960/AH$4</f>
        <v>0</v>
      </c>
      <c r="R960" s="55"/>
      <c r="S960" s="51"/>
      <c r="T960" s="51"/>
      <c r="U960" s="53"/>
      <c r="V960" s="51"/>
      <c r="W960" s="51"/>
      <c r="X960" s="53"/>
      <c r="Y960" s="51"/>
      <c r="Z960" s="51"/>
      <c r="AA960" s="55">
        <f>SUM(R960:Z960)</f>
        <v>0</v>
      </c>
      <c r="AB960" s="58">
        <f>IF(AA960=0,0,(P960-AA960)/AA960)</f>
        <v>0</v>
      </c>
      <c r="AC960" s="57">
        <f>'first anal'!$AA960/AH$4</f>
        <v>0</v>
      </c>
    </row>
    <row r="961" spans="1:29" x14ac:dyDescent="0.2">
      <c r="A961" s="42"/>
      <c r="B961" s="43"/>
      <c r="C961" s="43"/>
      <c r="D961" s="44"/>
      <c r="E961" s="46"/>
      <c r="F961" s="48"/>
      <c r="G961" s="50"/>
      <c r="H961" s="52"/>
      <c r="I961" s="52"/>
      <c r="J961" s="54"/>
      <c r="K961" s="52"/>
      <c r="L961" s="52"/>
      <c r="M961" s="54"/>
      <c r="N961" s="52"/>
      <c r="O961" s="52"/>
      <c r="P961" s="56">
        <f>SUM(G961:O961)</f>
        <v>0</v>
      </c>
      <c r="Q961" s="57">
        <f>'first anal'!$P961/AH$4</f>
        <v>0</v>
      </c>
      <c r="R961" s="56"/>
      <c r="S961" s="52"/>
      <c r="T961" s="52"/>
      <c r="U961" s="54"/>
      <c r="V961" s="52"/>
      <c r="W961" s="52"/>
      <c r="X961" s="54"/>
      <c r="Y961" s="52"/>
      <c r="Z961" s="52"/>
      <c r="AA961" s="56">
        <f>SUM(R961:Z961)</f>
        <v>0</v>
      </c>
      <c r="AB961" s="59">
        <f>IF(AA961=0,0,(P961-AA961)/AA961)</f>
        <v>0</v>
      </c>
      <c r="AC961" s="57">
        <f>'first anal'!$AA961/AH$4</f>
        <v>0</v>
      </c>
    </row>
    <row r="962" spans="1:29" x14ac:dyDescent="0.2">
      <c r="A962" s="68"/>
      <c r="B962" s="69"/>
      <c r="C962" s="69"/>
      <c r="D962" s="70"/>
      <c r="E962" s="45"/>
      <c r="F962" s="47"/>
      <c r="G962" s="49"/>
      <c r="H962" s="51"/>
      <c r="I962" s="51"/>
      <c r="J962" s="53"/>
      <c r="K962" s="51"/>
      <c r="L962" s="51"/>
      <c r="M962" s="53"/>
      <c r="N962" s="51"/>
      <c r="O962" s="51"/>
      <c r="P962" s="55">
        <f>SUM(G962:O962)</f>
        <v>0</v>
      </c>
      <c r="Q962" s="57">
        <f>'first anal'!$P962/AH$4</f>
        <v>0</v>
      </c>
      <c r="R962" s="55"/>
      <c r="S962" s="51"/>
      <c r="T962" s="51"/>
      <c r="U962" s="53"/>
      <c r="V962" s="51"/>
      <c r="W962" s="51"/>
      <c r="X962" s="53"/>
      <c r="Y962" s="51"/>
      <c r="Z962" s="51"/>
      <c r="AA962" s="55">
        <f>SUM(R962:Z962)</f>
        <v>0</v>
      </c>
      <c r="AB962" s="58">
        <f>IF(AA962=0,0,(P962-AA962)/AA962)</f>
        <v>0</v>
      </c>
      <c r="AC962" s="57">
        <f>'first anal'!$AA962/AH$4</f>
        <v>0</v>
      </c>
    </row>
    <row r="963" spans="1:29" x14ac:dyDescent="0.2">
      <c r="A963" s="42"/>
      <c r="B963" s="43"/>
      <c r="C963" s="43"/>
      <c r="D963" s="44"/>
      <c r="E963" s="46"/>
      <c r="F963" s="48"/>
      <c r="G963" s="50"/>
      <c r="H963" s="52"/>
      <c r="I963" s="52"/>
      <c r="J963" s="54"/>
      <c r="K963" s="52"/>
      <c r="L963" s="52"/>
      <c r="M963" s="54"/>
      <c r="N963" s="52"/>
      <c r="O963" s="52"/>
      <c r="P963" s="56">
        <f>SUM(G963:O963)</f>
        <v>0</v>
      </c>
      <c r="Q963" s="57">
        <f>'first anal'!$P963/AH$4</f>
        <v>0</v>
      </c>
      <c r="R963" s="56"/>
      <c r="S963" s="52"/>
      <c r="T963" s="52"/>
      <c r="U963" s="54"/>
      <c r="V963" s="52"/>
      <c r="W963" s="52"/>
      <c r="X963" s="54"/>
      <c r="Y963" s="52"/>
      <c r="Z963" s="52"/>
      <c r="AA963" s="56">
        <f>SUM(R963:Z963)</f>
        <v>0</v>
      </c>
      <c r="AB963" s="59">
        <f>IF(AA963=0,0,(P963-AA963)/AA963)</f>
        <v>0</v>
      </c>
      <c r="AC963" s="57">
        <f>'first anal'!$AA963/AH$4</f>
        <v>0</v>
      </c>
    </row>
    <row r="964" spans="1:29" x14ac:dyDescent="0.2">
      <c r="A964" s="68"/>
      <c r="B964" s="69"/>
      <c r="C964" s="69"/>
      <c r="D964" s="70"/>
      <c r="E964" s="45"/>
      <c r="F964" s="47"/>
      <c r="G964" s="49"/>
      <c r="H964" s="51"/>
      <c r="I964" s="51"/>
      <c r="J964" s="53"/>
      <c r="K964" s="51"/>
      <c r="L964" s="51"/>
      <c r="M964" s="53"/>
      <c r="N964" s="51"/>
      <c r="O964" s="51"/>
      <c r="P964" s="55">
        <f>SUM(G964:O964)</f>
        <v>0</v>
      </c>
      <c r="Q964" s="57">
        <f>'first anal'!$P964/AH$4</f>
        <v>0</v>
      </c>
      <c r="R964" s="55"/>
      <c r="S964" s="51"/>
      <c r="T964" s="51"/>
      <c r="U964" s="53"/>
      <c r="V964" s="51"/>
      <c r="W964" s="51"/>
      <c r="X964" s="53"/>
      <c r="Y964" s="51"/>
      <c r="Z964" s="51"/>
      <c r="AA964" s="55">
        <f>SUM(R964:Z964)</f>
        <v>0</v>
      </c>
      <c r="AB964" s="58">
        <f>IF(AA964=0,0,(P964-AA964)/AA964)</f>
        <v>0</v>
      </c>
      <c r="AC964" s="57">
        <f>'first anal'!$AA964/AH$4</f>
        <v>0</v>
      </c>
    </row>
    <row r="965" spans="1:29" x14ac:dyDescent="0.2">
      <c r="A965" s="42"/>
      <c r="B965" s="43"/>
      <c r="C965" s="43"/>
      <c r="D965" s="44"/>
      <c r="E965" s="46"/>
      <c r="F965" s="48"/>
      <c r="G965" s="50"/>
      <c r="H965" s="52"/>
      <c r="I965" s="52"/>
      <c r="J965" s="54"/>
      <c r="K965" s="52"/>
      <c r="L965" s="52"/>
      <c r="M965" s="54"/>
      <c r="N965" s="52"/>
      <c r="O965" s="52"/>
      <c r="P965" s="56">
        <f>SUM(G965:O965)</f>
        <v>0</v>
      </c>
      <c r="Q965" s="57">
        <f>'first anal'!$P965/AH$4</f>
        <v>0</v>
      </c>
      <c r="R965" s="56"/>
      <c r="S965" s="52"/>
      <c r="T965" s="52"/>
      <c r="U965" s="54"/>
      <c r="V965" s="52"/>
      <c r="W965" s="52"/>
      <c r="X965" s="54"/>
      <c r="Y965" s="52"/>
      <c r="Z965" s="52"/>
      <c r="AA965" s="56">
        <f>SUM(R965:Z965)</f>
        <v>0</v>
      </c>
      <c r="AB965" s="59">
        <f>IF(AA965=0,0,(P965-AA965)/AA965)</f>
        <v>0</v>
      </c>
      <c r="AC965" s="57">
        <f>'first anal'!$AA965/AH$4</f>
        <v>0</v>
      </c>
    </row>
    <row r="966" spans="1:29" x14ac:dyDescent="0.2">
      <c r="A966" s="68"/>
      <c r="B966" s="69"/>
      <c r="C966" s="69"/>
      <c r="D966" s="70"/>
      <c r="E966" s="45"/>
      <c r="F966" s="47"/>
      <c r="G966" s="49"/>
      <c r="H966" s="51"/>
      <c r="I966" s="51"/>
      <c r="J966" s="53"/>
      <c r="K966" s="51"/>
      <c r="L966" s="51"/>
      <c r="M966" s="53"/>
      <c r="N966" s="51"/>
      <c r="O966" s="51"/>
      <c r="P966" s="55">
        <f>SUM(G966:O966)</f>
        <v>0</v>
      </c>
      <c r="Q966" s="57">
        <f>'first anal'!$P966/AH$4</f>
        <v>0</v>
      </c>
      <c r="R966" s="55"/>
      <c r="S966" s="51"/>
      <c r="T966" s="51"/>
      <c r="U966" s="53"/>
      <c r="V966" s="51"/>
      <c r="W966" s="51"/>
      <c r="X966" s="53"/>
      <c r="Y966" s="51"/>
      <c r="Z966" s="51"/>
      <c r="AA966" s="55">
        <f>SUM(R966:Z966)</f>
        <v>0</v>
      </c>
      <c r="AB966" s="58">
        <f>IF(AA966=0,0,(P966-AA966)/AA966)</f>
        <v>0</v>
      </c>
      <c r="AC966" s="57">
        <f>'first anal'!$AA966/AH$4</f>
        <v>0</v>
      </c>
    </row>
    <row r="967" spans="1:29" x14ac:dyDescent="0.2">
      <c r="A967" s="42"/>
      <c r="B967" s="43"/>
      <c r="C967" s="43"/>
      <c r="D967" s="44"/>
      <c r="E967" s="46"/>
      <c r="F967" s="48"/>
      <c r="G967" s="50"/>
      <c r="H967" s="52"/>
      <c r="I967" s="52"/>
      <c r="J967" s="54"/>
      <c r="K967" s="52"/>
      <c r="L967" s="52"/>
      <c r="M967" s="54"/>
      <c r="N967" s="52"/>
      <c r="O967" s="52"/>
      <c r="P967" s="56">
        <f>SUM(G967:O967)</f>
        <v>0</v>
      </c>
      <c r="Q967" s="57">
        <f>'first anal'!$P967/AH$4</f>
        <v>0</v>
      </c>
      <c r="R967" s="56"/>
      <c r="S967" s="52"/>
      <c r="T967" s="52"/>
      <c r="U967" s="54"/>
      <c r="V967" s="52"/>
      <c r="W967" s="52"/>
      <c r="X967" s="54"/>
      <c r="Y967" s="52"/>
      <c r="Z967" s="52"/>
      <c r="AA967" s="56">
        <f>SUM(R967:Z967)</f>
        <v>0</v>
      </c>
      <c r="AB967" s="59">
        <f>IF(AA967=0,0,(P967-AA967)/AA967)</f>
        <v>0</v>
      </c>
      <c r="AC967" s="57">
        <f>'first anal'!$AA967/AH$4</f>
        <v>0</v>
      </c>
    </row>
    <row r="968" spans="1:29" x14ac:dyDescent="0.2">
      <c r="A968" s="68"/>
      <c r="B968" s="69"/>
      <c r="C968" s="69"/>
      <c r="D968" s="70"/>
      <c r="E968" s="45"/>
      <c r="F968" s="47"/>
      <c r="G968" s="49"/>
      <c r="H968" s="51"/>
      <c r="I968" s="51"/>
      <c r="J968" s="53"/>
      <c r="K968" s="51"/>
      <c r="L968" s="51"/>
      <c r="M968" s="53"/>
      <c r="N968" s="51"/>
      <c r="O968" s="51"/>
      <c r="P968" s="55">
        <f>SUM(G968:O968)</f>
        <v>0</v>
      </c>
      <c r="Q968" s="57">
        <f>'first anal'!$P968/AH$4</f>
        <v>0</v>
      </c>
      <c r="R968" s="55"/>
      <c r="S968" s="51"/>
      <c r="T968" s="51"/>
      <c r="U968" s="53"/>
      <c r="V968" s="51"/>
      <c r="W968" s="51"/>
      <c r="X968" s="53"/>
      <c r="Y968" s="51"/>
      <c r="Z968" s="51"/>
      <c r="AA968" s="55">
        <f>SUM(R968:Z968)</f>
        <v>0</v>
      </c>
      <c r="AB968" s="58">
        <f>IF(AA968=0,0,(P968-AA968)/AA968)</f>
        <v>0</v>
      </c>
      <c r="AC968" s="57">
        <f>'first anal'!$AA968/AH$4</f>
        <v>0</v>
      </c>
    </row>
    <row r="969" spans="1:29" x14ac:dyDescent="0.2">
      <c r="A969" s="42"/>
      <c r="B969" s="43"/>
      <c r="C969" s="43"/>
      <c r="D969" s="44"/>
      <c r="E969" s="46"/>
      <c r="F969" s="48"/>
      <c r="G969" s="50"/>
      <c r="H969" s="52"/>
      <c r="I969" s="52"/>
      <c r="J969" s="54"/>
      <c r="K969" s="52"/>
      <c r="L969" s="52"/>
      <c r="M969" s="54"/>
      <c r="N969" s="52"/>
      <c r="O969" s="52"/>
      <c r="P969" s="56">
        <f>SUM(G969:O969)</f>
        <v>0</v>
      </c>
      <c r="Q969" s="57">
        <f>'first anal'!$P969/AH$4</f>
        <v>0</v>
      </c>
      <c r="R969" s="56"/>
      <c r="S969" s="52"/>
      <c r="T969" s="52"/>
      <c r="U969" s="54"/>
      <c r="V969" s="52"/>
      <c r="W969" s="52"/>
      <c r="X969" s="54"/>
      <c r="Y969" s="52"/>
      <c r="Z969" s="52"/>
      <c r="AA969" s="56">
        <f>SUM(R969:Z969)</f>
        <v>0</v>
      </c>
      <c r="AB969" s="59">
        <f>IF(AA969=0,0,(P969-AA969)/AA969)</f>
        <v>0</v>
      </c>
      <c r="AC969" s="57">
        <f>'first anal'!$AA969/AH$4</f>
        <v>0</v>
      </c>
    </row>
    <row r="970" spans="1:29" x14ac:dyDescent="0.2">
      <c r="A970" s="68"/>
      <c r="B970" s="69"/>
      <c r="C970" s="69"/>
      <c r="D970" s="70"/>
      <c r="E970" s="45"/>
      <c r="F970" s="47"/>
      <c r="G970" s="49"/>
      <c r="H970" s="51"/>
      <c r="I970" s="51"/>
      <c r="J970" s="53"/>
      <c r="K970" s="51"/>
      <c r="L970" s="51"/>
      <c r="M970" s="53"/>
      <c r="N970" s="51"/>
      <c r="O970" s="51"/>
      <c r="P970" s="55">
        <f>SUM(G970:O970)</f>
        <v>0</v>
      </c>
      <c r="Q970" s="57">
        <f>'first anal'!$P970/AH$4</f>
        <v>0</v>
      </c>
      <c r="R970" s="55"/>
      <c r="S970" s="51"/>
      <c r="T970" s="51"/>
      <c r="U970" s="53"/>
      <c r="V970" s="51"/>
      <c r="W970" s="51"/>
      <c r="X970" s="53"/>
      <c r="Y970" s="51"/>
      <c r="Z970" s="51"/>
      <c r="AA970" s="55">
        <f>SUM(R970:Z970)</f>
        <v>0</v>
      </c>
      <c r="AB970" s="58">
        <f>IF(AA970=0,0,(P970-AA970)/AA970)</f>
        <v>0</v>
      </c>
      <c r="AC970" s="57">
        <f>'first anal'!$AA970/AH$4</f>
        <v>0</v>
      </c>
    </row>
    <row r="971" spans="1:29" x14ac:dyDescent="0.2">
      <c r="A971" s="42"/>
      <c r="B971" s="43"/>
      <c r="C971" s="43"/>
      <c r="D971" s="44"/>
      <c r="E971" s="46"/>
      <c r="F971" s="48"/>
      <c r="G971" s="50"/>
      <c r="H971" s="52"/>
      <c r="I971" s="52"/>
      <c r="J971" s="54"/>
      <c r="K971" s="52"/>
      <c r="L971" s="52"/>
      <c r="M971" s="54"/>
      <c r="N971" s="52"/>
      <c r="O971" s="52"/>
      <c r="P971" s="56">
        <f>SUM(G971:O971)</f>
        <v>0</v>
      </c>
      <c r="Q971" s="57">
        <f>'first anal'!$P971/AH$4</f>
        <v>0</v>
      </c>
      <c r="R971" s="56"/>
      <c r="S971" s="52"/>
      <c r="T971" s="52"/>
      <c r="U971" s="54"/>
      <c r="V971" s="52"/>
      <c r="W971" s="52"/>
      <c r="X971" s="54"/>
      <c r="Y971" s="52"/>
      <c r="Z971" s="52"/>
      <c r="AA971" s="56">
        <f>SUM(R971:Z971)</f>
        <v>0</v>
      </c>
      <c r="AB971" s="59">
        <f>IF(AA971=0,0,(P971-AA971)/AA971)</f>
        <v>0</v>
      </c>
      <c r="AC971" s="57">
        <f>'first anal'!$AA971/AH$4</f>
        <v>0</v>
      </c>
    </row>
    <row r="972" spans="1:29" x14ac:dyDescent="0.2">
      <c r="A972" s="68"/>
      <c r="B972" s="69"/>
      <c r="C972" s="69"/>
      <c r="D972" s="70"/>
      <c r="E972" s="45"/>
      <c r="F972" s="47"/>
      <c r="G972" s="49"/>
      <c r="H972" s="51"/>
      <c r="I972" s="51"/>
      <c r="J972" s="53"/>
      <c r="K972" s="51"/>
      <c r="L972" s="51"/>
      <c r="M972" s="53"/>
      <c r="N972" s="51"/>
      <c r="O972" s="51"/>
      <c r="P972" s="55">
        <f>SUM(G972:O972)</f>
        <v>0</v>
      </c>
      <c r="Q972" s="57">
        <f>'first anal'!$P972/AH$4</f>
        <v>0</v>
      </c>
      <c r="R972" s="55"/>
      <c r="S972" s="51"/>
      <c r="T972" s="51"/>
      <c r="U972" s="53"/>
      <c r="V972" s="51"/>
      <c r="W972" s="51"/>
      <c r="X972" s="53"/>
      <c r="Y972" s="51"/>
      <c r="Z972" s="51"/>
      <c r="AA972" s="55">
        <f>SUM(R972:Z972)</f>
        <v>0</v>
      </c>
      <c r="AB972" s="58">
        <f>IF(AA972=0,0,(P972-AA972)/AA972)</f>
        <v>0</v>
      </c>
      <c r="AC972" s="57">
        <f>'first anal'!$AA972/AH$4</f>
        <v>0</v>
      </c>
    </row>
    <row r="973" spans="1:29" x14ac:dyDescent="0.2">
      <c r="A973" s="42"/>
      <c r="B973" s="43"/>
      <c r="C973" s="43"/>
      <c r="D973" s="44"/>
      <c r="E973" s="46"/>
      <c r="F973" s="48"/>
      <c r="G973" s="50"/>
      <c r="H973" s="52"/>
      <c r="I973" s="52"/>
      <c r="J973" s="54"/>
      <c r="K973" s="52"/>
      <c r="L973" s="52"/>
      <c r="M973" s="54"/>
      <c r="N973" s="52"/>
      <c r="O973" s="52"/>
      <c r="P973" s="56">
        <f>SUM(G973:O973)</f>
        <v>0</v>
      </c>
      <c r="Q973" s="57">
        <f>'first anal'!$P973/AH$4</f>
        <v>0</v>
      </c>
      <c r="R973" s="56"/>
      <c r="S973" s="52"/>
      <c r="T973" s="52"/>
      <c r="U973" s="54"/>
      <c r="V973" s="52"/>
      <c r="W973" s="52"/>
      <c r="X973" s="54"/>
      <c r="Y973" s="52"/>
      <c r="Z973" s="52"/>
      <c r="AA973" s="56">
        <f>SUM(R973:Z973)</f>
        <v>0</v>
      </c>
      <c r="AB973" s="59">
        <f>IF(AA973=0,0,(P973-AA973)/AA973)</f>
        <v>0</v>
      </c>
      <c r="AC973" s="57">
        <f>'first anal'!$AA973/AH$4</f>
        <v>0</v>
      </c>
    </row>
    <row r="974" spans="1:29" x14ac:dyDescent="0.2">
      <c r="A974" s="68"/>
      <c r="B974" s="69"/>
      <c r="C974" s="69"/>
      <c r="D974" s="70"/>
      <c r="E974" s="45"/>
      <c r="F974" s="47"/>
      <c r="G974" s="49"/>
      <c r="H974" s="51"/>
      <c r="I974" s="51"/>
      <c r="J974" s="53"/>
      <c r="K974" s="51"/>
      <c r="L974" s="51"/>
      <c r="M974" s="53"/>
      <c r="N974" s="51"/>
      <c r="O974" s="51"/>
      <c r="P974" s="55">
        <f>SUM(G974:O974)</f>
        <v>0</v>
      </c>
      <c r="Q974" s="57">
        <f>'first anal'!$P974/AH$4</f>
        <v>0</v>
      </c>
      <c r="R974" s="55"/>
      <c r="S974" s="51"/>
      <c r="T974" s="51"/>
      <c r="U974" s="53"/>
      <c r="V974" s="51"/>
      <c r="W974" s="51"/>
      <c r="X974" s="53"/>
      <c r="Y974" s="51"/>
      <c r="Z974" s="51"/>
      <c r="AA974" s="55">
        <f>SUM(R974:Z974)</f>
        <v>0</v>
      </c>
      <c r="AB974" s="58">
        <f>IF(AA974=0,0,(P974-AA974)/AA974)</f>
        <v>0</v>
      </c>
      <c r="AC974" s="57">
        <f>'first anal'!$AA974/AH$4</f>
        <v>0</v>
      </c>
    </row>
    <row r="975" spans="1:29" x14ac:dyDescent="0.2">
      <c r="A975" s="42"/>
      <c r="B975" s="43"/>
      <c r="C975" s="43"/>
      <c r="D975" s="44"/>
      <c r="E975" s="46"/>
      <c r="F975" s="48"/>
      <c r="G975" s="50"/>
      <c r="H975" s="52"/>
      <c r="I975" s="52"/>
      <c r="J975" s="54"/>
      <c r="K975" s="52"/>
      <c r="L975" s="52"/>
      <c r="M975" s="54"/>
      <c r="N975" s="52"/>
      <c r="O975" s="52"/>
      <c r="P975" s="56">
        <f>SUM(G975:O975)</f>
        <v>0</v>
      </c>
      <c r="Q975" s="57">
        <f>'first anal'!$P975/AH$4</f>
        <v>0</v>
      </c>
      <c r="R975" s="56"/>
      <c r="S975" s="52"/>
      <c r="T975" s="52"/>
      <c r="U975" s="54"/>
      <c r="V975" s="52"/>
      <c r="W975" s="52"/>
      <c r="X975" s="54"/>
      <c r="Y975" s="52"/>
      <c r="Z975" s="52"/>
      <c r="AA975" s="56">
        <f>SUM(R975:Z975)</f>
        <v>0</v>
      </c>
      <c r="AB975" s="59">
        <f>IF(AA975=0,0,(P975-AA975)/AA975)</f>
        <v>0</v>
      </c>
      <c r="AC975" s="57">
        <f>'first anal'!$AA975/AH$4</f>
        <v>0</v>
      </c>
    </row>
    <row r="976" spans="1:29" x14ac:dyDescent="0.2">
      <c r="A976" s="68"/>
      <c r="B976" s="69"/>
      <c r="C976" s="69"/>
      <c r="D976" s="70"/>
      <c r="E976" s="45"/>
      <c r="F976" s="47"/>
      <c r="G976" s="49"/>
      <c r="H976" s="51"/>
      <c r="I976" s="51"/>
      <c r="J976" s="53"/>
      <c r="K976" s="51"/>
      <c r="L976" s="51"/>
      <c r="M976" s="53"/>
      <c r="N976" s="51"/>
      <c r="O976" s="51"/>
      <c r="P976" s="55">
        <f>SUM(G976:O976)</f>
        <v>0</v>
      </c>
      <c r="Q976" s="57">
        <f>'first anal'!$P976/AH$4</f>
        <v>0</v>
      </c>
      <c r="R976" s="55"/>
      <c r="S976" s="51"/>
      <c r="T976" s="51"/>
      <c r="U976" s="53"/>
      <c r="V976" s="51"/>
      <c r="W976" s="51"/>
      <c r="X976" s="53"/>
      <c r="Y976" s="51"/>
      <c r="Z976" s="51"/>
      <c r="AA976" s="55">
        <f>SUM(R976:Z976)</f>
        <v>0</v>
      </c>
      <c r="AB976" s="58">
        <f>IF(AA976=0,0,(P976-AA976)/AA976)</f>
        <v>0</v>
      </c>
      <c r="AC976" s="57">
        <f>'first anal'!$AA976/AH$4</f>
        <v>0</v>
      </c>
    </row>
    <row r="977" spans="1:29" x14ac:dyDescent="0.2">
      <c r="A977" s="42"/>
      <c r="B977" s="43"/>
      <c r="C977" s="43"/>
      <c r="D977" s="44"/>
      <c r="E977" s="46"/>
      <c r="F977" s="48"/>
      <c r="G977" s="50"/>
      <c r="H977" s="52"/>
      <c r="I977" s="52"/>
      <c r="J977" s="54"/>
      <c r="K977" s="52"/>
      <c r="L977" s="52"/>
      <c r="M977" s="54"/>
      <c r="N977" s="52"/>
      <c r="O977" s="52"/>
      <c r="P977" s="56">
        <f>SUM(G977:O977)</f>
        <v>0</v>
      </c>
      <c r="Q977" s="57">
        <f>'first anal'!$P977/AH$4</f>
        <v>0</v>
      </c>
      <c r="R977" s="56"/>
      <c r="S977" s="52"/>
      <c r="T977" s="52"/>
      <c r="U977" s="54"/>
      <c r="V977" s="52"/>
      <c r="W977" s="52"/>
      <c r="X977" s="54"/>
      <c r="Y977" s="52"/>
      <c r="Z977" s="52"/>
      <c r="AA977" s="56">
        <f>SUM(R977:Z977)</f>
        <v>0</v>
      </c>
      <c r="AB977" s="59">
        <f>IF(AA977=0,0,(P977-AA977)/AA977)</f>
        <v>0</v>
      </c>
      <c r="AC977" s="57">
        <f>'first anal'!$AA977/AH$4</f>
        <v>0</v>
      </c>
    </row>
    <row r="978" spans="1:29" x14ac:dyDescent="0.2">
      <c r="A978" s="68"/>
      <c r="B978" s="69"/>
      <c r="C978" s="69"/>
      <c r="D978" s="70"/>
      <c r="E978" s="45"/>
      <c r="F978" s="47"/>
      <c r="G978" s="49"/>
      <c r="H978" s="51"/>
      <c r="I978" s="51"/>
      <c r="J978" s="53"/>
      <c r="K978" s="51"/>
      <c r="L978" s="51"/>
      <c r="M978" s="53"/>
      <c r="N978" s="51"/>
      <c r="O978" s="51"/>
      <c r="P978" s="55">
        <f>SUM(G978:O978)</f>
        <v>0</v>
      </c>
      <c r="Q978" s="57">
        <f>'first anal'!$P978/AH$4</f>
        <v>0</v>
      </c>
      <c r="R978" s="55"/>
      <c r="S978" s="51"/>
      <c r="T978" s="51"/>
      <c r="U978" s="53"/>
      <c r="V978" s="51"/>
      <c r="W978" s="51"/>
      <c r="X978" s="53"/>
      <c r="Y978" s="51"/>
      <c r="Z978" s="51"/>
      <c r="AA978" s="55">
        <f>SUM(R978:Z978)</f>
        <v>0</v>
      </c>
      <c r="AB978" s="58">
        <f>IF(AA978=0,0,(P978-AA978)/AA978)</f>
        <v>0</v>
      </c>
      <c r="AC978" s="57">
        <f>'first anal'!$AA978/AH$4</f>
        <v>0</v>
      </c>
    </row>
    <row r="979" spans="1:29" x14ac:dyDescent="0.2">
      <c r="A979" s="42"/>
      <c r="B979" s="43"/>
      <c r="C979" s="43"/>
      <c r="D979" s="44"/>
      <c r="E979" s="46"/>
      <c r="F979" s="48"/>
      <c r="G979" s="50"/>
      <c r="H979" s="52"/>
      <c r="I979" s="52"/>
      <c r="J979" s="54"/>
      <c r="K979" s="52"/>
      <c r="L979" s="52"/>
      <c r="M979" s="54"/>
      <c r="N979" s="52"/>
      <c r="O979" s="52"/>
      <c r="P979" s="56">
        <f>SUM(G979:O979)</f>
        <v>0</v>
      </c>
      <c r="Q979" s="57">
        <f>'first anal'!$P979/AH$4</f>
        <v>0</v>
      </c>
      <c r="R979" s="56"/>
      <c r="S979" s="52"/>
      <c r="T979" s="52"/>
      <c r="U979" s="54"/>
      <c r="V979" s="52"/>
      <c r="W979" s="52"/>
      <c r="X979" s="54"/>
      <c r="Y979" s="52"/>
      <c r="Z979" s="52"/>
      <c r="AA979" s="56">
        <f>SUM(R979:Z979)</f>
        <v>0</v>
      </c>
      <c r="AB979" s="59">
        <f>IF(AA979=0,0,(P979-AA979)/AA979)</f>
        <v>0</v>
      </c>
      <c r="AC979" s="57">
        <f>'first anal'!$AA979/AH$4</f>
        <v>0</v>
      </c>
    </row>
    <row r="980" spans="1:29" x14ac:dyDescent="0.2">
      <c r="A980" s="68"/>
      <c r="B980" s="69"/>
      <c r="C980" s="69"/>
      <c r="D980" s="70"/>
      <c r="E980" s="45"/>
      <c r="F980" s="47"/>
      <c r="G980" s="49"/>
      <c r="H980" s="51"/>
      <c r="I980" s="51"/>
      <c r="J980" s="53"/>
      <c r="K980" s="51"/>
      <c r="L980" s="51"/>
      <c r="M980" s="53"/>
      <c r="N980" s="51"/>
      <c r="O980" s="51"/>
      <c r="P980" s="55">
        <f>SUM(G980:O980)</f>
        <v>0</v>
      </c>
      <c r="Q980" s="57">
        <f>'first anal'!$P980/AH$4</f>
        <v>0</v>
      </c>
      <c r="R980" s="55"/>
      <c r="S980" s="51"/>
      <c r="T980" s="51"/>
      <c r="U980" s="53"/>
      <c r="V980" s="51"/>
      <c r="W980" s="51"/>
      <c r="X980" s="53"/>
      <c r="Y980" s="51"/>
      <c r="Z980" s="51"/>
      <c r="AA980" s="55">
        <f>SUM(R980:Z980)</f>
        <v>0</v>
      </c>
      <c r="AB980" s="58">
        <f>IF(AA980=0,0,(P980-AA980)/AA980)</f>
        <v>0</v>
      </c>
      <c r="AC980" s="57">
        <f>'first anal'!$AA980/AH$4</f>
        <v>0</v>
      </c>
    </row>
    <row r="981" spans="1:29" x14ac:dyDescent="0.2">
      <c r="A981" s="42"/>
      <c r="B981" s="43"/>
      <c r="C981" s="43"/>
      <c r="D981" s="44"/>
      <c r="E981" s="46"/>
      <c r="F981" s="48"/>
      <c r="G981" s="50"/>
      <c r="H981" s="52"/>
      <c r="I981" s="52"/>
      <c r="J981" s="54"/>
      <c r="K981" s="52"/>
      <c r="L981" s="52"/>
      <c r="M981" s="54"/>
      <c r="N981" s="52"/>
      <c r="O981" s="52"/>
      <c r="P981" s="56">
        <f>SUM(G981:O981)</f>
        <v>0</v>
      </c>
      <c r="Q981" s="57">
        <f>'first anal'!$P981/AH$4</f>
        <v>0</v>
      </c>
      <c r="R981" s="56"/>
      <c r="S981" s="52"/>
      <c r="T981" s="52"/>
      <c r="U981" s="54"/>
      <c r="V981" s="52"/>
      <c r="W981" s="52"/>
      <c r="X981" s="54"/>
      <c r="Y981" s="52"/>
      <c r="Z981" s="52"/>
      <c r="AA981" s="56">
        <f>SUM(R981:Z981)</f>
        <v>0</v>
      </c>
      <c r="AB981" s="59">
        <f>IF(AA981=0,0,(P981-AA981)/AA981)</f>
        <v>0</v>
      </c>
      <c r="AC981" s="57">
        <f>'first anal'!$AA981/AH$4</f>
        <v>0</v>
      </c>
    </row>
    <row r="982" spans="1:29" x14ac:dyDescent="0.2">
      <c r="A982" s="68"/>
      <c r="B982" s="69"/>
      <c r="C982" s="69"/>
      <c r="D982" s="70"/>
      <c r="E982" s="45"/>
      <c r="F982" s="47"/>
      <c r="G982" s="49"/>
      <c r="H982" s="51"/>
      <c r="I982" s="51"/>
      <c r="J982" s="53"/>
      <c r="K982" s="51"/>
      <c r="L982" s="51"/>
      <c r="M982" s="53"/>
      <c r="N982" s="51"/>
      <c r="O982" s="51"/>
      <c r="P982" s="55">
        <f>SUM(G982:O982)</f>
        <v>0</v>
      </c>
      <c r="Q982" s="57">
        <f>'first anal'!$P982/AH$4</f>
        <v>0</v>
      </c>
      <c r="R982" s="55"/>
      <c r="S982" s="51"/>
      <c r="T982" s="51"/>
      <c r="U982" s="53"/>
      <c r="V982" s="51"/>
      <c r="W982" s="51"/>
      <c r="X982" s="53"/>
      <c r="Y982" s="51"/>
      <c r="Z982" s="51"/>
      <c r="AA982" s="55">
        <f>SUM(R982:Z982)</f>
        <v>0</v>
      </c>
      <c r="AB982" s="58">
        <f>IF(AA982=0,0,(P982-AA982)/AA982)</f>
        <v>0</v>
      </c>
      <c r="AC982" s="57">
        <f>'first anal'!$AA982/AH$4</f>
        <v>0</v>
      </c>
    </row>
    <row r="983" spans="1:29" x14ac:dyDescent="0.2">
      <c r="A983" s="42"/>
      <c r="B983" s="43"/>
      <c r="C983" s="43"/>
      <c r="D983" s="44"/>
      <c r="E983" s="46"/>
      <c r="F983" s="48"/>
      <c r="G983" s="50"/>
      <c r="H983" s="52"/>
      <c r="I983" s="52"/>
      <c r="J983" s="54"/>
      <c r="K983" s="52"/>
      <c r="L983" s="52"/>
      <c r="M983" s="54"/>
      <c r="N983" s="52"/>
      <c r="O983" s="52"/>
      <c r="P983" s="56">
        <f>SUM(G983:O983)</f>
        <v>0</v>
      </c>
      <c r="Q983" s="57">
        <f>'first anal'!$P983/AH$4</f>
        <v>0</v>
      </c>
      <c r="R983" s="56"/>
      <c r="S983" s="52"/>
      <c r="T983" s="52"/>
      <c r="U983" s="54"/>
      <c r="V983" s="52"/>
      <c r="W983" s="52"/>
      <c r="X983" s="54"/>
      <c r="Y983" s="52"/>
      <c r="Z983" s="52"/>
      <c r="AA983" s="56">
        <f>SUM(R983:Z983)</f>
        <v>0</v>
      </c>
      <c r="AB983" s="59">
        <f>IF(AA983=0,0,(P983-AA983)/AA983)</f>
        <v>0</v>
      </c>
      <c r="AC983" s="57">
        <f>'first anal'!$AA983/AH$4</f>
        <v>0</v>
      </c>
    </row>
    <row r="984" spans="1:29" x14ac:dyDescent="0.2">
      <c r="A984" s="68"/>
      <c r="B984" s="69"/>
      <c r="C984" s="69"/>
      <c r="D984" s="70"/>
      <c r="E984" s="45"/>
      <c r="F984" s="47"/>
      <c r="G984" s="49"/>
      <c r="H984" s="51"/>
      <c r="I984" s="51"/>
      <c r="J984" s="53"/>
      <c r="K984" s="51"/>
      <c r="L984" s="51"/>
      <c r="M984" s="53"/>
      <c r="N984" s="51"/>
      <c r="O984" s="51"/>
      <c r="P984" s="55">
        <f>SUM(G984:O984)</f>
        <v>0</v>
      </c>
      <c r="Q984" s="57">
        <f>'first anal'!$P984/AH$4</f>
        <v>0</v>
      </c>
      <c r="R984" s="55"/>
      <c r="S984" s="51"/>
      <c r="T984" s="51"/>
      <c r="U984" s="53"/>
      <c r="V984" s="51"/>
      <c r="W984" s="51"/>
      <c r="X984" s="53"/>
      <c r="Y984" s="51"/>
      <c r="Z984" s="51"/>
      <c r="AA984" s="55">
        <f>SUM(R984:Z984)</f>
        <v>0</v>
      </c>
      <c r="AB984" s="58">
        <f>IF(AA984=0,0,(P984-AA984)/AA984)</f>
        <v>0</v>
      </c>
      <c r="AC984" s="57">
        <f>'first anal'!$AA984/AH$4</f>
        <v>0</v>
      </c>
    </row>
    <row r="985" spans="1:29" x14ac:dyDescent="0.2">
      <c r="A985" s="42"/>
      <c r="B985" s="43"/>
      <c r="C985" s="43"/>
      <c r="D985" s="44"/>
      <c r="E985" s="46"/>
      <c r="F985" s="48"/>
      <c r="G985" s="50"/>
      <c r="H985" s="52"/>
      <c r="I985" s="52"/>
      <c r="J985" s="54"/>
      <c r="K985" s="52"/>
      <c r="L985" s="52"/>
      <c r="M985" s="54"/>
      <c r="N985" s="52"/>
      <c r="O985" s="52"/>
      <c r="P985" s="56">
        <f>SUM(G985:O985)</f>
        <v>0</v>
      </c>
      <c r="Q985" s="57">
        <f>'first anal'!$P985/AH$4</f>
        <v>0</v>
      </c>
      <c r="R985" s="56"/>
      <c r="S985" s="52"/>
      <c r="T985" s="52"/>
      <c r="U985" s="54"/>
      <c r="V985" s="52"/>
      <c r="W985" s="52"/>
      <c r="X985" s="54"/>
      <c r="Y985" s="52"/>
      <c r="Z985" s="52"/>
      <c r="AA985" s="56">
        <f>SUM(R985:Z985)</f>
        <v>0</v>
      </c>
      <c r="AB985" s="59">
        <f>IF(AA985=0,0,(P985-AA985)/AA985)</f>
        <v>0</v>
      </c>
      <c r="AC985" s="57">
        <f>'first anal'!$AA985/AH$4</f>
        <v>0</v>
      </c>
    </row>
    <row r="986" spans="1:29" x14ac:dyDescent="0.2">
      <c r="A986" s="68"/>
      <c r="B986" s="69"/>
      <c r="C986" s="69"/>
      <c r="D986" s="70"/>
      <c r="E986" s="45"/>
      <c r="F986" s="47"/>
      <c r="G986" s="49"/>
      <c r="H986" s="51"/>
      <c r="I986" s="51"/>
      <c r="J986" s="53"/>
      <c r="K986" s="51"/>
      <c r="L986" s="51"/>
      <c r="M986" s="53"/>
      <c r="N986" s="51"/>
      <c r="O986" s="51"/>
      <c r="P986" s="55">
        <f>SUM(G986:O986)</f>
        <v>0</v>
      </c>
      <c r="Q986" s="57">
        <f>'first anal'!$P986/AH$4</f>
        <v>0</v>
      </c>
      <c r="R986" s="55"/>
      <c r="S986" s="51"/>
      <c r="T986" s="51"/>
      <c r="U986" s="53"/>
      <c r="V986" s="51"/>
      <c r="W986" s="51"/>
      <c r="X986" s="53"/>
      <c r="Y986" s="51"/>
      <c r="Z986" s="51"/>
      <c r="AA986" s="55">
        <f>SUM(R986:Z986)</f>
        <v>0</v>
      </c>
      <c r="AB986" s="58">
        <f>IF(AA986=0,0,(P986-AA986)/AA986)</f>
        <v>0</v>
      </c>
      <c r="AC986" s="57">
        <f>'first anal'!$AA986/AH$4</f>
        <v>0</v>
      </c>
    </row>
    <row r="987" spans="1:29" x14ac:dyDescent="0.2">
      <c r="A987" s="42"/>
      <c r="B987" s="43"/>
      <c r="C987" s="43"/>
      <c r="D987" s="44"/>
      <c r="E987" s="46"/>
      <c r="F987" s="48"/>
      <c r="G987" s="50"/>
      <c r="H987" s="52"/>
      <c r="I987" s="52"/>
      <c r="J987" s="54"/>
      <c r="K987" s="52"/>
      <c r="L987" s="52"/>
      <c r="M987" s="54"/>
      <c r="N987" s="52"/>
      <c r="O987" s="52"/>
      <c r="P987" s="56">
        <f>SUM(G987:O987)</f>
        <v>0</v>
      </c>
      <c r="Q987" s="57">
        <f>'first anal'!$P987/AH$4</f>
        <v>0</v>
      </c>
      <c r="R987" s="56"/>
      <c r="S987" s="52"/>
      <c r="T987" s="52"/>
      <c r="U987" s="54"/>
      <c r="V987" s="52"/>
      <c r="W987" s="52"/>
      <c r="X987" s="54"/>
      <c r="Y987" s="52"/>
      <c r="Z987" s="52"/>
      <c r="AA987" s="56">
        <f>SUM(R987:Z987)</f>
        <v>0</v>
      </c>
      <c r="AB987" s="59">
        <f>IF(AA987=0,0,(P987-AA987)/AA987)</f>
        <v>0</v>
      </c>
      <c r="AC987" s="57">
        <f>'first anal'!$AA987/AH$4</f>
        <v>0</v>
      </c>
    </row>
    <row r="988" spans="1:29" x14ac:dyDescent="0.2">
      <c r="A988" s="68"/>
      <c r="B988" s="69"/>
      <c r="C988" s="69"/>
      <c r="D988" s="70"/>
      <c r="E988" s="45"/>
      <c r="F988" s="47"/>
      <c r="G988" s="49"/>
      <c r="H988" s="51"/>
      <c r="I988" s="51"/>
      <c r="J988" s="53"/>
      <c r="K988" s="51"/>
      <c r="L988" s="51"/>
      <c r="M988" s="53"/>
      <c r="N988" s="51"/>
      <c r="O988" s="51"/>
      <c r="P988" s="55">
        <f>SUM(G988:O988)</f>
        <v>0</v>
      </c>
      <c r="Q988" s="57">
        <f>'first anal'!$P988/AH$4</f>
        <v>0</v>
      </c>
      <c r="R988" s="55"/>
      <c r="S988" s="51"/>
      <c r="T988" s="51"/>
      <c r="U988" s="53"/>
      <c r="V988" s="51"/>
      <c r="W988" s="51"/>
      <c r="X988" s="53"/>
      <c r="Y988" s="51"/>
      <c r="Z988" s="51"/>
      <c r="AA988" s="55">
        <f>SUM(R988:Z988)</f>
        <v>0</v>
      </c>
      <c r="AB988" s="58">
        <f>IF(AA988=0,0,(P988-AA988)/AA988)</f>
        <v>0</v>
      </c>
      <c r="AC988" s="57">
        <f>'first anal'!$AA988/AH$4</f>
        <v>0</v>
      </c>
    </row>
    <row r="989" spans="1:29" x14ac:dyDescent="0.2">
      <c r="A989" s="42"/>
      <c r="B989" s="43"/>
      <c r="C989" s="43"/>
      <c r="D989" s="44"/>
      <c r="E989" s="46"/>
      <c r="F989" s="48"/>
      <c r="G989" s="50"/>
      <c r="H989" s="52"/>
      <c r="I989" s="52"/>
      <c r="J989" s="54"/>
      <c r="K989" s="52"/>
      <c r="L989" s="52"/>
      <c r="M989" s="54"/>
      <c r="N989" s="52"/>
      <c r="O989" s="52"/>
      <c r="P989" s="56">
        <f>SUM(G989:O989)</f>
        <v>0</v>
      </c>
      <c r="Q989" s="57">
        <f>'first anal'!$P989/AH$4</f>
        <v>0</v>
      </c>
      <c r="R989" s="56"/>
      <c r="S989" s="52"/>
      <c r="T989" s="52"/>
      <c r="U989" s="54"/>
      <c r="V989" s="52"/>
      <c r="W989" s="52"/>
      <c r="X989" s="54"/>
      <c r="Y989" s="52"/>
      <c r="Z989" s="52"/>
      <c r="AA989" s="56">
        <f>SUM(R989:Z989)</f>
        <v>0</v>
      </c>
      <c r="AB989" s="59">
        <f>IF(AA989=0,0,(P989-AA989)/AA989)</f>
        <v>0</v>
      </c>
      <c r="AC989" s="57">
        <f>'first anal'!$AA989/AH$4</f>
        <v>0</v>
      </c>
    </row>
    <row r="990" spans="1:29" x14ac:dyDescent="0.2">
      <c r="A990" s="68"/>
      <c r="B990" s="69"/>
      <c r="C990" s="69"/>
      <c r="D990" s="70"/>
      <c r="E990" s="45"/>
      <c r="F990" s="47"/>
      <c r="G990" s="49"/>
      <c r="H990" s="51"/>
      <c r="I990" s="51"/>
      <c r="J990" s="53"/>
      <c r="K990" s="51"/>
      <c r="L990" s="51"/>
      <c r="M990" s="53"/>
      <c r="N990" s="51"/>
      <c r="O990" s="51"/>
      <c r="P990" s="55">
        <f>SUM(G990:O990)</f>
        <v>0</v>
      </c>
      <c r="Q990" s="57">
        <f>'first anal'!$P990/AH$4</f>
        <v>0</v>
      </c>
      <c r="R990" s="55"/>
      <c r="S990" s="51"/>
      <c r="T990" s="51"/>
      <c r="U990" s="53"/>
      <c r="V990" s="51"/>
      <c r="W990" s="51"/>
      <c r="X990" s="53"/>
      <c r="Y990" s="51"/>
      <c r="Z990" s="51"/>
      <c r="AA990" s="55">
        <f>SUM(R990:Z990)</f>
        <v>0</v>
      </c>
      <c r="AB990" s="58">
        <f>IF(AA990=0,0,(P990-AA990)/AA990)</f>
        <v>0</v>
      </c>
      <c r="AC990" s="57">
        <f>'first anal'!$AA990/AH$4</f>
        <v>0</v>
      </c>
    </row>
    <row r="991" spans="1:29" x14ac:dyDescent="0.2">
      <c r="A991" s="42"/>
      <c r="B991" s="43"/>
      <c r="C991" s="43"/>
      <c r="D991" s="44"/>
      <c r="E991" s="46"/>
      <c r="F991" s="48"/>
      <c r="G991" s="50"/>
      <c r="H991" s="52"/>
      <c r="I991" s="52"/>
      <c r="J991" s="54"/>
      <c r="K991" s="52"/>
      <c r="L991" s="52"/>
      <c r="M991" s="54"/>
      <c r="N991" s="52"/>
      <c r="O991" s="52"/>
      <c r="P991" s="56">
        <f>SUM(G991:O991)</f>
        <v>0</v>
      </c>
      <c r="Q991" s="57">
        <f>'first anal'!$P991/AH$4</f>
        <v>0</v>
      </c>
      <c r="R991" s="56"/>
      <c r="S991" s="52"/>
      <c r="T991" s="52"/>
      <c r="U991" s="54"/>
      <c r="V991" s="52"/>
      <c r="W991" s="52"/>
      <c r="X991" s="54"/>
      <c r="Y991" s="52"/>
      <c r="Z991" s="52"/>
      <c r="AA991" s="56">
        <f>SUM(R991:Z991)</f>
        <v>0</v>
      </c>
      <c r="AB991" s="59">
        <f>IF(AA991=0,0,(P991-AA991)/AA991)</f>
        <v>0</v>
      </c>
      <c r="AC991" s="57">
        <f>'first anal'!$AA991/AH$4</f>
        <v>0</v>
      </c>
    </row>
    <row r="992" spans="1:29" x14ac:dyDescent="0.2">
      <c r="A992" s="68"/>
      <c r="B992" s="69"/>
      <c r="C992" s="69"/>
      <c r="D992" s="70"/>
      <c r="E992" s="45"/>
      <c r="F992" s="47"/>
      <c r="G992" s="49"/>
      <c r="H992" s="51"/>
      <c r="I992" s="51"/>
      <c r="J992" s="53"/>
      <c r="K992" s="51"/>
      <c r="L992" s="51"/>
      <c r="M992" s="53"/>
      <c r="N992" s="51"/>
      <c r="O992" s="51"/>
      <c r="P992" s="55">
        <f>SUM(G992:O992)</f>
        <v>0</v>
      </c>
      <c r="Q992" s="57">
        <f>'first anal'!$P992/AH$4</f>
        <v>0</v>
      </c>
      <c r="R992" s="55"/>
      <c r="S992" s="51"/>
      <c r="T992" s="51"/>
      <c r="U992" s="53"/>
      <c r="V992" s="51"/>
      <c r="W992" s="51"/>
      <c r="X992" s="53"/>
      <c r="Y992" s="51"/>
      <c r="Z992" s="51"/>
      <c r="AA992" s="55">
        <f>SUM(R992:Z992)</f>
        <v>0</v>
      </c>
      <c r="AB992" s="58">
        <f>IF(AA992=0,0,(P992-AA992)/AA992)</f>
        <v>0</v>
      </c>
      <c r="AC992" s="57">
        <f>'first anal'!$AA992/AH$4</f>
        <v>0</v>
      </c>
    </row>
    <row r="993" spans="1:29" x14ac:dyDescent="0.2">
      <c r="A993" s="42"/>
      <c r="B993" s="43"/>
      <c r="C993" s="43"/>
      <c r="D993" s="44"/>
      <c r="E993" s="46"/>
      <c r="F993" s="48"/>
      <c r="G993" s="50"/>
      <c r="H993" s="52"/>
      <c r="I993" s="52"/>
      <c r="J993" s="54"/>
      <c r="K993" s="52"/>
      <c r="L993" s="52"/>
      <c r="M993" s="54"/>
      <c r="N993" s="52"/>
      <c r="O993" s="52"/>
      <c r="P993" s="56">
        <f>SUM(G993:O993)</f>
        <v>0</v>
      </c>
      <c r="Q993" s="57">
        <f>'first anal'!$P993/AH$4</f>
        <v>0</v>
      </c>
      <c r="R993" s="56"/>
      <c r="S993" s="52"/>
      <c r="T993" s="52"/>
      <c r="U993" s="54"/>
      <c r="V993" s="52"/>
      <c r="W993" s="52"/>
      <c r="X993" s="54"/>
      <c r="Y993" s="52"/>
      <c r="Z993" s="52"/>
      <c r="AA993" s="56">
        <f>SUM(R993:Z993)</f>
        <v>0</v>
      </c>
      <c r="AB993" s="59">
        <f>IF(AA993=0,0,(P993-AA993)/AA993)</f>
        <v>0</v>
      </c>
      <c r="AC993" s="57">
        <f>'first anal'!$AA993/AH$4</f>
        <v>0</v>
      </c>
    </row>
    <row r="994" spans="1:29" x14ac:dyDescent="0.2">
      <c r="A994" s="68"/>
      <c r="B994" s="69"/>
      <c r="C994" s="69"/>
      <c r="D994" s="70"/>
      <c r="E994" s="45"/>
      <c r="F994" s="47"/>
      <c r="G994" s="49"/>
      <c r="H994" s="51"/>
      <c r="I994" s="51"/>
      <c r="J994" s="53"/>
      <c r="K994" s="51"/>
      <c r="L994" s="51"/>
      <c r="M994" s="53"/>
      <c r="N994" s="51"/>
      <c r="O994" s="51"/>
      <c r="P994" s="55">
        <f>SUM(G994:O994)</f>
        <v>0</v>
      </c>
      <c r="Q994" s="57">
        <f>'first anal'!$P994/AH$4</f>
        <v>0</v>
      </c>
      <c r="R994" s="55"/>
      <c r="S994" s="51"/>
      <c r="T994" s="51"/>
      <c r="U994" s="53"/>
      <c r="V994" s="51"/>
      <c r="W994" s="51"/>
      <c r="X994" s="53"/>
      <c r="Y994" s="51"/>
      <c r="Z994" s="51"/>
      <c r="AA994" s="55">
        <f>SUM(R994:Z994)</f>
        <v>0</v>
      </c>
      <c r="AB994" s="58">
        <f>IF(AA994=0,0,(P994-AA994)/AA994)</f>
        <v>0</v>
      </c>
      <c r="AC994" s="57">
        <f>'first anal'!$AA994/AH$4</f>
        <v>0</v>
      </c>
    </row>
    <row r="995" spans="1:29" x14ac:dyDescent="0.2">
      <c r="A995" s="42"/>
      <c r="B995" s="43"/>
      <c r="C995" s="43"/>
      <c r="D995" s="44"/>
      <c r="E995" s="46"/>
      <c r="F995" s="48"/>
      <c r="G995" s="50"/>
      <c r="H995" s="52"/>
      <c r="I995" s="52"/>
      <c r="J995" s="54"/>
      <c r="K995" s="52"/>
      <c r="L995" s="52"/>
      <c r="M995" s="54"/>
      <c r="N995" s="52"/>
      <c r="O995" s="52"/>
      <c r="P995" s="56">
        <f>SUM(G995:O995)</f>
        <v>0</v>
      </c>
      <c r="Q995" s="57">
        <f>'first anal'!$P995/AH$4</f>
        <v>0</v>
      </c>
      <c r="R995" s="56"/>
      <c r="S995" s="52"/>
      <c r="T995" s="52"/>
      <c r="U995" s="54"/>
      <c r="V995" s="52"/>
      <c r="W995" s="52"/>
      <c r="X995" s="54"/>
      <c r="Y995" s="52"/>
      <c r="Z995" s="52"/>
      <c r="AA995" s="56">
        <f>SUM(R995:Z995)</f>
        <v>0</v>
      </c>
      <c r="AB995" s="59">
        <f>IF(AA995=0,0,(P995-AA995)/AA995)</f>
        <v>0</v>
      </c>
      <c r="AC995" s="57">
        <f>'first anal'!$AA995/AH$4</f>
        <v>0</v>
      </c>
    </row>
    <row r="996" spans="1:29" x14ac:dyDescent="0.2">
      <c r="A996" s="68"/>
      <c r="B996" s="69"/>
      <c r="C996" s="69"/>
      <c r="D996" s="70"/>
      <c r="E996" s="45"/>
      <c r="F996" s="47"/>
      <c r="G996" s="49"/>
      <c r="H996" s="51"/>
      <c r="I996" s="51"/>
      <c r="J996" s="53"/>
      <c r="K996" s="51"/>
      <c r="L996" s="51"/>
      <c r="M996" s="53"/>
      <c r="N996" s="51"/>
      <c r="O996" s="51"/>
      <c r="P996" s="55">
        <f>SUM(G996:O996)</f>
        <v>0</v>
      </c>
      <c r="Q996" s="57">
        <f>'first anal'!$P996/AH$4</f>
        <v>0</v>
      </c>
      <c r="R996" s="55"/>
      <c r="S996" s="51"/>
      <c r="T996" s="51"/>
      <c r="U996" s="53"/>
      <c r="V996" s="51"/>
      <c r="W996" s="51"/>
      <c r="X996" s="53"/>
      <c r="Y996" s="51"/>
      <c r="Z996" s="51"/>
      <c r="AA996" s="55">
        <f>SUM(R996:Z996)</f>
        <v>0</v>
      </c>
      <c r="AB996" s="58">
        <f>IF(AA996=0,0,(P996-AA996)/AA996)</f>
        <v>0</v>
      </c>
      <c r="AC996" s="57">
        <f>'first anal'!$AA996/AH$4</f>
        <v>0</v>
      </c>
    </row>
    <row r="997" spans="1:29" x14ac:dyDescent="0.2">
      <c r="A997" s="42"/>
      <c r="B997" s="43"/>
      <c r="C997" s="43"/>
      <c r="D997" s="44"/>
      <c r="E997" s="46"/>
      <c r="F997" s="48"/>
      <c r="G997" s="50"/>
      <c r="H997" s="52"/>
      <c r="I997" s="52"/>
      <c r="J997" s="54"/>
      <c r="K997" s="52"/>
      <c r="L997" s="52"/>
      <c r="M997" s="54"/>
      <c r="N997" s="52"/>
      <c r="O997" s="52"/>
      <c r="P997" s="56">
        <f>SUM(G997:O997)</f>
        <v>0</v>
      </c>
      <c r="Q997" s="57">
        <f>'first anal'!$P997/AH$4</f>
        <v>0</v>
      </c>
      <c r="R997" s="56"/>
      <c r="S997" s="52"/>
      <c r="T997" s="52"/>
      <c r="U997" s="54"/>
      <c r="V997" s="52"/>
      <c r="W997" s="52"/>
      <c r="X997" s="54"/>
      <c r="Y997" s="52"/>
      <c r="Z997" s="52"/>
      <c r="AA997" s="56">
        <f>SUM(R997:Z997)</f>
        <v>0</v>
      </c>
      <c r="AB997" s="59">
        <f>IF(AA997=0,0,(P997-AA997)/AA997)</f>
        <v>0</v>
      </c>
      <c r="AC997" s="57">
        <f>'first anal'!$AA997/AH$4</f>
        <v>0</v>
      </c>
    </row>
    <row r="998" spans="1:29" x14ac:dyDescent="0.2">
      <c r="A998" s="68"/>
      <c r="B998" s="69"/>
      <c r="C998" s="69"/>
      <c r="D998" s="70"/>
      <c r="E998" s="45"/>
      <c r="F998" s="47"/>
      <c r="G998" s="49"/>
      <c r="H998" s="51"/>
      <c r="I998" s="51"/>
      <c r="J998" s="53"/>
      <c r="K998" s="51"/>
      <c r="L998" s="51"/>
      <c r="M998" s="53"/>
      <c r="N998" s="51"/>
      <c r="O998" s="51"/>
      <c r="P998" s="55">
        <f>SUM(G998:O998)</f>
        <v>0</v>
      </c>
      <c r="Q998" s="57">
        <f>'first anal'!$P998/AH$4</f>
        <v>0</v>
      </c>
      <c r="R998" s="55"/>
      <c r="S998" s="51"/>
      <c r="T998" s="51"/>
      <c r="U998" s="53"/>
      <c r="V998" s="51"/>
      <c r="W998" s="51"/>
      <c r="X998" s="53"/>
      <c r="Y998" s="51"/>
      <c r="Z998" s="51"/>
      <c r="AA998" s="55">
        <f>SUM(R998:Z998)</f>
        <v>0</v>
      </c>
      <c r="AB998" s="58">
        <f>IF(AA998=0,0,(P998-AA998)/AA998)</f>
        <v>0</v>
      </c>
      <c r="AC998" s="57">
        <f>'first anal'!$AA998/AH$4</f>
        <v>0</v>
      </c>
    </row>
    <row r="999" spans="1:29" x14ac:dyDescent="0.2">
      <c r="A999" s="42"/>
      <c r="B999" s="43"/>
      <c r="C999" s="43"/>
      <c r="D999" s="44"/>
      <c r="E999" s="46"/>
      <c r="F999" s="48"/>
      <c r="G999" s="50"/>
      <c r="H999" s="52"/>
      <c r="I999" s="52"/>
      <c r="J999" s="54"/>
      <c r="K999" s="52"/>
      <c r="L999" s="52"/>
      <c r="M999" s="54"/>
      <c r="N999" s="52"/>
      <c r="O999" s="52"/>
      <c r="P999" s="56">
        <f>SUM(G999:O999)</f>
        <v>0</v>
      </c>
      <c r="Q999" s="57">
        <f>'first anal'!$P999/AH$4</f>
        <v>0</v>
      </c>
      <c r="R999" s="56"/>
      <c r="S999" s="52"/>
      <c r="T999" s="52"/>
      <c r="U999" s="54"/>
      <c r="V999" s="52"/>
      <c r="W999" s="52"/>
      <c r="X999" s="54"/>
      <c r="Y999" s="52"/>
      <c r="Z999" s="52"/>
      <c r="AA999" s="56">
        <f>SUM(R999:Z999)</f>
        <v>0</v>
      </c>
      <c r="AB999" s="59">
        <f>IF(AA999=0,0,(P999-AA999)/AA999)</f>
        <v>0</v>
      </c>
      <c r="AC999" s="57">
        <f>'first anal'!$AA999/AH$4</f>
        <v>0</v>
      </c>
    </row>
    <row r="1000" spans="1:29" x14ac:dyDescent="0.2">
      <c r="A1000" s="68"/>
      <c r="B1000" s="69"/>
      <c r="C1000" s="69"/>
      <c r="D1000" s="70"/>
      <c r="E1000" s="45"/>
      <c r="F1000" s="47"/>
      <c r="G1000" s="49"/>
      <c r="H1000" s="51"/>
      <c r="I1000" s="51"/>
      <c r="J1000" s="53"/>
      <c r="K1000" s="51"/>
      <c r="L1000" s="51"/>
      <c r="M1000" s="53"/>
      <c r="N1000" s="51"/>
      <c r="O1000" s="51"/>
      <c r="P1000" s="55">
        <f>SUM(G1000:O1000)</f>
        <v>0</v>
      </c>
      <c r="Q1000" s="57">
        <f>'first anal'!$P1000/AH$4</f>
        <v>0</v>
      </c>
      <c r="R1000" s="55"/>
      <c r="S1000" s="51"/>
      <c r="T1000" s="51"/>
      <c r="U1000" s="53"/>
      <c r="V1000" s="51"/>
      <c r="W1000" s="51"/>
      <c r="X1000" s="53"/>
      <c r="Y1000" s="51"/>
      <c r="Z1000" s="51"/>
      <c r="AA1000" s="55">
        <f>SUM(R1000:Z1000)</f>
        <v>0</v>
      </c>
      <c r="AB1000" s="58">
        <f>IF(AA1000=0,0,(P1000-AA1000)/AA1000)</f>
        <v>0</v>
      </c>
      <c r="AC1000" s="57">
        <f>'first anal'!$AA1000/AH$4</f>
        <v>0</v>
      </c>
    </row>
    <row r="1001" spans="1:29" x14ac:dyDescent="0.2">
      <c r="A1001" s="42"/>
      <c r="B1001" s="43"/>
      <c r="C1001" s="43"/>
      <c r="D1001" s="44"/>
      <c r="E1001" s="46"/>
      <c r="F1001" s="48"/>
      <c r="G1001" s="50"/>
      <c r="H1001" s="52"/>
      <c r="I1001" s="52"/>
      <c r="J1001" s="54"/>
      <c r="K1001" s="52"/>
      <c r="L1001" s="52"/>
      <c r="M1001" s="54"/>
      <c r="N1001" s="52"/>
      <c r="O1001" s="52"/>
      <c r="P1001" s="56">
        <f>SUM(G1001:O1001)</f>
        <v>0</v>
      </c>
      <c r="Q1001" s="57">
        <f>'first anal'!$P1001/AH$4</f>
        <v>0</v>
      </c>
      <c r="R1001" s="56"/>
      <c r="S1001" s="52"/>
      <c r="T1001" s="52"/>
      <c r="U1001" s="54"/>
      <c r="V1001" s="52"/>
      <c r="W1001" s="52"/>
      <c r="X1001" s="54"/>
      <c r="Y1001" s="52"/>
      <c r="Z1001" s="52"/>
      <c r="AA1001" s="56">
        <f>SUM(R1001:Z1001)</f>
        <v>0</v>
      </c>
      <c r="AB1001" s="59">
        <f>IF(AA1001=0,0,(P1001-AA1001)/AA1001)</f>
        <v>0</v>
      </c>
      <c r="AC1001" s="57">
        <f>'first anal'!$AA1001/AH$4</f>
        <v>0</v>
      </c>
    </row>
    <row r="1002" spans="1:29" x14ac:dyDescent="0.2">
      <c r="A1002" s="68"/>
      <c r="B1002" s="69"/>
      <c r="C1002" s="69"/>
      <c r="D1002" s="70"/>
      <c r="E1002" s="45"/>
      <c r="F1002" s="47"/>
      <c r="G1002" s="49"/>
      <c r="H1002" s="51"/>
      <c r="I1002" s="51"/>
      <c r="J1002" s="53"/>
      <c r="K1002" s="51"/>
      <c r="L1002" s="51"/>
      <c r="M1002" s="53"/>
      <c r="N1002" s="51"/>
      <c r="O1002" s="51"/>
      <c r="P1002" s="55">
        <f>SUM(G1002:O1002)</f>
        <v>0</v>
      </c>
      <c r="Q1002" s="57">
        <f>'first anal'!$P1002/AH$4</f>
        <v>0</v>
      </c>
      <c r="R1002" s="55"/>
      <c r="S1002" s="51"/>
      <c r="T1002" s="51"/>
      <c r="U1002" s="53"/>
      <c r="V1002" s="51"/>
      <c r="W1002" s="51"/>
      <c r="X1002" s="53"/>
      <c r="Y1002" s="51"/>
      <c r="Z1002" s="51"/>
      <c r="AA1002" s="55">
        <f>SUM(R1002:Z1002)</f>
        <v>0</v>
      </c>
      <c r="AB1002" s="58">
        <f>IF(AA1002=0,0,(P1002-AA1002)/AA1002)</f>
        <v>0</v>
      </c>
      <c r="AC1002" s="57">
        <f>'first anal'!$AA1002/AH$4</f>
        <v>0</v>
      </c>
    </row>
    <row r="1003" spans="1:29" x14ac:dyDescent="0.2">
      <c r="A1003" s="42"/>
      <c r="B1003" s="43"/>
      <c r="C1003" s="43"/>
      <c r="D1003" s="44"/>
      <c r="E1003" s="46"/>
      <c r="F1003" s="48"/>
      <c r="G1003" s="50"/>
      <c r="H1003" s="52"/>
      <c r="I1003" s="52"/>
      <c r="J1003" s="54"/>
      <c r="K1003" s="52"/>
      <c r="L1003" s="52"/>
      <c r="M1003" s="54"/>
      <c r="N1003" s="52"/>
      <c r="O1003" s="52"/>
      <c r="P1003" s="56">
        <f>SUM(G1003:O1003)</f>
        <v>0</v>
      </c>
      <c r="Q1003" s="57">
        <f>'first anal'!$P1003/AH$4</f>
        <v>0</v>
      </c>
      <c r="R1003" s="56"/>
      <c r="S1003" s="52"/>
      <c r="T1003" s="52"/>
      <c r="U1003" s="54"/>
      <c r="V1003" s="52"/>
      <c r="W1003" s="52"/>
      <c r="X1003" s="54"/>
      <c r="Y1003" s="52"/>
      <c r="Z1003" s="52"/>
      <c r="AA1003" s="56">
        <f>SUM(R1003:Z1003)</f>
        <v>0</v>
      </c>
      <c r="AB1003" s="59">
        <f>IF(AA1003=0,0,(P1003-AA1003)/AA1003)</f>
        <v>0</v>
      </c>
      <c r="AC1003" s="57">
        <f>'first anal'!$AA1003/AH$4</f>
        <v>0</v>
      </c>
    </row>
    <row r="1004" spans="1:29" x14ac:dyDescent="0.2">
      <c r="A1004" s="68"/>
      <c r="B1004" s="69"/>
      <c r="C1004" s="69"/>
      <c r="D1004" s="70"/>
      <c r="E1004" s="45"/>
      <c r="F1004" s="47"/>
      <c r="G1004" s="49"/>
      <c r="H1004" s="51"/>
      <c r="I1004" s="51"/>
      <c r="J1004" s="53"/>
      <c r="K1004" s="51"/>
      <c r="L1004" s="51"/>
      <c r="M1004" s="53"/>
      <c r="N1004" s="51"/>
      <c r="O1004" s="51"/>
      <c r="P1004" s="55">
        <f>SUM(G1004:O1004)</f>
        <v>0</v>
      </c>
      <c r="Q1004" s="57">
        <f>'first anal'!$P1004/AH$4</f>
        <v>0</v>
      </c>
      <c r="R1004" s="55"/>
      <c r="S1004" s="51"/>
      <c r="T1004" s="51"/>
      <c r="U1004" s="53"/>
      <c r="V1004" s="51"/>
      <c r="W1004" s="51"/>
      <c r="X1004" s="53"/>
      <c r="Y1004" s="51"/>
      <c r="Z1004" s="51"/>
      <c r="AA1004" s="55">
        <f>SUM(R1004:Z1004)</f>
        <v>0</v>
      </c>
      <c r="AB1004" s="58">
        <f>IF(AA1004=0,0,(P1004-AA1004)/AA1004)</f>
        <v>0</v>
      </c>
      <c r="AC1004" s="57">
        <f>'first anal'!$AA1004/AH$4</f>
        <v>0</v>
      </c>
    </row>
    <row r="1005" spans="1:29" x14ac:dyDescent="0.2">
      <c r="A1005" s="42"/>
      <c r="B1005" s="43"/>
      <c r="C1005" s="43"/>
      <c r="D1005" s="44"/>
      <c r="E1005" s="46"/>
      <c r="F1005" s="48"/>
      <c r="G1005" s="50"/>
      <c r="H1005" s="52"/>
      <c r="I1005" s="52"/>
      <c r="J1005" s="54"/>
      <c r="K1005" s="52"/>
      <c r="L1005" s="52"/>
      <c r="M1005" s="54"/>
      <c r="N1005" s="52"/>
      <c r="O1005" s="52"/>
      <c r="P1005" s="56">
        <f>SUM(G1005:O1005)</f>
        <v>0</v>
      </c>
      <c r="Q1005" s="57">
        <f>'first anal'!$P1005/AH$4</f>
        <v>0</v>
      </c>
      <c r="R1005" s="56"/>
      <c r="S1005" s="52"/>
      <c r="T1005" s="52"/>
      <c r="U1005" s="54"/>
      <c r="V1005" s="52"/>
      <c r="W1005" s="52"/>
      <c r="X1005" s="54"/>
      <c r="Y1005" s="52"/>
      <c r="Z1005" s="52"/>
      <c r="AA1005" s="56">
        <f>SUM(R1005:Z1005)</f>
        <v>0</v>
      </c>
      <c r="AB1005" s="59">
        <f>IF(AA1005=0,0,(P1005-AA1005)/AA1005)</f>
        <v>0</v>
      </c>
      <c r="AC1005" s="57">
        <f>'first anal'!$AA1005/AH$4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ga87rac</dc:creator>
  <cp:lastModifiedBy>ga87rac</cp:lastModifiedBy>
  <dcterms:created xsi:type="dcterms:W3CDTF">2020-01-15T16:46:51Z</dcterms:created>
  <dcterms:modified xsi:type="dcterms:W3CDTF">2020-01-17T10:31:07Z</dcterms:modified>
</cp:coreProperties>
</file>