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OneDrive\Documents\Fire Severity Mapping Great Sandy\landsat7\"/>
    </mc:Choice>
  </mc:AlternateContent>
  <xr:revisionPtr revIDLastSave="0" documentId="13_ncr:1_{DFFFED63-DE4A-46BB-AB21-CE691CB9257F}" xr6:coauthVersionLast="47" xr6:coauthVersionMax="47" xr10:uidLastSave="{00000000-0000-0000-0000-000000000000}"/>
  <bookViews>
    <workbookView xWindow="19080" yWindow="-16200" windowWidth="14610" windowHeight="15585" xr2:uid="{DEE704B5-A6EF-4D47-B11A-104BCF3004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F17" i="1"/>
  <c r="F18" i="1" s="1"/>
  <c r="E17" i="1"/>
  <c r="E18" i="1" s="1"/>
  <c r="D17" i="1"/>
  <c r="D18" i="1" s="1"/>
  <c r="C17" i="1"/>
  <c r="C18" i="1" s="1"/>
  <c r="G16" i="1"/>
  <c r="H16" i="1" s="1"/>
  <c r="G15" i="1"/>
  <c r="H15" i="1" s="1"/>
  <c r="G14" i="1"/>
  <c r="H14" i="1" s="1"/>
  <c r="K13" i="1"/>
  <c r="G13" i="1"/>
  <c r="H13" i="1" s="1"/>
  <c r="K6" i="1"/>
  <c r="K4" i="1"/>
  <c r="C7" i="1"/>
  <c r="C8" i="1" s="1"/>
  <c r="K5" i="1"/>
  <c r="K3" i="1"/>
  <c r="H6" i="1"/>
  <c r="H5" i="1"/>
  <c r="H4" i="1"/>
  <c r="H3" i="1"/>
  <c r="F8" i="1"/>
  <c r="E8" i="1"/>
  <c r="D8" i="1"/>
  <c r="D7" i="1"/>
  <c r="E7" i="1"/>
  <c r="F7" i="1"/>
  <c r="G4" i="1"/>
  <c r="G5" i="1"/>
  <c r="G6" i="1"/>
  <c r="G3" i="1"/>
  <c r="K14" i="1" l="1"/>
  <c r="K16" i="1" s="1"/>
</calcChain>
</file>

<file path=xl/sharedStrings.xml><?xml version="1.0" encoding="utf-8"?>
<sst xmlns="http://schemas.openxmlformats.org/spreadsheetml/2006/main" count="36" uniqueCount="15">
  <si>
    <t>Unchanged</t>
  </si>
  <si>
    <t>Low</t>
  </si>
  <si>
    <t>Moderate</t>
  </si>
  <si>
    <t>High</t>
  </si>
  <si>
    <t>CBI</t>
  </si>
  <si>
    <t>Estimated</t>
  </si>
  <si>
    <t>User Accuracy (Recall)</t>
  </si>
  <si>
    <t>Truth Overall</t>
  </si>
  <si>
    <t>Classification Overall</t>
  </si>
  <si>
    <t>Overall Accuracy</t>
  </si>
  <si>
    <t>Kappa</t>
  </si>
  <si>
    <t>pe</t>
  </si>
  <si>
    <t>po</t>
  </si>
  <si>
    <t>dNBR</t>
  </si>
  <si>
    <t>dNBR+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</si>
</sst>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17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BF036-6A94-4039-9B55-18D6D1FDF885}">
  <dimension ref="A1:K18"/>
  <sheetViews>
    <sheetView tabSelected="1" workbookViewId="0">
      <selection activeCell="J17" sqref="J17"/>
    </sheetView>
  </sheetViews>
  <sheetFormatPr defaultRowHeight="14.25" x14ac:dyDescent="0.45"/>
  <cols>
    <col min="2" max="2" width="10" customWidth="1"/>
  </cols>
  <sheetData>
    <row r="1" spans="1:11" x14ac:dyDescent="0.45">
      <c r="A1" t="s">
        <v>13</v>
      </c>
      <c r="C1" s="1" t="s">
        <v>4</v>
      </c>
      <c r="D1" s="1"/>
      <c r="E1" s="1"/>
      <c r="F1" s="1"/>
    </row>
    <row r="2" spans="1:11" x14ac:dyDescent="0.45">
      <c r="C2" t="s">
        <v>0</v>
      </c>
      <c r="D2" t="s">
        <v>1</v>
      </c>
      <c r="E2" t="s">
        <v>2</v>
      </c>
      <c r="F2" t="s">
        <v>3</v>
      </c>
      <c r="G2" t="s">
        <v>8</v>
      </c>
    </row>
    <row r="3" spans="1:11" x14ac:dyDescent="0.45">
      <c r="A3" s="1" t="s">
        <v>5</v>
      </c>
      <c r="B3" t="s">
        <v>0</v>
      </c>
      <c r="C3">
        <v>95</v>
      </c>
      <c r="D3">
        <v>7</v>
      </c>
      <c r="E3">
        <v>1</v>
      </c>
      <c r="F3">
        <v>0</v>
      </c>
      <c r="G3">
        <f>SUM(C3:F3)</f>
        <v>103</v>
      </c>
      <c r="H3" s="2">
        <f>C3/G3</f>
        <v>0.92233009708737868</v>
      </c>
      <c r="J3" t="s">
        <v>12</v>
      </c>
      <c r="K3">
        <f>SUM(C3,D4,E5,F6)/SUM(C3:F6)</f>
        <v>0.72923076923076924</v>
      </c>
    </row>
    <row r="4" spans="1:11" x14ac:dyDescent="0.45">
      <c r="A4" s="1"/>
      <c r="B4" t="s">
        <v>1</v>
      </c>
      <c r="C4">
        <v>8</v>
      </c>
      <c r="D4">
        <v>76</v>
      </c>
      <c r="E4">
        <v>26</v>
      </c>
      <c r="F4">
        <v>1</v>
      </c>
      <c r="G4">
        <f t="shared" ref="G4:G6" si="0">SUM(C4:F4)</f>
        <v>111</v>
      </c>
      <c r="H4" s="2">
        <f>D4/G4</f>
        <v>0.68468468468468469</v>
      </c>
      <c r="J4" t="s">
        <v>11</v>
      </c>
      <c r="K4">
        <f>(C7*G3+D7*G4+E7*G5+F7*G6)/SUM(C3:F6)^2</f>
        <v>0.27448994082840239</v>
      </c>
    </row>
    <row r="5" spans="1:11" x14ac:dyDescent="0.45">
      <c r="A5" s="1"/>
      <c r="B5" t="s">
        <v>2</v>
      </c>
      <c r="C5">
        <v>2</v>
      </c>
      <c r="D5">
        <v>19</v>
      </c>
      <c r="E5">
        <v>20</v>
      </c>
      <c r="F5">
        <v>11</v>
      </c>
      <c r="G5">
        <f t="shared" si="0"/>
        <v>52</v>
      </c>
      <c r="H5" s="2">
        <f>E5/G5</f>
        <v>0.38461538461538464</v>
      </c>
      <c r="J5" t="s">
        <v>9</v>
      </c>
      <c r="K5" s="3">
        <f>SUM(C3,D4,E5,F6)/SUM(C3:F6)</f>
        <v>0.72923076923076924</v>
      </c>
    </row>
    <row r="6" spans="1:11" x14ac:dyDescent="0.45">
      <c r="A6" s="1"/>
      <c r="B6" t="s">
        <v>3</v>
      </c>
      <c r="C6">
        <v>5</v>
      </c>
      <c r="D6">
        <v>1</v>
      </c>
      <c r="E6">
        <v>7</v>
      </c>
      <c r="F6">
        <v>46</v>
      </c>
      <c r="G6">
        <f t="shared" si="0"/>
        <v>59</v>
      </c>
      <c r="H6" s="2">
        <f>F6/G6</f>
        <v>0.77966101694915257</v>
      </c>
      <c r="J6" t="s">
        <v>10</v>
      </c>
      <c r="K6" s="3">
        <f>(K3-K4)/(1-K4)</f>
        <v>0.62678776490239063</v>
      </c>
    </row>
    <row r="7" spans="1:11" x14ac:dyDescent="0.45">
      <c r="B7" t="s">
        <v>7</v>
      </c>
      <c r="C7">
        <f>SUM(C3:C6)</f>
        <v>110</v>
      </c>
      <c r="D7">
        <f>SUM(D3:D6)</f>
        <v>103</v>
      </c>
      <c r="E7">
        <f t="shared" ref="D7:F7" si="1">SUM(E3:E6)</f>
        <v>54</v>
      </c>
      <c r="F7">
        <f t="shared" si="1"/>
        <v>58</v>
      </c>
    </row>
    <row r="8" spans="1:11" x14ac:dyDescent="0.45">
      <c r="B8" t="s">
        <v>6</v>
      </c>
      <c r="C8" s="2">
        <f>C3/C7</f>
        <v>0.86363636363636365</v>
      </c>
      <c r="D8" s="2">
        <f>D4/D7</f>
        <v>0.73786407766990292</v>
      </c>
      <c r="E8" s="2">
        <f>E5/E7</f>
        <v>0.37037037037037035</v>
      </c>
      <c r="F8" s="2">
        <f>F6/F7</f>
        <v>0.7931034482758621</v>
      </c>
    </row>
    <row r="11" spans="1:11" x14ac:dyDescent="0.45">
      <c r="A11" t="s">
        <v>14</v>
      </c>
      <c r="C11" s="1" t="s">
        <v>4</v>
      </c>
      <c r="D11" s="1"/>
      <c r="E11" s="1"/>
      <c r="F11" s="1"/>
    </row>
    <row r="12" spans="1:11" x14ac:dyDescent="0.45">
      <c r="C12" t="s">
        <v>0</v>
      </c>
      <c r="D12" t="s">
        <v>1</v>
      </c>
      <c r="E12" t="s">
        <v>2</v>
      </c>
      <c r="F12" t="s">
        <v>3</v>
      </c>
      <c r="G12" t="s">
        <v>8</v>
      </c>
    </row>
    <row r="13" spans="1:11" x14ac:dyDescent="0.45">
      <c r="A13" s="1" t="s">
        <v>5</v>
      </c>
      <c r="B13" t="s">
        <v>0</v>
      </c>
      <c r="C13">
        <v>93</v>
      </c>
      <c r="D13">
        <v>13</v>
      </c>
      <c r="E13">
        <v>6</v>
      </c>
      <c r="F13">
        <v>0</v>
      </c>
      <c r="G13">
        <f>SUM(C13:F13)</f>
        <v>112</v>
      </c>
      <c r="H13" s="2">
        <f>C13/G13</f>
        <v>0.8303571428571429</v>
      </c>
      <c r="J13" t="s">
        <v>12</v>
      </c>
      <c r="K13">
        <f>SUM(C13,D14,E15,F16)/SUM(C13:F16)</f>
        <v>0.69538461538461538</v>
      </c>
    </row>
    <row r="14" spans="1:11" x14ac:dyDescent="0.45">
      <c r="A14" s="1"/>
      <c r="B14" t="s">
        <v>1</v>
      </c>
      <c r="C14">
        <v>9</v>
      </c>
      <c r="D14">
        <v>60</v>
      </c>
      <c r="E14">
        <v>18</v>
      </c>
      <c r="F14">
        <v>3</v>
      </c>
      <c r="G14">
        <f t="shared" ref="G14:G16" si="2">SUM(C14:F14)</f>
        <v>90</v>
      </c>
      <c r="H14" s="2">
        <f>D14/G14</f>
        <v>0.66666666666666663</v>
      </c>
      <c r="J14" t="s">
        <v>11</v>
      </c>
      <c r="K14">
        <f>(C17*G13+D17*G14+E17*G15+F17*G16)/SUM(C13:F16)^2</f>
        <v>0.26970887573964497</v>
      </c>
    </row>
    <row r="15" spans="1:11" x14ac:dyDescent="0.45">
      <c r="A15" s="1"/>
      <c r="B15" t="s">
        <v>2</v>
      </c>
      <c r="C15">
        <v>3</v>
      </c>
      <c r="D15">
        <v>28</v>
      </c>
      <c r="E15">
        <v>23</v>
      </c>
      <c r="F15">
        <v>5</v>
      </c>
      <c r="G15">
        <f t="shared" si="2"/>
        <v>59</v>
      </c>
      <c r="H15" s="2">
        <f>E15/G15</f>
        <v>0.38983050847457629</v>
      </c>
      <c r="J15" t="s">
        <v>9</v>
      </c>
      <c r="K15" s="3">
        <f>SUM(C13,D14,E15,F16)/SUM(C13:F16)</f>
        <v>0.69538461538461538</v>
      </c>
    </row>
    <row r="16" spans="1:11" x14ac:dyDescent="0.45">
      <c r="A16" s="1"/>
      <c r="B16" t="s">
        <v>3</v>
      </c>
      <c r="C16">
        <v>5</v>
      </c>
      <c r="D16">
        <v>2</v>
      </c>
      <c r="E16">
        <v>7</v>
      </c>
      <c r="F16">
        <v>50</v>
      </c>
      <c r="G16">
        <f t="shared" si="2"/>
        <v>64</v>
      </c>
      <c r="H16" s="2">
        <f>F16/G16</f>
        <v>0.78125</v>
      </c>
      <c r="J16" t="s">
        <v>10</v>
      </c>
      <c r="K16" s="3">
        <f>(K13-K14)/(1-K14)</f>
        <v>0.58288499682383288</v>
      </c>
    </row>
    <row r="17" spans="2:6" x14ac:dyDescent="0.45">
      <c r="B17" t="s">
        <v>7</v>
      </c>
      <c r="C17">
        <f>SUM(C13:C16)</f>
        <v>110</v>
      </c>
      <c r="D17">
        <f>SUM(D13:D16)</f>
        <v>103</v>
      </c>
      <c r="E17">
        <f t="shared" ref="E17" si="3">SUM(E13:E16)</f>
        <v>54</v>
      </c>
      <c r="F17">
        <f t="shared" ref="F17" si="4">SUM(F13:F16)</f>
        <v>58</v>
      </c>
    </row>
    <row r="18" spans="2:6" x14ac:dyDescent="0.45">
      <c r="B18" t="s">
        <v>6</v>
      </c>
      <c r="C18" s="2">
        <f>C13/C17</f>
        <v>0.84545454545454546</v>
      </c>
      <c r="D18" s="2">
        <f>D14/D17</f>
        <v>0.58252427184466016</v>
      </c>
      <c r="E18" s="2">
        <f>E15/E17</f>
        <v>0.42592592592592593</v>
      </c>
      <c r="F18" s="2">
        <f>F16/F17</f>
        <v>0.86206896551724133</v>
      </c>
    </row>
  </sheetData>
  <mergeCells count="4">
    <mergeCell ref="A3:A6"/>
    <mergeCell ref="C1:F1"/>
    <mergeCell ref="C11:F11"/>
    <mergeCell ref="A13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Matthe</dc:creator>
  <cp:lastModifiedBy>Jasper Matthe</cp:lastModifiedBy>
  <dcterms:created xsi:type="dcterms:W3CDTF">2023-10-10T01:12:14Z</dcterms:created>
  <dcterms:modified xsi:type="dcterms:W3CDTF">2023-10-10T01:33:43Z</dcterms:modified>
</cp:coreProperties>
</file>