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je\OneDrive\Documents\GitHub\datisvastgoed\"/>
    </mc:Choice>
  </mc:AlternateContent>
  <bookViews>
    <workbookView xWindow="0" yWindow="0" windowWidth="12144" windowHeight="777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J45" i="1" s="1"/>
  <c r="E45" i="1"/>
  <c r="H45" i="1" s="1"/>
  <c r="F45" i="1"/>
  <c r="G45" i="1"/>
  <c r="I45" i="1"/>
  <c r="K45" i="1"/>
  <c r="L45" i="1"/>
  <c r="R45" i="1" s="1"/>
  <c r="U45" i="1" s="1"/>
  <c r="M45" i="1"/>
  <c r="M46" i="1" s="1"/>
  <c r="Q45" i="1"/>
  <c r="F46" i="1"/>
  <c r="F47" i="1" s="1"/>
  <c r="G46" i="1"/>
  <c r="K46" i="1"/>
  <c r="Q46" i="1"/>
  <c r="G47" i="1"/>
  <c r="K47" i="1"/>
  <c r="D20" i="1"/>
  <c r="E20" i="1"/>
  <c r="F20" i="1"/>
  <c r="G20" i="1"/>
  <c r="H20" i="1"/>
  <c r="I20" i="1"/>
  <c r="K20" i="1"/>
  <c r="L20" i="1"/>
  <c r="R20" i="1" s="1"/>
  <c r="U20" i="1" s="1"/>
  <c r="M20" i="1"/>
  <c r="O20" i="1"/>
  <c r="S20" i="1"/>
  <c r="D21" i="1"/>
  <c r="E21" i="1"/>
  <c r="F21" i="1"/>
  <c r="H21" i="1"/>
  <c r="I21" i="1"/>
  <c r="L21" i="1"/>
  <c r="M21" i="1"/>
  <c r="S21" i="1" s="1"/>
  <c r="E22" i="1"/>
  <c r="F22" i="1"/>
  <c r="I22" i="1"/>
  <c r="M22" i="1"/>
  <c r="F23" i="1"/>
  <c r="C20" i="1"/>
  <c r="C21" i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20" i="1"/>
  <c r="B21" i="1" s="1"/>
  <c r="B22" i="1" s="1"/>
  <c r="I19" i="1"/>
  <c r="M5" i="1"/>
  <c r="M6" i="1" s="1"/>
  <c r="M4" i="1"/>
  <c r="L5" i="1"/>
  <c r="L6" i="1" s="1"/>
  <c r="L4" i="1"/>
  <c r="O4" i="1" s="1"/>
  <c r="K5" i="1"/>
  <c r="K6" i="1"/>
  <c r="K7" i="1"/>
  <c r="K8" i="1"/>
  <c r="K9" i="1" s="1"/>
  <c r="K4" i="1"/>
  <c r="Q4" i="1" s="1"/>
  <c r="T4" i="1" s="1"/>
  <c r="H7" i="1"/>
  <c r="I7" i="1"/>
  <c r="J7" i="1"/>
  <c r="Q8" i="1"/>
  <c r="T8" i="1" s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J19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R4" i="1"/>
  <c r="U4" i="1" s="1"/>
  <c r="T5" i="1"/>
  <c r="T6" i="1"/>
  <c r="Q5" i="1"/>
  <c r="Q6" i="1"/>
  <c r="P5" i="1"/>
  <c r="O5" i="1"/>
  <c r="O3" i="1"/>
  <c r="P3" i="1"/>
  <c r="N4" i="1"/>
  <c r="N5" i="1"/>
  <c r="N6" i="1"/>
  <c r="N3" i="1"/>
  <c r="J4" i="1"/>
  <c r="J5" i="1"/>
  <c r="J6" i="1"/>
  <c r="I4" i="1"/>
  <c r="I5" i="1"/>
  <c r="I6" i="1"/>
  <c r="H4" i="1"/>
  <c r="H5" i="1"/>
  <c r="H6" i="1"/>
  <c r="D4" i="1"/>
  <c r="E4" i="1"/>
  <c r="F4" i="1"/>
  <c r="G4" i="1"/>
  <c r="D5" i="1"/>
  <c r="E5" i="1"/>
  <c r="F5" i="1"/>
  <c r="G5" i="1"/>
  <c r="D6" i="1"/>
  <c r="E6" i="1"/>
  <c r="F6" i="1"/>
  <c r="G6" i="1"/>
  <c r="C4" i="1"/>
  <c r="C5" i="1"/>
  <c r="C6" i="1"/>
  <c r="B4" i="1"/>
  <c r="B6" i="1"/>
  <c r="B5" i="1"/>
  <c r="J3" i="1"/>
  <c r="I3" i="1"/>
  <c r="H3" i="1"/>
  <c r="I47" i="1" l="1"/>
  <c r="S46" i="1"/>
  <c r="M47" i="1"/>
  <c r="N45" i="1"/>
  <c r="T45" i="1"/>
  <c r="I46" i="1"/>
  <c r="E46" i="1"/>
  <c r="P45" i="1"/>
  <c r="Q47" i="1"/>
  <c r="L46" i="1"/>
  <c r="D46" i="1"/>
  <c r="S45" i="1"/>
  <c r="V45" i="1" s="1"/>
  <c r="O45" i="1"/>
  <c r="S22" i="1"/>
  <c r="M23" i="1"/>
  <c r="J20" i="1"/>
  <c r="P20" i="1" s="1"/>
  <c r="G21" i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I23" i="1"/>
  <c r="F24" i="1"/>
  <c r="V20" i="1"/>
  <c r="Q20" i="1"/>
  <c r="T20" i="1" s="1"/>
  <c r="N20" i="1"/>
  <c r="K21" i="1"/>
  <c r="J21" i="1"/>
  <c r="P21" i="1" s="1"/>
  <c r="D22" i="1"/>
  <c r="H22" i="1"/>
  <c r="E23" i="1"/>
  <c r="R21" i="1"/>
  <c r="U21" i="1" s="1"/>
  <c r="O21" i="1"/>
  <c r="L22" i="1"/>
  <c r="M7" i="1"/>
  <c r="S6" i="1"/>
  <c r="V6" i="1" s="1"/>
  <c r="L7" i="1"/>
  <c r="R6" i="1"/>
  <c r="U6" i="1" s="1"/>
  <c r="N9" i="1"/>
  <c r="K10" i="1"/>
  <c r="Q9" i="1"/>
  <c r="T9" i="1" s="1"/>
  <c r="N8" i="1"/>
  <c r="N7" i="1"/>
  <c r="Q7" i="1"/>
  <c r="T7" i="1" s="1"/>
  <c r="P6" i="1"/>
  <c r="S5" i="1"/>
  <c r="V5" i="1" s="1"/>
  <c r="P4" i="1"/>
  <c r="S4" i="1"/>
  <c r="V4" i="1" s="1"/>
  <c r="O6" i="1"/>
  <c r="R5" i="1"/>
  <c r="U5" i="1" s="1"/>
  <c r="J46" i="1" l="1"/>
  <c r="P46" i="1" s="1"/>
  <c r="D47" i="1"/>
  <c r="H46" i="1"/>
  <c r="E47" i="1"/>
  <c r="V46" i="1"/>
  <c r="O46" i="1"/>
  <c r="L47" i="1"/>
  <c r="R46" i="1"/>
  <c r="U46" i="1" s="1"/>
  <c r="S47" i="1"/>
  <c r="H23" i="1"/>
  <c r="E24" i="1"/>
  <c r="V21" i="1"/>
  <c r="R22" i="1"/>
  <c r="U22" i="1" s="1"/>
  <c r="O22" i="1"/>
  <c r="L23" i="1"/>
  <c r="Q21" i="1"/>
  <c r="T21" i="1" s="1"/>
  <c r="N21" i="1"/>
  <c r="K22" i="1"/>
  <c r="I24" i="1"/>
  <c r="F25" i="1"/>
  <c r="S23" i="1"/>
  <c r="M24" i="1"/>
  <c r="J22" i="1"/>
  <c r="P22" i="1" s="1"/>
  <c r="D23" i="1"/>
  <c r="S7" i="1"/>
  <c r="V7" i="1" s="1"/>
  <c r="M8" i="1"/>
  <c r="P7" i="1"/>
  <c r="R7" i="1"/>
  <c r="U7" i="1" s="1"/>
  <c r="L8" i="1"/>
  <c r="O7" i="1"/>
  <c r="N10" i="1"/>
  <c r="Q10" i="1"/>
  <c r="T10" i="1" s="1"/>
  <c r="K11" i="1"/>
  <c r="N46" i="1" l="1"/>
  <c r="T46" i="1"/>
  <c r="J47" i="1"/>
  <c r="P47" i="1" s="1"/>
  <c r="O47" i="1"/>
  <c r="R47" i="1"/>
  <c r="U47" i="1" s="1"/>
  <c r="H47" i="1"/>
  <c r="I25" i="1"/>
  <c r="F26" i="1"/>
  <c r="H24" i="1"/>
  <c r="E25" i="1"/>
  <c r="D24" i="1"/>
  <c r="J23" i="1"/>
  <c r="P23" i="1" s="1"/>
  <c r="M25" i="1"/>
  <c r="S24" i="1"/>
  <c r="O23" i="1"/>
  <c r="L24" i="1"/>
  <c r="R23" i="1"/>
  <c r="U23" i="1" s="1"/>
  <c r="V22" i="1"/>
  <c r="N22" i="1"/>
  <c r="K23" i="1"/>
  <c r="Q22" i="1"/>
  <c r="T22" i="1" s="1"/>
  <c r="M9" i="1"/>
  <c r="S8" i="1"/>
  <c r="V8" i="1" s="1"/>
  <c r="P8" i="1"/>
  <c r="L9" i="1"/>
  <c r="O8" i="1"/>
  <c r="R8" i="1"/>
  <c r="U8" i="1" s="1"/>
  <c r="K12" i="1"/>
  <c r="N11" i="1"/>
  <c r="Q11" i="1"/>
  <c r="T11" i="1" s="1"/>
  <c r="N47" i="1" l="1"/>
  <c r="T47" i="1"/>
  <c r="V47" i="1"/>
  <c r="Q23" i="1"/>
  <c r="T23" i="1" s="1"/>
  <c r="N23" i="1"/>
  <c r="K24" i="1"/>
  <c r="R24" i="1"/>
  <c r="U24" i="1" s="1"/>
  <c r="O24" i="1"/>
  <c r="L25" i="1"/>
  <c r="V23" i="1"/>
  <c r="V24" i="1"/>
  <c r="J24" i="1"/>
  <c r="P24" i="1" s="1"/>
  <c r="D25" i="1"/>
  <c r="I26" i="1"/>
  <c r="F27" i="1"/>
  <c r="S25" i="1"/>
  <c r="M26" i="1"/>
  <c r="H25" i="1"/>
  <c r="E26" i="1"/>
  <c r="M10" i="1"/>
  <c r="S9" i="1"/>
  <c r="V9" i="1" s="1"/>
  <c r="P9" i="1"/>
  <c r="L10" i="1"/>
  <c r="R9" i="1"/>
  <c r="U9" i="1" s="1"/>
  <c r="O9" i="1"/>
  <c r="K13" i="1"/>
  <c r="Q12" i="1"/>
  <c r="T12" i="1" s="1"/>
  <c r="N12" i="1"/>
  <c r="S26" i="1" l="1"/>
  <c r="M27" i="1"/>
  <c r="Q24" i="1"/>
  <c r="T24" i="1" s="1"/>
  <c r="N24" i="1"/>
  <c r="K25" i="1"/>
  <c r="J25" i="1"/>
  <c r="P25" i="1" s="1"/>
  <c r="D26" i="1"/>
  <c r="R25" i="1"/>
  <c r="U25" i="1" s="1"/>
  <c r="O25" i="1"/>
  <c r="L26" i="1"/>
  <c r="I27" i="1"/>
  <c r="F28" i="1"/>
  <c r="H26" i="1"/>
  <c r="E27" i="1"/>
  <c r="V25" i="1"/>
  <c r="S10" i="1"/>
  <c r="V10" i="1" s="1"/>
  <c r="M11" i="1"/>
  <c r="P10" i="1"/>
  <c r="O10" i="1"/>
  <c r="R10" i="1"/>
  <c r="U10" i="1" s="1"/>
  <c r="L11" i="1"/>
  <c r="Q13" i="1"/>
  <c r="T13" i="1" s="1"/>
  <c r="K14" i="1"/>
  <c r="N13" i="1"/>
  <c r="J26" i="1" l="1"/>
  <c r="P26" i="1" s="1"/>
  <c r="D27" i="1"/>
  <c r="H27" i="1"/>
  <c r="E28" i="1"/>
  <c r="Q25" i="1"/>
  <c r="T25" i="1" s="1"/>
  <c r="N25" i="1"/>
  <c r="K26" i="1"/>
  <c r="R26" i="1"/>
  <c r="U26" i="1" s="1"/>
  <c r="O26" i="1"/>
  <c r="L27" i="1"/>
  <c r="S27" i="1"/>
  <c r="M28" i="1"/>
  <c r="I28" i="1"/>
  <c r="F29" i="1"/>
  <c r="V26" i="1"/>
  <c r="P11" i="1"/>
  <c r="S11" i="1"/>
  <c r="V11" i="1" s="1"/>
  <c r="M12" i="1"/>
  <c r="R11" i="1"/>
  <c r="U11" i="1" s="1"/>
  <c r="L12" i="1"/>
  <c r="O11" i="1"/>
  <c r="Q14" i="1"/>
  <c r="T14" i="1" s="1"/>
  <c r="K15" i="1"/>
  <c r="N14" i="1"/>
  <c r="H28" i="1" l="1"/>
  <c r="E29" i="1"/>
  <c r="I29" i="1"/>
  <c r="F30" i="1"/>
  <c r="N26" i="1"/>
  <c r="K27" i="1"/>
  <c r="Q26" i="1"/>
  <c r="T26" i="1" s="1"/>
  <c r="O27" i="1"/>
  <c r="L28" i="1"/>
  <c r="R27" i="1"/>
  <c r="U27" i="1" s="1"/>
  <c r="D28" i="1"/>
  <c r="J27" i="1"/>
  <c r="P27" i="1" s="1"/>
  <c r="M29" i="1"/>
  <c r="S28" i="1"/>
  <c r="M13" i="1"/>
  <c r="S12" i="1"/>
  <c r="V12" i="1" s="1"/>
  <c r="P12" i="1"/>
  <c r="L13" i="1"/>
  <c r="O12" i="1"/>
  <c r="R12" i="1"/>
  <c r="U12" i="1" s="1"/>
  <c r="K16" i="1"/>
  <c r="N15" i="1"/>
  <c r="Q15" i="1"/>
  <c r="T15" i="1" s="1"/>
  <c r="V28" i="1" l="1"/>
  <c r="J28" i="1"/>
  <c r="P28" i="1" s="1"/>
  <c r="D29" i="1"/>
  <c r="I30" i="1"/>
  <c r="F31" i="1"/>
  <c r="Q27" i="1"/>
  <c r="T27" i="1" s="1"/>
  <c r="N27" i="1"/>
  <c r="K28" i="1"/>
  <c r="R28" i="1"/>
  <c r="U28" i="1" s="1"/>
  <c r="O28" i="1"/>
  <c r="L29" i="1"/>
  <c r="H29" i="1"/>
  <c r="E30" i="1"/>
  <c r="S29" i="1"/>
  <c r="M30" i="1"/>
  <c r="V27" i="1"/>
  <c r="M14" i="1"/>
  <c r="P13" i="1"/>
  <c r="S13" i="1"/>
  <c r="V13" i="1" s="1"/>
  <c r="L14" i="1"/>
  <c r="R13" i="1"/>
  <c r="U13" i="1" s="1"/>
  <c r="O13" i="1"/>
  <c r="K17" i="1"/>
  <c r="Q16" i="1"/>
  <c r="T16" i="1" s="1"/>
  <c r="N16" i="1"/>
  <c r="S30" i="1" l="1"/>
  <c r="M31" i="1"/>
  <c r="Q28" i="1"/>
  <c r="T28" i="1" s="1"/>
  <c r="N28" i="1"/>
  <c r="K29" i="1"/>
  <c r="R29" i="1"/>
  <c r="U29" i="1" s="1"/>
  <c r="O29" i="1"/>
  <c r="L30" i="1"/>
  <c r="J29" i="1"/>
  <c r="P29" i="1" s="1"/>
  <c r="D30" i="1"/>
  <c r="V29" i="1"/>
  <c r="H30" i="1"/>
  <c r="E31" i="1"/>
  <c r="I31" i="1"/>
  <c r="F32" i="1"/>
  <c r="M15" i="1"/>
  <c r="S14" i="1"/>
  <c r="V14" i="1" s="1"/>
  <c r="P14" i="1"/>
  <c r="O14" i="1"/>
  <c r="R14" i="1"/>
  <c r="U14" i="1" s="1"/>
  <c r="L15" i="1"/>
  <c r="K18" i="1"/>
  <c r="N17" i="1"/>
  <c r="Q17" i="1"/>
  <c r="T17" i="1" s="1"/>
  <c r="J30" i="1" l="1"/>
  <c r="P30" i="1" s="1"/>
  <c r="D31" i="1"/>
  <c r="S31" i="1"/>
  <c r="M32" i="1"/>
  <c r="I32" i="1"/>
  <c r="F33" i="1"/>
  <c r="H31" i="1"/>
  <c r="E32" i="1"/>
  <c r="Q29" i="1"/>
  <c r="T29" i="1" s="1"/>
  <c r="N29" i="1"/>
  <c r="K30" i="1"/>
  <c r="R30" i="1"/>
  <c r="U30" i="1" s="1"/>
  <c r="O30" i="1"/>
  <c r="L31" i="1"/>
  <c r="V30" i="1"/>
  <c r="P15" i="1"/>
  <c r="S15" i="1"/>
  <c r="V15" i="1" s="1"/>
  <c r="M16" i="1"/>
  <c r="O15" i="1"/>
  <c r="R15" i="1"/>
  <c r="U15" i="1" s="1"/>
  <c r="L16" i="1"/>
  <c r="K19" i="1"/>
  <c r="N18" i="1"/>
  <c r="Q18" i="1"/>
  <c r="T18" i="1" s="1"/>
  <c r="N30" i="1" l="1"/>
  <c r="K31" i="1"/>
  <c r="Q30" i="1"/>
  <c r="T30" i="1" s="1"/>
  <c r="O31" i="1"/>
  <c r="L32" i="1"/>
  <c r="R31" i="1"/>
  <c r="U31" i="1" s="1"/>
  <c r="I33" i="1"/>
  <c r="F34" i="1"/>
  <c r="D32" i="1"/>
  <c r="J31" i="1"/>
  <c r="P31" i="1" s="1"/>
  <c r="H32" i="1"/>
  <c r="E33" i="1"/>
  <c r="M33" i="1"/>
  <c r="S32" i="1"/>
  <c r="M17" i="1"/>
  <c r="S16" i="1"/>
  <c r="V16" i="1" s="1"/>
  <c r="P16" i="1"/>
  <c r="L17" i="1"/>
  <c r="R16" i="1"/>
  <c r="U16" i="1" s="1"/>
  <c r="O16" i="1"/>
  <c r="Q19" i="1"/>
  <c r="T19" i="1" s="1"/>
  <c r="N19" i="1"/>
  <c r="S33" i="1" l="1"/>
  <c r="M34" i="1"/>
  <c r="J32" i="1"/>
  <c r="P32" i="1" s="1"/>
  <c r="D33" i="1"/>
  <c r="Q31" i="1"/>
  <c r="T31" i="1" s="1"/>
  <c r="N31" i="1"/>
  <c r="K32" i="1"/>
  <c r="F35" i="1"/>
  <c r="I34" i="1"/>
  <c r="H33" i="1"/>
  <c r="E34" i="1"/>
  <c r="V31" i="1"/>
  <c r="R32" i="1"/>
  <c r="U32" i="1" s="1"/>
  <c r="L33" i="1"/>
  <c r="O32" i="1"/>
  <c r="M18" i="1"/>
  <c r="P17" i="1"/>
  <c r="S17" i="1"/>
  <c r="V17" i="1" s="1"/>
  <c r="L18" i="1"/>
  <c r="R17" i="1"/>
  <c r="U17" i="1" s="1"/>
  <c r="O17" i="1"/>
  <c r="R33" i="1" l="1"/>
  <c r="U33" i="1" s="1"/>
  <c r="O33" i="1"/>
  <c r="L34" i="1"/>
  <c r="Q32" i="1"/>
  <c r="T32" i="1" s="1"/>
  <c r="N32" i="1"/>
  <c r="K33" i="1"/>
  <c r="S34" i="1"/>
  <c r="M35" i="1"/>
  <c r="I35" i="1"/>
  <c r="F36" i="1"/>
  <c r="H34" i="1"/>
  <c r="E35" i="1"/>
  <c r="V32" i="1"/>
  <c r="J33" i="1"/>
  <c r="P33" i="1" s="1"/>
  <c r="D34" i="1"/>
  <c r="S18" i="1"/>
  <c r="V18" i="1" s="1"/>
  <c r="M19" i="1"/>
  <c r="P18" i="1"/>
  <c r="O18" i="1"/>
  <c r="R18" i="1"/>
  <c r="U18" i="1" s="1"/>
  <c r="L19" i="1"/>
  <c r="I36" i="1" l="1"/>
  <c r="F37" i="1"/>
  <c r="R34" i="1"/>
  <c r="U34" i="1" s="1"/>
  <c r="O34" i="1"/>
  <c r="L35" i="1"/>
  <c r="J34" i="1"/>
  <c r="P34" i="1" s="1"/>
  <c r="D35" i="1"/>
  <c r="Q33" i="1"/>
  <c r="T33" i="1" s="1"/>
  <c r="N33" i="1"/>
  <c r="K34" i="1"/>
  <c r="V33" i="1"/>
  <c r="H35" i="1"/>
  <c r="E36" i="1"/>
  <c r="M36" i="1"/>
  <c r="S35" i="1"/>
  <c r="S19" i="1"/>
  <c r="V19" i="1" s="1"/>
  <c r="P19" i="1"/>
  <c r="R19" i="1"/>
  <c r="U19" i="1" s="1"/>
  <c r="O19" i="1"/>
  <c r="S36" i="1" l="1"/>
  <c r="M37" i="1"/>
  <c r="D36" i="1"/>
  <c r="J35" i="1"/>
  <c r="P35" i="1" s="1"/>
  <c r="N34" i="1"/>
  <c r="Q34" i="1"/>
  <c r="T34" i="1" s="1"/>
  <c r="K35" i="1"/>
  <c r="V34" i="1"/>
  <c r="O35" i="1"/>
  <c r="L36" i="1"/>
  <c r="R35" i="1"/>
  <c r="U35" i="1" s="1"/>
  <c r="I37" i="1"/>
  <c r="F38" i="1"/>
  <c r="H36" i="1"/>
  <c r="E37" i="1"/>
  <c r="V35" i="1"/>
  <c r="E38" i="1" l="1"/>
  <c r="H37" i="1"/>
  <c r="Q35" i="1"/>
  <c r="T35" i="1" s="1"/>
  <c r="N35" i="1"/>
  <c r="K36" i="1"/>
  <c r="J36" i="1"/>
  <c r="P36" i="1" s="1"/>
  <c r="D37" i="1"/>
  <c r="R36" i="1"/>
  <c r="U36" i="1" s="1"/>
  <c r="O36" i="1"/>
  <c r="L37" i="1"/>
  <c r="S37" i="1"/>
  <c r="M38" i="1"/>
  <c r="I38" i="1"/>
  <c r="F39" i="1"/>
  <c r="V36" i="1"/>
  <c r="S38" i="1" l="1"/>
  <c r="M39" i="1"/>
  <c r="I39" i="1"/>
  <c r="F40" i="1"/>
  <c r="V37" i="1"/>
  <c r="J37" i="1"/>
  <c r="P37" i="1" s="1"/>
  <c r="D38" i="1"/>
  <c r="R37" i="1"/>
  <c r="U37" i="1" s="1"/>
  <c r="O37" i="1"/>
  <c r="L38" i="1"/>
  <c r="Q36" i="1"/>
  <c r="T36" i="1" s="1"/>
  <c r="N36" i="1"/>
  <c r="K37" i="1"/>
  <c r="H38" i="1"/>
  <c r="E39" i="1"/>
  <c r="J38" i="1" l="1"/>
  <c r="P38" i="1" s="1"/>
  <c r="D39" i="1"/>
  <c r="R38" i="1"/>
  <c r="U38" i="1" s="1"/>
  <c r="O38" i="1"/>
  <c r="L39" i="1"/>
  <c r="S39" i="1"/>
  <c r="M40" i="1"/>
  <c r="H39" i="1"/>
  <c r="E40" i="1"/>
  <c r="N37" i="1"/>
  <c r="Q37" i="1"/>
  <c r="T37" i="1" s="1"/>
  <c r="K38" i="1"/>
  <c r="I40" i="1"/>
  <c r="F41" i="1"/>
  <c r="V38" i="1"/>
  <c r="M41" i="1" l="1"/>
  <c r="S40" i="1"/>
  <c r="I41" i="1"/>
  <c r="F42" i="1"/>
  <c r="H40" i="1"/>
  <c r="E41" i="1"/>
  <c r="D40" i="1"/>
  <c r="J39" i="1"/>
  <c r="P39" i="1" s="1"/>
  <c r="V39" i="1"/>
  <c r="N38" i="1"/>
  <c r="K39" i="1"/>
  <c r="Q38" i="1"/>
  <c r="T38" i="1" s="1"/>
  <c r="O39" i="1"/>
  <c r="L40" i="1"/>
  <c r="R39" i="1"/>
  <c r="U39" i="1" s="1"/>
  <c r="N39" i="1" l="1"/>
  <c r="Q39" i="1"/>
  <c r="T39" i="1" s="1"/>
  <c r="K40" i="1"/>
  <c r="J40" i="1"/>
  <c r="P40" i="1" s="1"/>
  <c r="D41" i="1"/>
  <c r="O40" i="1"/>
  <c r="L41" i="1"/>
  <c r="R40" i="1"/>
  <c r="U40" i="1" s="1"/>
  <c r="H41" i="1"/>
  <c r="E42" i="1"/>
  <c r="M42" i="1"/>
  <c r="S41" i="1"/>
  <c r="I42" i="1"/>
  <c r="F43" i="1"/>
  <c r="V40" i="1" l="1"/>
  <c r="R41" i="1"/>
  <c r="U41" i="1" s="1"/>
  <c r="O41" i="1"/>
  <c r="L42" i="1"/>
  <c r="Q40" i="1"/>
  <c r="T40" i="1" s="1"/>
  <c r="N40" i="1"/>
  <c r="K41" i="1"/>
  <c r="I43" i="1"/>
  <c r="F44" i="1"/>
  <c r="I44" i="1" s="1"/>
  <c r="S42" i="1"/>
  <c r="M43" i="1"/>
  <c r="H42" i="1"/>
  <c r="E43" i="1"/>
  <c r="J41" i="1"/>
  <c r="P41" i="1" s="1"/>
  <c r="D42" i="1"/>
  <c r="S43" i="1" l="1"/>
  <c r="M44" i="1"/>
  <c r="R42" i="1"/>
  <c r="U42" i="1" s="1"/>
  <c r="O42" i="1"/>
  <c r="L43" i="1"/>
  <c r="V41" i="1"/>
  <c r="Q41" i="1"/>
  <c r="T41" i="1" s="1"/>
  <c r="N41" i="1"/>
  <c r="K42" i="1"/>
  <c r="H43" i="1"/>
  <c r="E44" i="1"/>
  <c r="H44" i="1" s="1"/>
  <c r="J42" i="1"/>
  <c r="P42" i="1" s="1"/>
  <c r="D43" i="1"/>
  <c r="D44" i="1" l="1"/>
  <c r="J44" i="1" s="1"/>
  <c r="J43" i="1"/>
  <c r="P43" i="1" s="1"/>
  <c r="P44" i="1"/>
  <c r="S44" i="1"/>
  <c r="V44" i="1" s="1"/>
  <c r="N42" i="1"/>
  <c r="K43" i="1"/>
  <c r="Q42" i="1"/>
  <c r="T42" i="1" s="1"/>
  <c r="O43" i="1"/>
  <c r="L44" i="1"/>
  <c r="R43" i="1"/>
  <c r="U43" i="1" s="1"/>
  <c r="V42" i="1"/>
  <c r="V43" i="1"/>
  <c r="N43" i="1" l="1"/>
  <c r="K44" i="1"/>
  <c r="Q43" i="1"/>
  <c r="T43" i="1" s="1"/>
  <c r="O44" i="1"/>
  <c r="R44" i="1"/>
  <c r="U44" i="1" s="1"/>
  <c r="Q44" i="1" l="1"/>
  <c r="T44" i="1" s="1"/>
  <c r="N44" i="1"/>
</calcChain>
</file>

<file path=xl/sharedStrings.xml><?xml version="1.0" encoding="utf-8"?>
<sst xmlns="http://schemas.openxmlformats.org/spreadsheetml/2006/main" count="29" uniqueCount="11">
  <si>
    <t>eensgezinswoning</t>
  </si>
  <si>
    <t>bungalow</t>
  </si>
  <si>
    <t>maison</t>
  </si>
  <si>
    <t>extra vrijstand</t>
  </si>
  <si>
    <t>prijs per vierkante meter</t>
  </si>
  <si>
    <t>totaal prijs</t>
  </si>
  <si>
    <t>Oppervlakte</t>
  </si>
  <si>
    <t>Breedte</t>
  </si>
  <si>
    <t>Lengte</t>
  </si>
  <si>
    <t>prijsvermedering</t>
  </si>
  <si>
    <t>prijsvermedering per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</si>
</sst>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413]\ * #,##0.00_ ;_ [$€-413]\ * \-#,##0.00_ ;_ [$€-413]\ * &quot;-&quot;??_ ;_ @_ 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L4" sqref="L4"/>
    </sheetView>
  </sheetViews>
  <sheetFormatPr defaultRowHeight="14.4" x14ac:dyDescent="0.3"/>
  <cols>
    <col min="1" max="1" width="14.5546875" bestFit="1" customWidth="1"/>
    <col min="2" max="2" width="18" customWidth="1"/>
    <col min="3" max="3" width="10.109375" customWidth="1"/>
    <col min="4" max="4" width="7.77734375" customWidth="1"/>
    <col min="5" max="5" width="18" customWidth="1"/>
    <col min="6" max="6" width="10.109375" customWidth="1"/>
    <col min="7" max="7" width="7.77734375" customWidth="1"/>
    <col min="8" max="8" width="18" customWidth="1"/>
    <col min="9" max="9" width="10.109375" customWidth="1"/>
    <col min="10" max="10" width="8" customWidth="1"/>
    <col min="11" max="11" width="18" customWidth="1"/>
    <col min="12" max="12" width="13.88671875" bestFit="1" customWidth="1"/>
    <col min="13" max="13" width="13.88671875" customWidth="1"/>
    <col min="14" max="14" width="18" customWidth="1"/>
    <col min="15" max="16" width="10.33203125" customWidth="1"/>
    <col min="17" max="17" width="18" customWidth="1"/>
    <col min="18" max="19" width="11.33203125" bestFit="1" customWidth="1"/>
    <col min="20" max="20" width="18" customWidth="1"/>
    <col min="21" max="21" width="10.109375" customWidth="1"/>
    <col min="22" max="22" width="8.88671875" customWidth="1"/>
  </cols>
  <sheetData>
    <row r="1" spans="1:22" ht="21" x14ac:dyDescent="0.4">
      <c r="B1" s="2" t="s">
        <v>7</v>
      </c>
      <c r="C1" s="2"/>
      <c r="D1" s="2"/>
      <c r="E1" s="2" t="s">
        <v>8</v>
      </c>
      <c r="F1" s="2"/>
      <c r="G1" s="2"/>
      <c r="H1" s="2" t="s">
        <v>6</v>
      </c>
      <c r="I1" s="2"/>
      <c r="J1" s="2"/>
      <c r="K1" s="2" t="s">
        <v>5</v>
      </c>
      <c r="L1" s="2"/>
      <c r="M1" s="2"/>
      <c r="N1" s="2" t="s">
        <v>4</v>
      </c>
      <c r="O1" s="2"/>
      <c r="P1" s="2"/>
      <c r="Q1" s="2" t="s">
        <v>9</v>
      </c>
      <c r="R1" s="2"/>
      <c r="S1" s="2"/>
      <c r="T1" s="2" t="s">
        <v>10</v>
      </c>
      <c r="U1" s="2"/>
      <c r="V1" s="2"/>
    </row>
    <row r="2" spans="1:22" ht="15.6" x14ac:dyDescent="0.3">
      <c r="A2" s="3" t="s">
        <v>3</v>
      </c>
      <c r="B2" s="3" t="s">
        <v>0</v>
      </c>
      <c r="C2" s="3" t="s">
        <v>1</v>
      </c>
      <c r="D2" s="3" t="s">
        <v>2</v>
      </c>
      <c r="E2" s="3" t="s">
        <v>0</v>
      </c>
      <c r="F2" s="3" t="s">
        <v>1</v>
      </c>
      <c r="G2" s="3" t="s">
        <v>2</v>
      </c>
      <c r="H2" s="3" t="s">
        <v>0</v>
      </c>
      <c r="I2" s="3" t="s">
        <v>1</v>
      </c>
      <c r="J2" s="3" t="s">
        <v>2</v>
      </c>
      <c r="K2" s="3" t="s">
        <v>0</v>
      </c>
      <c r="L2" s="3" t="s">
        <v>1</v>
      </c>
      <c r="M2" s="3" t="s">
        <v>2</v>
      </c>
      <c r="N2" s="3" t="s">
        <v>0</v>
      </c>
      <c r="O2" s="3" t="s">
        <v>1</v>
      </c>
      <c r="P2" s="3" t="s">
        <v>2</v>
      </c>
      <c r="Q2" s="3" t="s">
        <v>0</v>
      </c>
      <c r="R2" s="3" t="s">
        <v>1</v>
      </c>
      <c r="S2" s="3" t="s">
        <v>2</v>
      </c>
      <c r="T2" s="3" t="s">
        <v>0</v>
      </c>
      <c r="U2" s="3" t="s">
        <v>1</v>
      </c>
      <c r="V2" s="3" t="s">
        <v>2</v>
      </c>
    </row>
    <row r="3" spans="1:22" x14ac:dyDescent="0.3">
      <c r="A3">
        <v>0</v>
      </c>
      <c r="B3">
        <v>12</v>
      </c>
      <c r="C3">
        <v>16</v>
      </c>
      <c r="D3">
        <v>23</v>
      </c>
      <c r="E3">
        <v>12</v>
      </c>
      <c r="F3">
        <v>13.5</v>
      </c>
      <c r="G3">
        <v>22.5</v>
      </c>
      <c r="H3">
        <f>B3*E3</f>
        <v>144</v>
      </c>
      <c r="I3">
        <f>C3*F3</f>
        <v>216</v>
      </c>
      <c r="J3">
        <f>D3*G3</f>
        <v>517.5</v>
      </c>
      <c r="K3" s="1">
        <v>285000</v>
      </c>
      <c r="L3" s="1">
        <v>399000</v>
      </c>
      <c r="M3" s="1">
        <v>610000</v>
      </c>
      <c r="N3" s="1">
        <f>K3/H3</f>
        <v>1979.1666666666667</v>
      </c>
      <c r="O3" s="1">
        <f>L3/I3</f>
        <v>1847.2222222222222</v>
      </c>
      <c r="P3" s="1">
        <f t="shared" ref="O3:P6" si="0">M3/J3</f>
        <v>1178.7439613526569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3">
      <c r="A4">
        <v>1</v>
      </c>
      <c r="B4">
        <f>B3+2</f>
        <v>14</v>
      </c>
      <c r="C4">
        <f>C3+2</f>
        <v>18</v>
      </c>
      <c r="D4">
        <f t="shared" ref="D4:G19" si="1">D3+2</f>
        <v>25</v>
      </c>
      <c r="E4">
        <f t="shared" si="1"/>
        <v>14</v>
      </c>
      <c r="F4">
        <f t="shared" si="1"/>
        <v>15.5</v>
      </c>
      <c r="G4">
        <f t="shared" si="1"/>
        <v>24.5</v>
      </c>
      <c r="H4">
        <f t="shared" ref="H4:H6" si="2">B4*E4</f>
        <v>196</v>
      </c>
      <c r="I4">
        <f t="shared" ref="I4:I6" si="3">C4*F4</f>
        <v>279</v>
      </c>
      <c r="J4">
        <f t="shared" ref="J4:J6" si="4">D4*G4</f>
        <v>612.5</v>
      </c>
      <c r="K4" s="1">
        <f>K3+$K$3*0.03</f>
        <v>293550</v>
      </c>
      <c r="L4" s="1">
        <f>L3+$L$3*0.04</f>
        <v>414960</v>
      </c>
      <c r="M4" s="1">
        <f>M3+$M$3*0.06</f>
        <v>646600</v>
      </c>
      <c r="N4" s="1">
        <f>K4/H4</f>
        <v>1497.704081632653</v>
      </c>
      <c r="O4" s="1">
        <f t="shared" ref="O4:O6" si="5">L4/I4</f>
        <v>1487.3118279569892</v>
      </c>
      <c r="P4" s="1">
        <f t="shared" si="0"/>
        <v>1055.6734693877552</v>
      </c>
      <c r="Q4" s="1">
        <f>K4-K3</f>
        <v>8550</v>
      </c>
      <c r="R4" s="1">
        <f>L4-L3</f>
        <v>15960</v>
      </c>
      <c r="S4" s="1">
        <f t="shared" ref="R4:S6" si="6">M4-M3</f>
        <v>36600</v>
      </c>
      <c r="T4" s="1">
        <f>Q4/(H4-H3)</f>
        <v>164.42307692307693</v>
      </c>
      <c r="U4" s="1">
        <f t="shared" ref="U4:V6" si="7">R4/(I4-I3)</f>
        <v>253.33333333333334</v>
      </c>
      <c r="V4" s="1">
        <f t="shared" si="7"/>
        <v>385.26315789473682</v>
      </c>
    </row>
    <row r="5" spans="1:22" x14ac:dyDescent="0.3">
      <c r="A5">
        <v>2</v>
      </c>
      <c r="B5">
        <f>B4+2</f>
        <v>16</v>
      </c>
      <c r="C5">
        <f>C4+2</f>
        <v>20</v>
      </c>
      <c r="D5">
        <f t="shared" si="1"/>
        <v>27</v>
      </c>
      <c r="E5">
        <f t="shared" si="1"/>
        <v>16</v>
      </c>
      <c r="F5">
        <f t="shared" si="1"/>
        <v>17.5</v>
      </c>
      <c r="G5">
        <f t="shared" si="1"/>
        <v>26.5</v>
      </c>
      <c r="H5">
        <f t="shared" si="2"/>
        <v>256</v>
      </c>
      <c r="I5">
        <f t="shared" si="3"/>
        <v>350</v>
      </c>
      <c r="J5">
        <f t="shared" si="4"/>
        <v>715.5</v>
      </c>
      <c r="K5" s="1">
        <f t="shared" ref="K5:K19" si="8">K4+$K$3*0.03</f>
        <v>302100</v>
      </c>
      <c r="L5" s="1">
        <f t="shared" ref="L5:L19" si="9">L4+$L$3*0.04</f>
        <v>430920</v>
      </c>
      <c r="M5" s="1">
        <f t="shared" ref="M5:M19" si="10">M4+$M$3*0.06</f>
        <v>683200</v>
      </c>
      <c r="N5" s="1">
        <f t="shared" ref="N4:N6" si="11">K5/H5</f>
        <v>1180.078125</v>
      </c>
      <c r="O5" s="1">
        <f t="shared" si="5"/>
        <v>1231.2</v>
      </c>
      <c r="P5" s="1">
        <f t="shared" si="0"/>
        <v>954.85674353598881</v>
      </c>
      <c r="Q5" s="1">
        <f>K5-K4</f>
        <v>8550</v>
      </c>
      <c r="R5" s="1">
        <f t="shared" ref="R5:R6" si="12">L5-L4</f>
        <v>15960</v>
      </c>
      <c r="S5" s="1">
        <f t="shared" si="6"/>
        <v>36600</v>
      </c>
      <c r="T5" s="1">
        <f t="shared" ref="T5:T6" si="13">Q5/(H5-H4)</f>
        <v>142.5</v>
      </c>
      <c r="U5" s="1">
        <f t="shared" si="7"/>
        <v>224.78873239436621</v>
      </c>
      <c r="V5" s="1">
        <f>S5/(J5-J4)</f>
        <v>355.33980582524271</v>
      </c>
    </row>
    <row r="6" spans="1:22" x14ac:dyDescent="0.3">
      <c r="A6">
        <v>3</v>
      </c>
      <c r="B6">
        <f>B5+2</f>
        <v>18</v>
      </c>
      <c r="C6">
        <f>C5+2</f>
        <v>22</v>
      </c>
      <c r="D6">
        <f t="shared" si="1"/>
        <v>29</v>
      </c>
      <c r="E6">
        <f t="shared" si="1"/>
        <v>18</v>
      </c>
      <c r="F6">
        <f t="shared" si="1"/>
        <v>19.5</v>
      </c>
      <c r="G6">
        <f t="shared" si="1"/>
        <v>28.5</v>
      </c>
      <c r="H6">
        <f t="shared" si="2"/>
        <v>324</v>
      </c>
      <c r="I6">
        <f t="shared" si="3"/>
        <v>429</v>
      </c>
      <c r="J6">
        <f t="shared" si="4"/>
        <v>826.5</v>
      </c>
      <c r="K6" s="1">
        <f t="shared" si="8"/>
        <v>310650</v>
      </c>
      <c r="L6" s="1">
        <f t="shared" si="9"/>
        <v>446880</v>
      </c>
      <c r="M6" s="1">
        <f t="shared" si="10"/>
        <v>719800</v>
      </c>
      <c r="N6" s="1">
        <f t="shared" si="11"/>
        <v>958.7962962962963</v>
      </c>
      <c r="O6" s="1">
        <f t="shared" si="5"/>
        <v>1041.6783216783217</v>
      </c>
      <c r="P6" s="1">
        <f t="shared" si="0"/>
        <v>870.90139140955841</v>
      </c>
      <c r="Q6" s="1">
        <f t="shared" ref="Q5:Q6" si="14">K6-K5</f>
        <v>8550</v>
      </c>
      <c r="R6" s="1">
        <f t="shared" si="12"/>
        <v>15960</v>
      </c>
      <c r="S6" s="1">
        <f t="shared" si="6"/>
        <v>36600</v>
      </c>
      <c r="T6" s="1">
        <f t="shared" si="13"/>
        <v>125.73529411764706</v>
      </c>
      <c r="U6" s="1">
        <f t="shared" si="7"/>
        <v>202.02531645569621</v>
      </c>
      <c r="V6" s="1">
        <f t="shared" si="7"/>
        <v>329.72972972972974</v>
      </c>
    </row>
    <row r="7" spans="1:22" x14ac:dyDescent="0.3">
      <c r="A7">
        <v>4</v>
      </c>
      <c r="B7">
        <f>B6+2</f>
        <v>20</v>
      </c>
      <c r="C7">
        <f>C6+2</f>
        <v>24</v>
      </c>
      <c r="D7">
        <f t="shared" si="1"/>
        <v>31</v>
      </c>
      <c r="E7">
        <f t="shared" si="1"/>
        <v>20</v>
      </c>
      <c r="F7">
        <f t="shared" si="1"/>
        <v>21.5</v>
      </c>
      <c r="G7">
        <f t="shared" si="1"/>
        <v>30.5</v>
      </c>
      <c r="H7">
        <f t="shared" ref="H7:H19" si="15">B7*E7</f>
        <v>400</v>
      </c>
      <c r="I7">
        <f t="shared" ref="I7:I19" si="16">C7*F7</f>
        <v>516</v>
      </c>
      <c r="J7">
        <f t="shared" ref="J7:J19" si="17">D7*G7</f>
        <v>945.5</v>
      </c>
      <c r="K7" s="1">
        <f t="shared" si="8"/>
        <v>319200</v>
      </c>
      <c r="L7" s="1">
        <f t="shared" si="9"/>
        <v>462840</v>
      </c>
      <c r="M7" s="1">
        <f t="shared" si="10"/>
        <v>756400</v>
      </c>
      <c r="N7" s="1">
        <f t="shared" ref="N7:N19" si="18">K7/H7</f>
        <v>798</v>
      </c>
      <c r="O7" s="1">
        <f t="shared" ref="O7:O19" si="19">L7/I7</f>
        <v>896.97674418604652</v>
      </c>
      <c r="P7" s="1">
        <f t="shared" ref="P7:P19" si="20">M7/J7</f>
        <v>800</v>
      </c>
      <c r="Q7" s="1">
        <f t="shared" ref="Q7:Q19" si="21">K7-K6</f>
        <v>8550</v>
      </c>
      <c r="R7" s="1">
        <f t="shared" ref="R7:R19" si="22">L7-L6</f>
        <v>15960</v>
      </c>
      <c r="S7" s="1">
        <f t="shared" ref="S7:S19" si="23">M7-M6</f>
        <v>36600</v>
      </c>
      <c r="T7" s="1">
        <f t="shared" ref="T7:T19" si="24">Q7/(H7-H6)</f>
        <v>112.5</v>
      </c>
      <c r="U7" s="1">
        <f t="shared" ref="U7:U19" si="25">R7/(I7-I6)</f>
        <v>183.44827586206895</v>
      </c>
      <c r="V7" s="1">
        <f t="shared" ref="V7:V19" si="26">S7/(J7-J6)</f>
        <v>307.56302521008405</v>
      </c>
    </row>
    <row r="8" spans="1:22" x14ac:dyDescent="0.3">
      <c r="A8">
        <v>5</v>
      </c>
      <c r="B8">
        <f>B7+2</f>
        <v>22</v>
      </c>
      <c r="C8">
        <f>C7+2</f>
        <v>26</v>
      </c>
      <c r="D8">
        <f t="shared" si="1"/>
        <v>33</v>
      </c>
      <c r="E8">
        <f t="shared" si="1"/>
        <v>22</v>
      </c>
      <c r="F8">
        <f t="shared" si="1"/>
        <v>23.5</v>
      </c>
      <c r="G8">
        <f t="shared" si="1"/>
        <v>32.5</v>
      </c>
      <c r="H8">
        <f t="shared" si="15"/>
        <v>484</v>
      </c>
      <c r="I8">
        <f t="shared" si="16"/>
        <v>611</v>
      </c>
      <c r="J8">
        <f t="shared" si="17"/>
        <v>1072.5</v>
      </c>
      <c r="K8" s="1">
        <f t="shared" si="8"/>
        <v>327750</v>
      </c>
      <c r="L8" s="1">
        <f t="shared" si="9"/>
        <v>478800</v>
      </c>
      <c r="M8" s="1">
        <f t="shared" si="10"/>
        <v>793000</v>
      </c>
      <c r="N8" s="1">
        <f t="shared" si="18"/>
        <v>677.16942148760336</v>
      </c>
      <c r="O8" s="1">
        <f t="shared" si="19"/>
        <v>783.63338788870703</v>
      </c>
      <c r="P8" s="1">
        <f t="shared" si="20"/>
        <v>739.39393939393938</v>
      </c>
      <c r="Q8" s="1">
        <f t="shared" si="21"/>
        <v>8550</v>
      </c>
      <c r="R8" s="1">
        <f t="shared" si="22"/>
        <v>15960</v>
      </c>
      <c r="S8" s="1">
        <f t="shared" si="23"/>
        <v>36600</v>
      </c>
      <c r="T8" s="1">
        <f t="shared" si="24"/>
        <v>101.78571428571429</v>
      </c>
      <c r="U8" s="1">
        <f t="shared" si="25"/>
        <v>168</v>
      </c>
      <c r="V8" s="1">
        <f t="shared" si="26"/>
        <v>288.18897637795277</v>
      </c>
    </row>
    <row r="9" spans="1:22" x14ac:dyDescent="0.3">
      <c r="A9">
        <v>6</v>
      </c>
      <c r="B9">
        <f>B8+2</f>
        <v>24</v>
      </c>
      <c r="C9">
        <f>C8+2</f>
        <v>28</v>
      </c>
      <c r="D9">
        <f t="shared" si="1"/>
        <v>35</v>
      </c>
      <c r="E9">
        <f t="shared" si="1"/>
        <v>24</v>
      </c>
      <c r="F9">
        <f t="shared" si="1"/>
        <v>25.5</v>
      </c>
      <c r="G9">
        <f t="shared" si="1"/>
        <v>34.5</v>
      </c>
      <c r="H9">
        <f t="shared" si="15"/>
        <v>576</v>
      </c>
      <c r="I9">
        <f t="shared" si="16"/>
        <v>714</v>
      </c>
      <c r="J9">
        <f t="shared" si="17"/>
        <v>1207.5</v>
      </c>
      <c r="K9" s="1">
        <f t="shared" si="8"/>
        <v>336300</v>
      </c>
      <c r="L9" s="1">
        <f t="shared" si="9"/>
        <v>494760</v>
      </c>
      <c r="M9" s="1">
        <f t="shared" si="10"/>
        <v>829600</v>
      </c>
      <c r="N9" s="1">
        <f t="shared" si="18"/>
        <v>583.85416666666663</v>
      </c>
      <c r="O9" s="1">
        <f t="shared" si="19"/>
        <v>692.94117647058829</v>
      </c>
      <c r="P9" s="1">
        <f t="shared" si="20"/>
        <v>687.03933747412009</v>
      </c>
      <c r="Q9" s="1">
        <f t="shared" si="21"/>
        <v>8550</v>
      </c>
      <c r="R9" s="1">
        <f t="shared" si="22"/>
        <v>15960</v>
      </c>
      <c r="S9" s="1">
        <f t="shared" si="23"/>
        <v>36600</v>
      </c>
      <c r="T9" s="1">
        <f t="shared" si="24"/>
        <v>92.934782608695656</v>
      </c>
      <c r="U9" s="1">
        <f t="shared" si="25"/>
        <v>154.95145631067962</v>
      </c>
      <c r="V9" s="1">
        <f t="shared" si="26"/>
        <v>271.11111111111109</v>
      </c>
    </row>
    <row r="10" spans="1:22" x14ac:dyDescent="0.3">
      <c r="A10">
        <v>7</v>
      </c>
      <c r="B10">
        <f>B9+2</f>
        <v>26</v>
      </c>
      <c r="C10">
        <f>C9+2</f>
        <v>30</v>
      </c>
      <c r="D10">
        <f t="shared" si="1"/>
        <v>37</v>
      </c>
      <c r="E10">
        <f t="shared" si="1"/>
        <v>26</v>
      </c>
      <c r="F10">
        <f t="shared" si="1"/>
        <v>27.5</v>
      </c>
      <c r="G10">
        <f t="shared" si="1"/>
        <v>36.5</v>
      </c>
      <c r="H10">
        <f t="shared" si="15"/>
        <v>676</v>
      </c>
      <c r="I10">
        <f t="shared" si="16"/>
        <v>825</v>
      </c>
      <c r="J10">
        <f t="shared" si="17"/>
        <v>1350.5</v>
      </c>
      <c r="K10" s="1">
        <f t="shared" si="8"/>
        <v>344850</v>
      </c>
      <c r="L10" s="1">
        <f t="shared" si="9"/>
        <v>510720</v>
      </c>
      <c r="M10" s="1">
        <f t="shared" si="10"/>
        <v>866200</v>
      </c>
      <c r="N10" s="1">
        <f t="shared" si="18"/>
        <v>510.13313609467457</v>
      </c>
      <c r="O10" s="1">
        <f t="shared" si="19"/>
        <v>619.0545454545454</v>
      </c>
      <c r="P10" s="1">
        <f t="shared" si="20"/>
        <v>641.39207700851534</v>
      </c>
      <c r="Q10" s="1">
        <f t="shared" si="21"/>
        <v>8550</v>
      </c>
      <c r="R10" s="1">
        <f t="shared" si="22"/>
        <v>15960</v>
      </c>
      <c r="S10" s="1">
        <f t="shared" si="23"/>
        <v>36600</v>
      </c>
      <c r="T10" s="1">
        <f t="shared" si="24"/>
        <v>85.5</v>
      </c>
      <c r="U10" s="1">
        <f t="shared" si="25"/>
        <v>143.78378378378378</v>
      </c>
      <c r="V10" s="1">
        <f t="shared" si="26"/>
        <v>255.94405594405595</v>
      </c>
    </row>
    <row r="11" spans="1:22" x14ac:dyDescent="0.3">
      <c r="A11">
        <v>8</v>
      </c>
      <c r="B11">
        <f>B10+2</f>
        <v>28</v>
      </c>
      <c r="C11">
        <f>C10+2</f>
        <v>32</v>
      </c>
      <c r="D11">
        <f t="shared" si="1"/>
        <v>39</v>
      </c>
      <c r="E11">
        <f t="shared" si="1"/>
        <v>28</v>
      </c>
      <c r="F11">
        <f t="shared" si="1"/>
        <v>29.5</v>
      </c>
      <c r="G11">
        <f t="shared" si="1"/>
        <v>38.5</v>
      </c>
      <c r="H11">
        <f t="shared" si="15"/>
        <v>784</v>
      </c>
      <c r="I11">
        <f t="shared" si="16"/>
        <v>944</v>
      </c>
      <c r="J11">
        <f t="shared" si="17"/>
        <v>1501.5</v>
      </c>
      <c r="K11" s="1">
        <f t="shared" si="8"/>
        <v>353400</v>
      </c>
      <c r="L11" s="1">
        <f t="shared" si="9"/>
        <v>526680</v>
      </c>
      <c r="M11" s="1">
        <f t="shared" si="10"/>
        <v>902800</v>
      </c>
      <c r="N11" s="1">
        <f t="shared" si="18"/>
        <v>450.76530612244898</v>
      </c>
      <c r="O11" s="1">
        <f t="shared" si="19"/>
        <v>557.92372881355936</v>
      </c>
      <c r="P11" s="1">
        <f t="shared" si="20"/>
        <v>601.26540126540124</v>
      </c>
      <c r="Q11" s="1">
        <f t="shared" si="21"/>
        <v>8550</v>
      </c>
      <c r="R11" s="1">
        <f t="shared" si="22"/>
        <v>15960</v>
      </c>
      <c r="S11" s="1">
        <f t="shared" si="23"/>
        <v>36600</v>
      </c>
      <c r="T11" s="1">
        <f t="shared" si="24"/>
        <v>79.166666666666671</v>
      </c>
      <c r="U11" s="1">
        <f t="shared" si="25"/>
        <v>134.11764705882354</v>
      </c>
      <c r="V11" s="1">
        <f t="shared" si="26"/>
        <v>242.38410596026489</v>
      </c>
    </row>
    <row r="12" spans="1:22" x14ac:dyDescent="0.3">
      <c r="A12">
        <v>9</v>
      </c>
      <c r="B12">
        <f>B11+2</f>
        <v>30</v>
      </c>
      <c r="C12">
        <f>C11+2</f>
        <v>34</v>
      </c>
      <c r="D12">
        <f t="shared" si="1"/>
        <v>41</v>
      </c>
      <c r="E12">
        <f t="shared" si="1"/>
        <v>30</v>
      </c>
      <c r="F12">
        <f t="shared" si="1"/>
        <v>31.5</v>
      </c>
      <c r="G12">
        <f t="shared" si="1"/>
        <v>40.5</v>
      </c>
      <c r="H12">
        <f t="shared" si="15"/>
        <v>900</v>
      </c>
      <c r="I12">
        <f t="shared" si="16"/>
        <v>1071</v>
      </c>
      <c r="J12">
        <f t="shared" si="17"/>
        <v>1660.5</v>
      </c>
      <c r="K12" s="1">
        <f t="shared" si="8"/>
        <v>361950</v>
      </c>
      <c r="L12" s="1">
        <f t="shared" si="9"/>
        <v>542640</v>
      </c>
      <c r="M12" s="1">
        <f t="shared" si="10"/>
        <v>939400</v>
      </c>
      <c r="N12" s="1">
        <f t="shared" si="18"/>
        <v>402.16666666666669</v>
      </c>
      <c r="O12" s="1">
        <f t="shared" si="19"/>
        <v>506.66666666666669</v>
      </c>
      <c r="P12" s="1">
        <f t="shared" si="20"/>
        <v>565.73321288768443</v>
      </c>
      <c r="Q12" s="1">
        <f t="shared" si="21"/>
        <v>8550</v>
      </c>
      <c r="R12" s="1">
        <f t="shared" si="22"/>
        <v>15960</v>
      </c>
      <c r="S12" s="1">
        <f t="shared" si="23"/>
        <v>36600</v>
      </c>
      <c r="T12" s="1">
        <f t="shared" si="24"/>
        <v>73.706896551724142</v>
      </c>
      <c r="U12" s="1">
        <f t="shared" si="25"/>
        <v>125.66929133858268</v>
      </c>
      <c r="V12" s="1">
        <f t="shared" si="26"/>
        <v>230.18867924528303</v>
      </c>
    </row>
    <row r="13" spans="1:22" x14ac:dyDescent="0.3">
      <c r="A13">
        <v>10</v>
      </c>
      <c r="B13">
        <f>B12+2</f>
        <v>32</v>
      </c>
      <c r="C13">
        <f>C12+2</f>
        <v>36</v>
      </c>
      <c r="D13">
        <f t="shared" si="1"/>
        <v>43</v>
      </c>
      <c r="E13">
        <f t="shared" si="1"/>
        <v>32</v>
      </c>
      <c r="F13">
        <f t="shared" si="1"/>
        <v>33.5</v>
      </c>
      <c r="G13">
        <f t="shared" si="1"/>
        <v>42.5</v>
      </c>
      <c r="H13">
        <f t="shared" si="15"/>
        <v>1024</v>
      </c>
      <c r="I13">
        <f t="shared" si="16"/>
        <v>1206</v>
      </c>
      <c r="J13">
        <f t="shared" si="17"/>
        <v>1827.5</v>
      </c>
      <c r="K13" s="1">
        <f t="shared" si="8"/>
        <v>370500</v>
      </c>
      <c r="L13" s="1">
        <f t="shared" si="9"/>
        <v>558600</v>
      </c>
      <c r="M13" s="1">
        <f t="shared" si="10"/>
        <v>976000</v>
      </c>
      <c r="N13" s="1">
        <f t="shared" si="18"/>
        <v>361.81640625</v>
      </c>
      <c r="O13" s="1">
        <f t="shared" si="19"/>
        <v>463.18407960199005</v>
      </c>
      <c r="P13" s="1">
        <f t="shared" si="20"/>
        <v>534.06292749658007</v>
      </c>
      <c r="Q13" s="1">
        <f t="shared" si="21"/>
        <v>8550</v>
      </c>
      <c r="R13" s="1">
        <f t="shared" si="22"/>
        <v>15960</v>
      </c>
      <c r="S13" s="1">
        <f t="shared" si="23"/>
        <v>36600</v>
      </c>
      <c r="T13" s="1">
        <f t="shared" si="24"/>
        <v>68.951612903225808</v>
      </c>
      <c r="U13" s="1">
        <f t="shared" si="25"/>
        <v>118.22222222222223</v>
      </c>
      <c r="V13" s="1">
        <f t="shared" si="26"/>
        <v>219.16167664670658</v>
      </c>
    </row>
    <row r="14" spans="1:22" x14ac:dyDescent="0.3">
      <c r="A14">
        <v>11</v>
      </c>
      <c r="B14">
        <f>B13+2</f>
        <v>34</v>
      </c>
      <c r="C14">
        <f>C13+2</f>
        <v>38</v>
      </c>
      <c r="D14">
        <f t="shared" si="1"/>
        <v>45</v>
      </c>
      <c r="E14">
        <f t="shared" si="1"/>
        <v>34</v>
      </c>
      <c r="F14">
        <f t="shared" si="1"/>
        <v>35.5</v>
      </c>
      <c r="G14">
        <f t="shared" si="1"/>
        <v>44.5</v>
      </c>
      <c r="H14">
        <f t="shared" si="15"/>
        <v>1156</v>
      </c>
      <c r="I14">
        <f t="shared" si="16"/>
        <v>1349</v>
      </c>
      <c r="J14">
        <f t="shared" si="17"/>
        <v>2002.5</v>
      </c>
      <c r="K14" s="1">
        <f t="shared" si="8"/>
        <v>379050</v>
      </c>
      <c r="L14" s="1">
        <f t="shared" si="9"/>
        <v>574560</v>
      </c>
      <c r="M14" s="1">
        <f t="shared" si="10"/>
        <v>1012600</v>
      </c>
      <c r="N14" s="1">
        <f t="shared" si="18"/>
        <v>327.89792387543253</v>
      </c>
      <c r="O14" s="1">
        <f t="shared" si="19"/>
        <v>425.91549295774649</v>
      </c>
      <c r="P14" s="1">
        <f t="shared" si="20"/>
        <v>505.66791510611733</v>
      </c>
      <c r="Q14" s="1">
        <f t="shared" si="21"/>
        <v>8550</v>
      </c>
      <c r="R14" s="1">
        <f t="shared" si="22"/>
        <v>15960</v>
      </c>
      <c r="S14" s="1">
        <f t="shared" si="23"/>
        <v>36600</v>
      </c>
      <c r="T14" s="1">
        <f t="shared" si="24"/>
        <v>64.772727272727266</v>
      </c>
      <c r="U14" s="1">
        <f t="shared" si="25"/>
        <v>111.60839160839161</v>
      </c>
      <c r="V14" s="1">
        <f t="shared" si="26"/>
        <v>209.14285714285714</v>
      </c>
    </row>
    <row r="15" spans="1:22" x14ac:dyDescent="0.3">
      <c r="A15">
        <v>12</v>
      </c>
      <c r="B15">
        <f>B14+2</f>
        <v>36</v>
      </c>
      <c r="C15">
        <f>C14+2</f>
        <v>40</v>
      </c>
      <c r="D15">
        <f t="shared" si="1"/>
        <v>47</v>
      </c>
      <c r="E15">
        <f t="shared" si="1"/>
        <v>36</v>
      </c>
      <c r="F15">
        <f t="shared" si="1"/>
        <v>37.5</v>
      </c>
      <c r="G15">
        <f t="shared" si="1"/>
        <v>46.5</v>
      </c>
      <c r="H15">
        <f t="shared" si="15"/>
        <v>1296</v>
      </c>
      <c r="I15">
        <f t="shared" si="16"/>
        <v>1500</v>
      </c>
      <c r="J15">
        <f t="shared" si="17"/>
        <v>2185.5</v>
      </c>
      <c r="K15" s="1">
        <f t="shared" si="8"/>
        <v>387600</v>
      </c>
      <c r="L15" s="1">
        <f t="shared" si="9"/>
        <v>590520</v>
      </c>
      <c r="M15" s="1">
        <f t="shared" si="10"/>
        <v>1049200</v>
      </c>
      <c r="N15" s="1">
        <f t="shared" si="18"/>
        <v>299.07407407407408</v>
      </c>
      <c r="O15" s="1">
        <f t="shared" si="19"/>
        <v>393.68</v>
      </c>
      <c r="P15" s="1">
        <f t="shared" si="20"/>
        <v>480.07320979180963</v>
      </c>
      <c r="Q15" s="1">
        <f t="shared" si="21"/>
        <v>8550</v>
      </c>
      <c r="R15" s="1">
        <f t="shared" si="22"/>
        <v>15960</v>
      </c>
      <c r="S15" s="1">
        <f t="shared" si="23"/>
        <v>36600</v>
      </c>
      <c r="T15" s="1">
        <f t="shared" si="24"/>
        <v>61.071428571428569</v>
      </c>
      <c r="U15" s="1">
        <f t="shared" si="25"/>
        <v>105.69536423841059</v>
      </c>
      <c r="V15" s="1">
        <f t="shared" si="26"/>
        <v>200</v>
      </c>
    </row>
    <row r="16" spans="1:22" x14ac:dyDescent="0.3">
      <c r="A16">
        <v>13</v>
      </c>
      <c r="B16">
        <f>B15+2</f>
        <v>38</v>
      </c>
      <c r="C16">
        <f>C15+2</f>
        <v>42</v>
      </c>
      <c r="D16">
        <f t="shared" si="1"/>
        <v>49</v>
      </c>
      <c r="E16">
        <f t="shared" si="1"/>
        <v>38</v>
      </c>
      <c r="F16">
        <f t="shared" si="1"/>
        <v>39.5</v>
      </c>
      <c r="G16">
        <f t="shared" si="1"/>
        <v>48.5</v>
      </c>
      <c r="H16">
        <f t="shared" si="15"/>
        <v>1444</v>
      </c>
      <c r="I16">
        <f t="shared" si="16"/>
        <v>1659</v>
      </c>
      <c r="J16">
        <f t="shared" si="17"/>
        <v>2376.5</v>
      </c>
      <c r="K16" s="1">
        <f t="shared" si="8"/>
        <v>396150</v>
      </c>
      <c r="L16" s="1">
        <f t="shared" si="9"/>
        <v>606480</v>
      </c>
      <c r="M16" s="1">
        <f t="shared" si="10"/>
        <v>1085800</v>
      </c>
      <c r="N16" s="1">
        <f t="shared" si="18"/>
        <v>274.34210526315792</v>
      </c>
      <c r="O16" s="1">
        <f t="shared" si="19"/>
        <v>365.56962025316454</v>
      </c>
      <c r="P16" s="1">
        <f t="shared" si="20"/>
        <v>456.89038501998738</v>
      </c>
      <c r="Q16" s="1">
        <f t="shared" si="21"/>
        <v>8550</v>
      </c>
      <c r="R16" s="1">
        <f t="shared" si="22"/>
        <v>15960</v>
      </c>
      <c r="S16" s="1">
        <f t="shared" si="23"/>
        <v>36600</v>
      </c>
      <c r="T16" s="1">
        <f t="shared" si="24"/>
        <v>57.770270270270274</v>
      </c>
      <c r="U16" s="1">
        <f t="shared" si="25"/>
        <v>100.37735849056604</v>
      </c>
      <c r="V16" s="1">
        <f t="shared" si="26"/>
        <v>191.62303664921467</v>
      </c>
    </row>
    <row r="17" spans="1:22" x14ac:dyDescent="0.3">
      <c r="A17">
        <v>14</v>
      </c>
      <c r="B17">
        <f>B16+2</f>
        <v>40</v>
      </c>
      <c r="C17">
        <f>C16+2</f>
        <v>44</v>
      </c>
      <c r="D17">
        <f t="shared" si="1"/>
        <v>51</v>
      </c>
      <c r="E17">
        <f t="shared" si="1"/>
        <v>40</v>
      </c>
      <c r="F17">
        <f t="shared" si="1"/>
        <v>41.5</v>
      </c>
      <c r="G17">
        <f t="shared" si="1"/>
        <v>50.5</v>
      </c>
      <c r="H17">
        <f t="shared" si="15"/>
        <v>1600</v>
      </c>
      <c r="I17">
        <f t="shared" si="16"/>
        <v>1826</v>
      </c>
      <c r="J17">
        <f t="shared" si="17"/>
        <v>2575.5</v>
      </c>
      <c r="K17" s="1">
        <f t="shared" si="8"/>
        <v>404700</v>
      </c>
      <c r="L17" s="1">
        <f t="shared" si="9"/>
        <v>622440</v>
      </c>
      <c r="M17" s="1">
        <f t="shared" si="10"/>
        <v>1122400</v>
      </c>
      <c r="N17" s="1">
        <f t="shared" si="18"/>
        <v>252.9375</v>
      </c>
      <c r="O17" s="1">
        <f t="shared" si="19"/>
        <v>340.87623220153341</v>
      </c>
      <c r="P17" s="1">
        <f t="shared" si="20"/>
        <v>435.79887400504754</v>
      </c>
      <c r="Q17" s="1">
        <f t="shared" si="21"/>
        <v>8550</v>
      </c>
      <c r="R17" s="1">
        <f t="shared" si="22"/>
        <v>15960</v>
      </c>
      <c r="S17" s="1">
        <f t="shared" si="23"/>
        <v>36600</v>
      </c>
      <c r="T17" s="1">
        <f t="shared" si="24"/>
        <v>54.807692307692307</v>
      </c>
      <c r="U17" s="1">
        <f t="shared" si="25"/>
        <v>95.568862275449106</v>
      </c>
      <c r="V17" s="1">
        <f t="shared" si="26"/>
        <v>183.91959798994975</v>
      </c>
    </row>
    <row r="18" spans="1:22" x14ac:dyDescent="0.3">
      <c r="A18">
        <v>15</v>
      </c>
      <c r="B18">
        <f>B17+2</f>
        <v>42</v>
      </c>
      <c r="C18">
        <f>C17+2</f>
        <v>46</v>
      </c>
      <c r="D18">
        <f t="shared" si="1"/>
        <v>53</v>
      </c>
      <c r="E18">
        <f t="shared" si="1"/>
        <v>42</v>
      </c>
      <c r="F18">
        <f t="shared" si="1"/>
        <v>43.5</v>
      </c>
      <c r="G18">
        <f t="shared" si="1"/>
        <v>52.5</v>
      </c>
      <c r="H18">
        <f t="shared" si="15"/>
        <v>1764</v>
      </c>
      <c r="I18">
        <f t="shared" si="16"/>
        <v>2001</v>
      </c>
      <c r="J18">
        <f t="shared" si="17"/>
        <v>2782.5</v>
      </c>
      <c r="K18" s="1">
        <f t="shared" si="8"/>
        <v>413250</v>
      </c>
      <c r="L18" s="1">
        <f t="shared" si="9"/>
        <v>638400</v>
      </c>
      <c r="M18" s="1">
        <f t="shared" si="10"/>
        <v>1159000</v>
      </c>
      <c r="N18" s="1">
        <f t="shared" si="18"/>
        <v>234.26870748299319</v>
      </c>
      <c r="O18" s="1">
        <f t="shared" si="19"/>
        <v>319.04047976011992</v>
      </c>
      <c r="P18" s="1">
        <f t="shared" si="20"/>
        <v>416.53189577717882</v>
      </c>
      <c r="Q18" s="1">
        <f t="shared" si="21"/>
        <v>8550</v>
      </c>
      <c r="R18" s="1">
        <f t="shared" si="22"/>
        <v>15960</v>
      </c>
      <c r="S18" s="1">
        <f t="shared" si="23"/>
        <v>36600</v>
      </c>
      <c r="T18" s="1">
        <f t="shared" si="24"/>
        <v>52.134146341463413</v>
      </c>
      <c r="U18" s="1">
        <f t="shared" si="25"/>
        <v>91.2</v>
      </c>
      <c r="V18" s="1">
        <f t="shared" si="26"/>
        <v>176.81159420289856</v>
      </c>
    </row>
    <row r="19" spans="1:22" x14ac:dyDescent="0.3">
      <c r="A19">
        <v>16</v>
      </c>
      <c r="B19">
        <f>B18+2</f>
        <v>44</v>
      </c>
      <c r="C19">
        <f>C18+2</f>
        <v>48</v>
      </c>
      <c r="D19">
        <f t="shared" si="1"/>
        <v>55</v>
      </c>
      <c r="E19">
        <f t="shared" si="1"/>
        <v>44</v>
      </c>
      <c r="F19">
        <f t="shared" si="1"/>
        <v>45.5</v>
      </c>
      <c r="G19">
        <f t="shared" si="1"/>
        <v>54.5</v>
      </c>
      <c r="H19">
        <f t="shared" si="15"/>
        <v>1936</v>
      </c>
      <c r="I19">
        <f>C19*F19</f>
        <v>2184</v>
      </c>
      <c r="J19">
        <f t="shared" si="17"/>
        <v>2997.5</v>
      </c>
      <c r="K19" s="1">
        <f t="shared" si="8"/>
        <v>421800</v>
      </c>
      <c r="L19" s="1">
        <f t="shared" si="9"/>
        <v>654360</v>
      </c>
      <c r="M19" s="1">
        <f t="shared" si="10"/>
        <v>1195600</v>
      </c>
      <c r="N19" s="1">
        <f t="shared" si="18"/>
        <v>217.87190082644628</v>
      </c>
      <c r="O19" s="1">
        <f t="shared" si="19"/>
        <v>299.61538461538464</v>
      </c>
      <c r="P19" s="1">
        <f t="shared" si="20"/>
        <v>398.86572143452878</v>
      </c>
      <c r="Q19" s="1">
        <f t="shared" si="21"/>
        <v>8550</v>
      </c>
      <c r="R19" s="1">
        <f t="shared" si="22"/>
        <v>15960</v>
      </c>
      <c r="S19" s="1">
        <f t="shared" si="23"/>
        <v>36600</v>
      </c>
      <c r="T19" s="1">
        <f t="shared" si="24"/>
        <v>49.709302325581397</v>
      </c>
      <c r="U19" s="1">
        <f t="shared" si="25"/>
        <v>87.213114754098356</v>
      </c>
      <c r="V19" s="1">
        <f t="shared" si="26"/>
        <v>170.23255813953489</v>
      </c>
    </row>
    <row r="20" spans="1:22" x14ac:dyDescent="0.3">
      <c r="A20">
        <v>17</v>
      </c>
      <c r="B20">
        <f t="shared" ref="B20:B47" si="27">B19+2</f>
        <v>46</v>
      </c>
      <c r="C20">
        <f t="shared" ref="C20:C47" si="28">C19+2</f>
        <v>50</v>
      </c>
      <c r="D20">
        <f t="shared" ref="D20:D45" si="29">D19+2</f>
        <v>57</v>
      </c>
      <c r="E20">
        <f t="shared" ref="E20:E45" si="30">E19+2</f>
        <v>46</v>
      </c>
      <c r="F20">
        <f t="shared" ref="F20:F45" si="31">F19+2</f>
        <v>47.5</v>
      </c>
      <c r="G20">
        <f t="shared" ref="G20:G45" si="32">G19+2</f>
        <v>56.5</v>
      </c>
      <c r="H20">
        <f t="shared" ref="H20:H45" si="33">B20*E20</f>
        <v>2116</v>
      </c>
      <c r="I20">
        <f t="shared" ref="I20:I44" si="34">C20*F20</f>
        <v>2375</v>
      </c>
      <c r="J20">
        <f t="shared" ref="J20:J45" si="35">D20*G20</f>
        <v>3220.5</v>
      </c>
      <c r="K20" s="1">
        <f t="shared" ref="K20:K45" si="36">K19+$K$3*0.03</f>
        <v>430350</v>
      </c>
      <c r="L20" s="1">
        <f t="shared" ref="L20:L45" si="37">L19+$L$3*0.04</f>
        <v>670320</v>
      </c>
      <c r="M20" s="1">
        <f t="shared" ref="M20:M45" si="38">M19+$M$3*0.06</f>
        <v>1232200</v>
      </c>
      <c r="N20" s="1">
        <f t="shared" ref="N20:N45" si="39">K20/H20</f>
        <v>203.37901701323253</v>
      </c>
      <c r="O20" s="1">
        <f t="shared" ref="O20:O45" si="40">L20/I20</f>
        <v>282.24</v>
      </c>
      <c r="P20" s="1">
        <f t="shared" ref="P20:P45" si="41">M20/J20</f>
        <v>382.61139574600219</v>
      </c>
      <c r="Q20" s="1">
        <f t="shared" ref="Q20:Q45" si="42">K20-K19</f>
        <v>8550</v>
      </c>
      <c r="R20" s="1">
        <f t="shared" ref="R20:R45" si="43">L20-L19</f>
        <v>15960</v>
      </c>
      <c r="S20" s="1">
        <f t="shared" ref="S20:S45" si="44">M20-M19</f>
        <v>36600</v>
      </c>
      <c r="T20" s="1">
        <f t="shared" ref="T20:T45" si="45">Q20/(H20-H19)</f>
        <v>47.5</v>
      </c>
      <c r="U20" s="1">
        <f t="shared" ref="U20:U45" si="46">R20/(I20-I19)</f>
        <v>83.560209424083766</v>
      </c>
      <c r="V20" s="1">
        <f t="shared" ref="V20:V45" si="47">S20/(J20-J19)</f>
        <v>164.12556053811659</v>
      </c>
    </row>
    <row r="21" spans="1:22" x14ac:dyDescent="0.3">
      <c r="A21">
        <v>18</v>
      </c>
      <c r="B21">
        <f t="shared" si="27"/>
        <v>48</v>
      </c>
      <c r="C21">
        <f t="shared" si="28"/>
        <v>52</v>
      </c>
      <c r="D21">
        <f t="shared" si="29"/>
        <v>59</v>
      </c>
      <c r="E21">
        <f t="shared" si="30"/>
        <v>48</v>
      </c>
      <c r="F21">
        <f t="shared" si="31"/>
        <v>49.5</v>
      </c>
      <c r="G21">
        <f t="shared" si="32"/>
        <v>58.5</v>
      </c>
      <c r="H21">
        <f t="shared" si="33"/>
        <v>2304</v>
      </c>
      <c r="I21">
        <f t="shared" si="34"/>
        <v>2574</v>
      </c>
      <c r="J21">
        <f t="shared" si="35"/>
        <v>3451.5</v>
      </c>
      <c r="K21" s="1">
        <f t="shared" si="36"/>
        <v>438900</v>
      </c>
      <c r="L21" s="1">
        <f t="shared" si="37"/>
        <v>686280</v>
      </c>
      <c r="M21" s="1">
        <f t="shared" si="38"/>
        <v>1268800</v>
      </c>
      <c r="N21" s="1">
        <f t="shared" si="39"/>
        <v>190.49479166666666</v>
      </c>
      <c r="O21" s="1">
        <f t="shared" si="40"/>
        <v>266.62004662004659</v>
      </c>
      <c r="P21" s="1">
        <f t="shared" si="41"/>
        <v>367.60828625235405</v>
      </c>
      <c r="Q21" s="1">
        <f t="shared" si="42"/>
        <v>8550</v>
      </c>
      <c r="R21" s="1">
        <f t="shared" si="43"/>
        <v>15960</v>
      </c>
      <c r="S21" s="1">
        <f t="shared" si="44"/>
        <v>36600</v>
      </c>
      <c r="T21" s="1">
        <f t="shared" si="45"/>
        <v>45.478723404255319</v>
      </c>
      <c r="U21" s="1">
        <f t="shared" si="46"/>
        <v>80.201005025125625</v>
      </c>
      <c r="V21" s="1">
        <f t="shared" si="47"/>
        <v>158.44155844155844</v>
      </c>
    </row>
    <row r="22" spans="1:22" x14ac:dyDescent="0.3">
      <c r="A22">
        <v>19</v>
      </c>
      <c r="B22">
        <f t="shared" si="27"/>
        <v>50</v>
      </c>
      <c r="C22">
        <f t="shared" si="28"/>
        <v>54</v>
      </c>
      <c r="D22">
        <f t="shared" si="29"/>
        <v>61</v>
      </c>
      <c r="E22">
        <f t="shared" si="30"/>
        <v>50</v>
      </c>
      <c r="F22">
        <f t="shared" si="31"/>
        <v>51.5</v>
      </c>
      <c r="G22">
        <f t="shared" si="32"/>
        <v>60.5</v>
      </c>
      <c r="H22">
        <f t="shared" si="33"/>
        <v>2500</v>
      </c>
      <c r="I22">
        <f t="shared" si="34"/>
        <v>2781</v>
      </c>
      <c r="J22">
        <f t="shared" si="35"/>
        <v>3690.5</v>
      </c>
      <c r="K22" s="1">
        <f t="shared" si="36"/>
        <v>447450</v>
      </c>
      <c r="L22" s="1">
        <f t="shared" si="37"/>
        <v>702240</v>
      </c>
      <c r="M22" s="1">
        <f t="shared" si="38"/>
        <v>1305400</v>
      </c>
      <c r="N22" s="1">
        <f t="shared" si="39"/>
        <v>178.98</v>
      </c>
      <c r="O22" s="1">
        <f t="shared" si="40"/>
        <v>252.51348435814455</v>
      </c>
      <c r="P22" s="1">
        <f t="shared" si="41"/>
        <v>353.71900826446279</v>
      </c>
      <c r="Q22" s="1">
        <f t="shared" si="42"/>
        <v>8550</v>
      </c>
      <c r="R22" s="1">
        <f t="shared" si="43"/>
        <v>15960</v>
      </c>
      <c r="S22" s="1">
        <f t="shared" si="44"/>
        <v>36600</v>
      </c>
      <c r="T22" s="1">
        <f t="shared" si="45"/>
        <v>43.622448979591837</v>
      </c>
      <c r="U22" s="1">
        <f t="shared" si="46"/>
        <v>77.101449275362313</v>
      </c>
      <c r="V22" s="1">
        <f t="shared" si="47"/>
        <v>153.13807531380752</v>
      </c>
    </row>
    <row r="23" spans="1:22" x14ac:dyDescent="0.3">
      <c r="A23">
        <v>20</v>
      </c>
      <c r="B23">
        <f t="shared" si="27"/>
        <v>52</v>
      </c>
      <c r="C23">
        <f t="shared" si="28"/>
        <v>56</v>
      </c>
      <c r="D23">
        <f t="shared" si="29"/>
        <v>63</v>
      </c>
      <c r="E23">
        <f t="shared" si="30"/>
        <v>52</v>
      </c>
      <c r="F23">
        <f t="shared" si="31"/>
        <v>53.5</v>
      </c>
      <c r="G23">
        <f t="shared" si="32"/>
        <v>62.5</v>
      </c>
      <c r="H23">
        <f t="shared" si="33"/>
        <v>2704</v>
      </c>
      <c r="I23">
        <f t="shared" si="34"/>
        <v>2996</v>
      </c>
      <c r="J23">
        <f t="shared" si="35"/>
        <v>3937.5</v>
      </c>
      <c r="K23" s="1">
        <f t="shared" si="36"/>
        <v>456000</v>
      </c>
      <c r="L23" s="1">
        <f t="shared" si="37"/>
        <v>718200</v>
      </c>
      <c r="M23" s="1">
        <f t="shared" si="38"/>
        <v>1342000</v>
      </c>
      <c r="N23" s="1">
        <f t="shared" si="39"/>
        <v>168.63905325443787</v>
      </c>
      <c r="O23" s="1">
        <f t="shared" si="40"/>
        <v>239.71962616822429</v>
      </c>
      <c r="P23" s="1">
        <f t="shared" si="41"/>
        <v>340.82539682539681</v>
      </c>
      <c r="Q23" s="1">
        <f t="shared" si="42"/>
        <v>8550</v>
      </c>
      <c r="R23" s="1">
        <f t="shared" si="43"/>
        <v>15960</v>
      </c>
      <c r="S23" s="1">
        <f t="shared" si="44"/>
        <v>36600</v>
      </c>
      <c r="T23" s="1">
        <f t="shared" si="45"/>
        <v>41.911764705882355</v>
      </c>
      <c r="U23" s="1">
        <f t="shared" si="46"/>
        <v>74.232558139534888</v>
      </c>
      <c r="V23" s="1">
        <f t="shared" si="47"/>
        <v>148.17813765182186</v>
      </c>
    </row>
    <row r="24" spans="1:22" x14ac:dyDescent="0.3">
      <c r="A24">
        <v>21</v>
      </c>
      <c r="B24">
        <f t="shared" si="27"/>
        <v>54</v>
      </c>
      <c r="C24">
        <f t="shared" si="28"/>
        <v>58</v>
      </c>
      <c r="D24">
        <f t="shared" si="29"/>
        <v>65</v>
      </c>
      <c r="E24">
        <f t="shared" si="30"/>
        <v>54</v>
      </c>
      <c r="F24">
        <f t="shared" si="31"/>
        <v>55.5</v>
      </c>
      <c r="G24">
        <f t="shared" si="32"/>
        <v>64.5</v>
      </c>
      <c r="H24">
        <f t="shared" si="33"/>
        <v>2916</v>
      </c>
      <c r="I24">
        <f t="shared" si="34"/>
        <v>3219</v>
      </c>
      <c r="J24">
        <f t="shared" si="35"/>
        <v>4192.5</v>
      </c>
      <c r="K24" s="1">
        <f t="shared" si="36"/>
        <v>464550</v>
      </c>
      <c r="L24" s="1">
        <f t="shared" si="37"/>
        <v>734160</v>
      </c>
      <c r="M24" s="1">
        <f t="shared" si="38"/>
        <v>1378600</v>
      </c>
      <c r="N24" s="1">
        <f t="shared" si="39"/>
        <v>159.31069958847738</v>
      </c>
      <c r="O24" s="1">
        <f t="shared" si="40"/>
        <v>228.0708294501398</v>
      </c>
      <c r="P24" s="1">
        <f t="shared" si="41"/>
        <v>328.8252832438879</v>
      </c>
      <c r="Q24" s="1">
        <f t="shared" si="42"/>
        <v>8550</v>
      </c>
      <c r="R24" s="1">
        <f t="shared" si="43"/>
        <v>15960</v>
      </c>
      <c r="S24" s="1">
        <f t="shared" si="44"/>
        <v>36600</v>
      </c>
      <c r="T24" s="1">
        <f t="shared" si="45"/>
        <v>40.330188679245282</v>
      </c>
      <c r="U24" s="1">
        <f t="shared" si="46"/>
        <v>71.569506726457405</v>
      </c>
      <c r="V24" s="1">
        <f t="shared" si="47"/>
        <v>143.52941176470588</v>
      </c>
    </row>
    <row r="25" spans="1:22" x14ac:dyDescent="0.3">
      <c r="A25">
        <v>22</v>
      </c>
      <c r="B25">
        <f t="shared" si="27"/>
        <v>56</v>
      </c>
      <c r="C25">
        <f t="shared" si="28"/>
        <v>60</v>
      </c>
      <c r="D25">
        <f t="shared" si="29"/>
        <v>67</v>
      </c>
      <c r="E25">
        <f t="shared" si="30"/>
        <v>56</v>
      </c>
      <c r="F25">
        <f t="shared" si="31"/>
        <v>57.5</v>
      </c>
      <c r="G25">
        <f t="shared" si="32"/>
        <v>66.5</v>
      </c>
      <c r="H25">
        <f t="shared" si="33"/>
        <v>3136</v>
      </c>
      <c r="I25">
        <f t="shared" si="34"/>
        <v>3450</v>
      </c>
      <c r="J25">
        <f t="shared" si="35"/>
        <v>4455.5</v>
      </c>
      <c r="K25" s="1">
        <f t="shared" si="36"/>
        <v>473100</v>
      </c>
      <c r="L25" s="1">
        <f t="shared" si="37"/>
        <v>750120</v>
      </c>
      <c r="M25" s="1">
        <f t="shared" si="38"/>
        <v>1415200</v>
      </c>
      <c r="N25" s="1">
        <f t="shared" si="39"/>
        <v>150.86096938775509</v>
      </c>
      <c r="O25" s="1">
        <f t="shared" si="40"/>
        <v>217.42608695652174</v>
      </c>
      <c r="P25" s="1">
        <f t="shared" si="41"/>
        <v>317.62989563460889</v>
      </c>
      <c r="Q25" s="1">
        <f t="shared" si="42"/>
        <v>8550</v>
      </c>
      <c r="R25" s="1">
        <f t="shared" si="43"/>
        <v>15960</v>
      </c>
      <c r="S25" s="1">
        <f t="shared" si="44"/>
        <v>36600</v>
      </c>
      <c r="T25" s="1">
        <f t="shared" si="45"/>
        <v>38.863636363636367</v>
      </c>
      <c r="U25" s="1">
        <f t="shared" si="46"/>
        <v>69.090909090909093</v>
      </c>
      <c r="V25" s="1">
        <f t="shared" si="47"/>
        <v>139.16349809885932</v>
      </c>
    </row>
    <row r="26" spans="1:22" x14ac:dyDescent="0.3">
      <c r="A26">
        <v>23</v>
      </c>
      <c r="B26">
        <f t="shared" si="27"/>
        <v>58</v>
      </c>
      <c r="C26">
        <f t="shared" si="28"/>
        <v>62</v>
      </c>
      <c r="D26">
        <f t="shared" si="29"/>
        <v>69</v>
      </c>
      <c r="E26">
        <f t="shared" si="30"/>
        <v>58</v>
      </c>
      <c r="F26">
        <f t="shared" si="31"/>
        <v>59.5</v>
      </c>
      <c r="G26">
        <f t="shared" si="32"/>
        <v>68.5</v>
      </c>
      <c r="H26">
        <f t="shared" si="33"/>
        <v>3364</v>
      </c>
      <c r="I26">
        <f t="shared" si="34"/>
        <v>3689</v>
      </c>
      <c r="J26">
        <f t="shared" si="35"/>
        <v>4726.5</v>
      </c>
      <c r="K26" s="1">
        <f t="shared" si="36"/>
        <v>481650</v>
      </c>
      <c r="L26" s="1">
        <f t="shared" si="37"/>
        <v>766080</v>
      </c>
      <c r="M26" s="1">
        <f t="shared" si="38"/>
        <v>1451800</v>
      </c>
      <c r="N26" s="1">
        <f t="shared" si="39"/>
        <v>143.17776456599287</v>
      </c>
      <c r="O26" s="1">
        <f t="shared" si="40"/>
        <v>207.66603415559771</v>
      </c>
      <c r="P26" s="1">
        <f t="shared" si="41"/>
        <v>307.16174759335661</v>
      </c>
      <c r="Q26" s="1">
        <f t="shared" si="42"/>
        <v>8550</v>
      </c>
      <c r="R26" s="1">
        <f t="shared" si="43"/>
        <v>15960</v>
      </c>
      <c r="S26" s="1">
        <f t="shared" si="44"/>
        <v>36600</v>
      </c>
      <c r="T26" s="1">
        <f t="shared" si="45"/>
        <v>37.5</v>
      </c>
      <c r="U26" s="1">
        <f t="shared" si="46"/>
        <v>66.778242677824267</v>
      </c>
      <c r="V26" s="1">
        <f t="shared" si="47"/>
        <v>135.05535055350555</v>
      </c>
    </row>
    <row r="27" spans="1:22" x14ac:dyDescent="0.3">
      <c r="A27">
        <v>24</v>
      </c>
      <c r="B27">
        <f t="shared" si="27"/>
        <v>60</v>
      </c>
      <c r="C27">
        <f t="shared" si="28"/>
        <v>64</v>
      </c>
      <c r="D27">
        <f t="shared" si="29"/>
        <v>71</v>
      </c>
      <c r="E27">
        <f t="shared" si="30"/>
        <v>60</v>
      </c>
      <c r="F27">
        <f t="shared" si="31"/>
        <v>61.5</v>
      </c>
      <c r="G27">
        <f t="shared" si="32"/>
        <v>70.5</v>
      </c>
      <c r="H27">
        <f t="shared" si="33"/>
        <v>3600</v>
      </c>
      <c r="I27">
        <f t="shared" si="34"/>
        <v>3936</v>
      </c>
      <c r="J27">
        <f t="shared" si="35"/>
        <v>5005.5</v>
      </c>
      <c r="K27" s="1">
        <f t="shared" si="36"/>
        <v>490200</v>
      </c>
      <c r="L27" s="1">
        <f t="shared" si="37"/>
        <v>782040</v>
      </c>
      <c r="M27" s="1">
        <f t="shared" si="38"/>
        <v>1488400</v>
      </c>
      <c r="N27" s="1">
        <f t="shared" si="39"/>
        <v>136.16666666666666</v>
      </c>
      <c r="O27" s="1">
        <f t="shared" si="40"/>
        <v>198.6890243902439</v>
      </c>
      <c r="P27" s="1">
        <f t="shared" si="41"/>
        <v>297.3529117970233</v>
      </c>
      <c r="Q27" s="1">
        <f t="shared" si="42"/>
        <v>8550</v>
      </c>
      <c r="R27" s="1">
        <f t="shared" si="43"/>
        <v>15960</v>
      </c>
      <c r="S27" s="1">
        <f t="shared" si="44"/>
        <v>36600</v>
      </c>
      <c r="T27" s="1">
        <f t="shared" si="45"/>
        <v>36.228813559322035</v>
      </c>
      <c r="U27" s="1">
        <f t="shared" si="46"/>
        <v>64.615384615384613</v>
      </c>
      <c r="V27" s="1">
        <f t="shared" si="47"/>
        <v>131.18279569892474</v>
      </c>
    </row>
    <row r="28" spans="1:22" x14ac:dyDescent="0.3">
      <c r="A28">
        <v>25</v>
      </c>
      <c r="B28">
        <f t="shared" si="27"/>
        <v>62</v>
      </c>
      <c r="C28">
        <f t="shared" si="28"/>
        <v>66</v>
      </c>
      <c r="D28">
        <f t="shared" si="29"/>
        <v>73</v>
      </c>
      <c r="E28">
        <f t="shared" si="30"/>
        <v>62</v>
      </c>
      <c r="F28">
        <f t="shared" si="31"/>
        <v>63.5</v>
      </c>
      <c r="G28">
        <f t="shared" si="32"/>
        <v>72.5</v>
      </c>
      <c r="H28">
        <f t="shared" si="33"/>
        <v>3844</v>
      </c>
      <c r="I28">
        <f t="shared" si="34"/>
        <v>4191</v>
      </c>
      <c r="J28">
        <f t="shared" si="35"/>
        <v>5292.5</v>
      </c>
      <c r="K28" s="1">
        <f t="shared" si="36"/>
        <v>498750</v>
      </c>
      <c r="L28" s="1">
        <f t="shared" si="37"/>
        <v>798000</v>
      </c>
      <c r="M28" s="1">
        <f t="shared" si="38"/>
        <v>1525000</v>
      </c>
      <c r="N28" s="1">
        <f t="shared" si="39"/>
        <v>129.74765868886576</v>
      </c>
      <c r="O28" s="1">
        <f t="shared" si="40"/>
        <v>190.40801717967074</v>
      </c>
      <c r="P28" s="1">
        <f t="shared" si="41"/>
        <v>288.14359943316015</v>
      </c>
      <c r="Q28" s="1">
        <f t="shared" si="42"/>
        <v>8550</v>
      </c>
      <c r="R28" s="1">
        <f t="shared" si="43"/>
        <v>15960</v>
      </c>
      <c r="S28" s="1">
        <f t="shared" si="44"/>
        <v>36600</v>
      </c>
      <c r="T28" s="1">
        <f t="shared" si="45"/>
        <v>35.040983606557376</v>
      </c>
      <c r="U28" s="1">
        <f t="shared" si="46"/>
        <v>62.588235294117645</v>
      </c>
      <c r="V28" s="1">
        <f t="shared" si="47"/>
        <v>127.52613240418118</v>
      </c>
    </row>
    <row r="29" spans="1:22" x14ac:dyDescent="0.3">
      <c r="A29">
        <v>26</v>
      </c>
      <c r="B29">
        <f t="shared" si="27"/>
        <v>64</v>
      </c>
      <c r="C29">
        <f t="shared" si="28"/>
        <v>68</v>
      </c>
      <c r="D29">
        <f t="shared" si="29"/>
        <v>75</v>
      </c>
      <c r="E29">
        <f t="shared" si="30"/>
        <v>64</v>
      </c>
      <c r="F29">
        <f t="shared" si="31"/>
        <v>65.5</v>
      </c>
      <c r="G29">
        <f t="shared" si="32"/>
        <v>74.5</v>
      </c>
      <c r="H29">
        <f t="shared" si="33"/>
        <v>4096</v>
      </c>
      <c r="I29">
        <f t="shared" si="34"/>
        <v>4454</v>
      </c>
      <c r="J29">
        <f t="shared" si="35"/>
        <v>5587.5</v>
      </c>
      <c r="K29" s="1">
        <f t="shared" si="36"/>
        <v>507300</v>
      </c>
      <c r="L29" s="1">
        <f t="shared" si="37"/>
        <v>813960</v>
      </c>
      <c r="M29" s="1">
        <f t="shared" si="38"/>
        <v>1561600</v>
      </c>
      <c r="N29" s="1">
        <f t="shared" si="39"/>
        <v>123.8525390625</v>
      </c>
      <c r="O29" s="1">
        <f t="shared" si="40"/>
        <v>182.74809160305344</v>
      </c>
      <c r="P29" s="1">
        <f t="shared" si="41"/>
        <v>279.48098434004476</v>
      </c>
      <c r="Q29" s="1">
        <f t="shared" si="42"/>
        <v>8550</v>
      </c>
      <c r="R29" s="1">
        <f t="shared" si="43"/>
        <v>15960</v>
      </c>
      <c r="S29" s="1">
        <f t="shared" si="44"/>
        <v>36600</v>
      </c>
      <c r="T29" s="1">
        <f t="shared" si="45"/>
        <v>33.928571428571431</v>
      </c>
      <c r="U29" s="1">
        <f t="shared" si="46"/>
        <v>60.684410646387832</v>
      </c>
      <c r="V29" s="1">
        <f t="shared" si="47"/>
        <v>124.06779661016949</v>
      </c>
    </row>
    <row r="30" spans="1:22" x14ac:dyDescent="0.3">
      <c r="A30">
        <v>27</v>
      </c>
      <c r="B30">
        <f t="shared" si="27"/>
        <v>66</v>
      </c>
      <c r="C30">
        <f t="shared" si="28"/>
        <v>70</v>
      </c>
      <c r="D30">
        <f t="shared" si="29"/>
        <v>77</v>
      </c>
      <c r="E30">
        <f t="shared" si="30"/>
        <v>66</v>
      </c>
      <c r="F30">
        <f t="shared" si="31"/>
        <v>67.5</v>
      </c>
      <c r="G30">
        <f t="shared" si="32"/>
        <v>76.5</v>
      </c>
      <c r="H30">
        <f t="shared" si="33"/>
        <v>4356</v>
      </c>
      <c r="I30">
        <f t="shared" si="34"/>
        <v>4725</v>
      </c>
      <c r="J30">
        <f t="shared" si="35"/>
        <v>5890.5</v>
      </c>
      <c r="K30" s="1">
        <f t="shared" si="36"/>
        <v>515850</v>
      </c>
      <c r="L30" s="1">
        <f t="shared" si="37"/>
        <v>829920</v>
      </c>
      <c r="M30" s="1">
        <f t="shared" si="38"/>
        <v>1598200</v>
      </c>
      <c r="N30" s="1">
        <f t="shared" si="39"/>
        <v>118.4228650137741</v>
      </c>
      <c r="O30" s="1">
        <f t="shared" si="40"/>
        <v>175.64444444444445</v>
      </c>
      <c r="P30" s="1">
        <f t="shared" si="41"/>
        <v>271.31822425940072</v>
      </c>
      <c r="Q30" s="1">
        <f t="shared" si="42"/>
        <v>8550</v>
      </c>
      <c r="R30" s="1">
        <f t="shared" si="43"/>
        <v>15960</v>
      </c>
      <c r="S30" s="1">
        <f t="shared" si="44"/>
        <v>36600</v>
      </c>
      <c r="T30" s="1">
        <f t="shared" si="45"/>
        <v>32.884615384615387</v>
      </c>
      <c r="U30" s="1">
        <f t="shared" si="46"/>
        <v>58.892988929889299</v>
      </c>
      <c r="V30" s="1">
        <f t="shared" si="47"/>
        <v>120.79207920792079</v>
      </c>
    </row>
    <row r="31" spans="1:22" x14ac:dyDescent="0.3">
      <c r="A31">
        <v>28</v>
      </c>
      <c r="B31">
        <f t="shared" si="27"/>
        <v>68</v>
      </c>
      <c r="C31">
        <f t="shared" si="28"/>
        <v>72</v>
      </c>
      <c r="D31">
        <f t="shared" si="29"/>
        <v>79</v>
      </c>
      <c r="E31">
        <f t="shared" si="30"/>
        <v>68</v>
      </c>
      <c r="F31">
        <f t="shared" si="31"/>
        <v>69.5</v>
      </c>
      <c r="G31">
        <f t="shared" si="32"/>
        <v>78.5</v>
      </c>
      <c r="H31">
        <f t="shared" si="33"/>
        <v>4624</v>
      </c>
      <c r="I31">
        <f t="shared" si="34"/>
        <v>5004</v>
      </c>
      <c r="J31">
        <f t="shared" si="35"/>
        <v>6201.5</v>
      </c>
      <c r="K31" s="1">
        <f t="shared" si="36"/>
        <v>524400</v>
      </c>
      <c r="L31" s="1">
        <f t="shared" si="37"/>
        <v>845880</v>
      </c>
      <c r="M31" s="1">
        <f t="shared" si="38"/>
        <v>1634800</v>
      </c>
      <c r="N31" s="1">
        <f t="shared" si="39"/>
        <v>113.4083044982699</v>
      </c>
      <c r="O31" s="1">
        <f t="shared" si="40"/>
        <v>169.04076738609112</v>
      </c>
      <c r="P31" s="1">
        <f t="shared" si="41"/>
        <v>263.61364186084012</v>
      </c>
      <c r="Q31" s="1">
        <f t="shared" si="42"/>
        <v>8550</v>
      </c>
      <c r="R31" s="1">
        <f t="shared" si="43"/>
        <v>15960</v>
      </c>
      <c r="S31" s="1">
        <f t="shared" si="44"/>
        <v>36600</v>
      </c>
      <c r="T31" s="1">
        <f t="shared" si="45"/>
        <v>31.902985074626866</v>
      </c>
      <c r="U31" s="1">
        <f t="shared" si="46"/>
        <v>57.204301075268816</v>
      </c>
      <c r="V31" s="1">
        <f t="shared" si="47"/>
        <v>117.68488745980707</v>
      </c>
    </row>
    <row r="32" spans="1:22" x14ac:dyDescent="0.3">
      <c r="A32">
        <v>29</v>
      </c>
      <c r="B32">
        <f t="shared" si="27"/>
        <v>70</v>
      </c>
      <c r="C32">
        <f t="shared" si="28"/>
        <v>74</v>
      </c>
      <c r="D32">
        <f t="shared" si="29"/>
        <v>81</v>
      </c>
      <c r="E32">
        <f t="shared" si="30"/>
        <v>70</v>
      </c>
      <c r="F32">
        <f t="shared" si="31"/>
        <v>71.5</v>
      </c>
      <c r="G32">
        <f t="shared" si="32"/>
        <v>80.5</v>
      </c>
      <c r="H32">
        <f t="shared" si="33"/>
        <v>4900</v>
      </c>
      <c r="I32">
        <f t="shared" si="34"/>
        <v>5291</v>
      </c>
      <c r="J32">
        <f t="shared" si="35"/>
        <v>6520.5</v>
      </c>
      <c r="K32" s="1">
        <f t="shared" si="36"/>
        <v>532950</v>
      </c>
      <c r="L32" s="1">
        <f t="shared" si="37"/>
        <v>861840</v>
      </c>
      <c r="M32" s="1">
        <f t="shared" si="38"/>
        <v>1671400</v>
      </c>
      <c r="N32" s="1">
        <f t="shared" si="39"/>
        <v>108.76530612244898</v>
      </c>
      <c r="O32" s="1">
        <f t="shared" si="40"/>
        <v>162.88792288792288</v>
      </c>
      <c r="P32" s="1">
        <f t="shared" si="41"/>
        <v>256.33003604018097</v>
      </c>
      <c r="Q32" s="1">
        <f t="shared" si="42"/>
        <v>8550</v>
      </c>
      <c r="R32" s="1">
        <f t="shared" si="43"/>
        <v>15960</v>
      </c>
      <c r="S32" s="1">
        <f t="shared" si="44"/>
        <v>36600</v>
      </c>
      <c r="T32" s="1">
        <f t="shared" si="45"/>
        <v>30.978260869565219</v>
      </c>
      <c r="U32" s="1">
        <f t="shared" si="46"/>
        <v>55.609756097560975</v>
      </c>
      <c r="V32" s="1">
        <f t="shared" si="47"/>
        <v>114.73354231974922</v>
      </c>
    </row>
    <row r="33" spans="1:22" x14ac:dyDescent="0.3">
      <c r="A33">
        <v>30</v>
      </c>
      <c r="B33">
        <f t="shared" si="27"/>
        <v>72</v>
      </c>
      <c r="C33">
        <f t="shared" si="28"/>
        <v>76</v>
      </c>
      <c r="D33">
        <f t="shared" si="29"/>
        <v>83</v>
      </c>
      <c r="E33">
        <f t="shared" si="30"/>
        <v>72</v>
      </c>
      <c r="F33">
        <f t="shared" si="31"/>
        <v>73.5</v>
      </c>
      <c r="G33">
        <f t="shared" si="32"/>
        <v>82.5</v>
      </c>
      <c r="H33">
        <f t="shared" si="33"/>
        <v>5184</v>
      </c>
      <c r="I33">
        <f t="shared" si="34"/>
        <v>5586</v>
      </c>
      <c r="J33">
        <f t="shared" si="35"/>
        <v>6847.5</v>
      </c>
      <c r="K33" s="1">
        <f t="shared" si="36"/>
        <v>541500</v>
      </c>
      <c r="L33" s="1">
        <f t="shared" si="37"/>
        <v>877800</v>
      </c>
      <c r="M33" s="1">
        <f t="shared" si="38"/>
        <v>1708000</v>
      </c>
      <c r="N33" s="1">
        <f t="shared" si="39"/>
        <v>104.45601851851852</v>
      </c>
      <c r="O33" s="1">
        <f t="shared" si="40"/>
        <v>157.14285714285714</v>
      </c>
      <c r="P33" s="1">
        <f t="shared" si="41"/>
        <v>249.43410003650968</v>
      </c>
      <c r="Q33" s="1">
        <f t="shared" si="42"/>
        <v>8550</v>
      </c>
      <c r="R33" s="1">
        <f t="shared" si="43"/>
        <v>15960</v>
      </c>
      <c r="S33" s="1">
        <f t="shared" si="44"/>
        <v>36600</v>
      </c>
      <c r="T33" s="1">
        <f t="shared" si="45"/>
        <v>30.1056338028169</v>
      </c>
      <c r="U33" s="1">
        <f t="shared" si="46"/>
        <v>54.101694915254235</v>
      </c>
      <c r="V33" s="1">
        <f t="shared" si="47"/>
        <v>111.92660550458716</v>
      </c>
    </row>
    <row r="34" spans="1:22" x14ac:dyDescent="0.3">
      <c r="A34">
        <v>31</v>
      </c>
      <c r="B34">
        <f t="shared" si="27"/>
        <v>74</v>
      </c>
      <c r="C34">
        <f t="shared" si="28"/>
        <v>78</v>
      </c>
      <c r="D34">
        <f t="shared" si="29"/>
        <v>85</v>
      </c>
      <c r="E34">
        <f t="shared" si="30"/>
        <v>74</v>
      </c>
      <c r="F34">
        <f t="shared" si="31"/>
        <v>75.5</v>
      </c>
      <c r="G34">
        <f t="shared" si="32"/>
        <v>84.5</v>
      </c>
      <c r="H34">
        <f t="shared" si="33"/>
        <v>5476</v>
      </c>
      <c r="I34">
        <f t="shared" si="34"/>
        <v>5889</v>
      </c>
      <c r="J34">
        <f t="shared" si="35"/>
        <v>7182.5</v>
      </c>
      <c r="K34" s="1">
        <f t="shared" si="36"/>
        <v>550050</v>
      </c>
      <c r="L34" s="1">
        <f t="shared" si="37"/>
        <v>893760</v>
      </c>
      <c r="M34" s="1">
        <f t="shared" si="38"/>
        <v>1744600</v>
      </c>
      <c r="N34" s="1">
        <f t="shared" si="39"/>
        <v>100.44740686632578</v>
      </c>
      <c r="O34" s="1">
        <f t="shared" si="40"/>
        <v>151.76770249617931</v>
      </c>
      <c r="P34" s="1">
        <f t="shared" si="41"/>
        <v>242.89592760180994</v>
      </c>
      <c r="Q34" s="1">
        <f t="shared" si="42"/>
        <v>8550</v>
      </c>
      <c r="R34" s="1">
        <f t="shared" si="43"/>
        <v>15960</v>
      </c>
      <c r="S34" s="1">
        <f t="shared" si="44"/>
        <v>36600</v>
      </c>
      <c r="T34" s="1">
        <f t="shared" si="45"/>
        <v>29.280821917808218</v>
      </c>
      <c r="U34" s="1">
        <f t="shared" si="46"/>
        <v>52.67326732673267</v>
      </c>
      <c r="V34" s="1">
        <f t="shared" si="47"/>
        <v>109.25373134328358</v>
      </c>
    </row>
    <row r="35" spans="1:22" x14ac:dyDescent="0.3">
      <c r="A35">
        <v>32</v>
      </c>
      <c r="B35">
        <f t="shared" si="27"/>
        <v>76</v>
      </c>
      <c r="C35">
        <f t="shared" si="28"/>
        <v>80</v>
      </c>
      <c r="D35">
        <f t="shared" si="29"/>
        <v>87</v>
      </c>
      <c r="E35">
        <f t="shared" si="30"/>
        <v>76</v>
      </c>
      <c r="F35">
        <f t="shared" si="31"/>
        <v>77.5</v>
      </c>
      <c r="G35">
        <f t="shared" si="32"/>
        <v>86.5</v>
      </c>
      <c r="H35">
        <f t="shared" si="33"/>
        <v>5776</v>
      </c>
      <c r="I35">
        <f t="shared" si="34"/>
        <v>6200</v>
      </c>
      <c r="J35">
        <f t="shared" si="35"/>
        <v>7525.5</v>
      </c>
      <c r="K35" s="1">
        <f t="shared" si="36"/>
        <v>558600</v>
      </c>
      <c r="L35" s="1">
        <f t="shared" si="37"/>
        <v>909720</v>
      </c>
      <c r="M35" s="1">
        <f t="shared" si="38"/>
        <v>1781200</v>
      </c>
      <c r="N35" s="1">
        <f t="shared" si="39"/>
        <v>96.71052631578948</v>
      </c>
      <c r="O35" s="1">
        <f t="shared" si="40"/>
        <v>146.72903225806451</v>
      </c>
      <c r="P35" s="1">
        <f t="shared" si="41"/>
        <v>236.68859212012489</v>
      </c>
      <c r="Q35" s="1">
        <f t="shared" si="42"/>
        <v>8550</v>
      </c>
      <c r="R35" s="1">
        <f t="shared" si="43"/>
        <v>15960</v>
      </c>
      <c r="S35" s="1">
        <f t="shared" si="44"/>
        <v>36600</v>
      </c>
      <c r="T35" s="1">
        <f t="shared" si="45"/>
        <v>28.5</v>
      </c>
      <c r="U35" s="1">
        <f t="shared" si="46"/>
        <v>51.318327974276528</v>
      </c>
      <c r="V35" s="1">
        <f t="shared" si="47"/>
        <v>106.70553935860059</v>
      </c>
    </row>
    <row r="36" spans="1:22" x14ac:dyDescent="0.3">
      <c r="A36">
        <v>33</v>
      </c>
      <c r="B36">
        <f t="shared" si="27"/>
        <v>78</v>
      </c>
      <c r="C36">
        <f t="shared" si="28"/>
        <v>82</v>
      </c>
      <c r="D36">
        <f t="shared" si="29"/>
        <v>89</v>
      </c>
      <c r="E36">
        <f t="shared" si="30"/>
        <v>78</v>
      </c>
      <c r="F36">
        <f t="shared" si="31"/>
        <v>79.5</v>
      </c>
      <c r="G36">
        <f t="shared" si="32"/>
        <v>88.5</v>
      </c>
      <c r="H36">
        <f t="shared" si="33"/>
        <v>6084</v>
      </c>
      <c r="I36">
        <f t="shared" si="34"/>
        <v>6519</v>
      </c>
      <c r="J36">
        <f t="shared" si="35"/>
        <v>7876.5</v>
      </c>
      <c r="K36" s="1">
        <f t="shared" si="36"/>
        <v>567150</v>
      </c>
      <c r="L36" s="1">
        <f t="shared" si="37"/>
        <v>925680</v>
      </c>
      <c r="M36" s="1">
        <f t="shared" si="38"/>
        <v>1817800</v>
      </c>
      <c r="N36" s="1">
        <f t="shared" si="39"/>
        <v>93.219921104536496</v>
      </c>
      <c r="O36" s="1">
        <f t="shared" si="40"/>
        <v>141.99723884031292</v>
      </c>
      <c r="P36" s="1">
        <f t="shared" si="41"/>
        <v>230.78778645337397</v>
      </c>
      <c r="Q36" s="1">
        <f t="shared" si="42"/>
        <v>8550</v>
      </c>
      <c r="R36" s="1">
        <f t="shared" si="43"/>
        <v>15960</v>
      </c>
      <c r="S36" s="1">
        <f t="shared" si="44"/>
        <v>36600</v>
      </c>
      <c r="T36" s="1">
        <f t="shared" si="45"/>
        <v>27.759740259740258</v>
      </c>
      <c r="U36" s="1">
        <f t="shared" si="46"/>
        <v>50.031347962382448</v>
      </c>
      <c r="V36" s="1">
        <f t="shared" si="47"/>
        <v>104.27350427350427</v>
      </c>
    </row>
    <row r="37" spans="1:22" x14ac:dyDescent="0.3">
      <c r="A37">
        <v>34</v>
      </c>
      <c r="B37">
        <f t="shared" si="27"/>
        <v>80</v>
      </c>
      <c r="C37">
        <f t="shared" si="28"/>
        <v>84</v>
      </c>
      <c r="D37">
        <f t="shared" si="29"/>
        <v>91</v>
      </c>
      <c r="E37">
        <f t="shared" si="30"/>
        <v>80</v>
      </c>
      <c r="F37">
        <f t="shared" si="31"/>
        <v>81.5</v>
      </c>
      <c r="G37">
        <f t="shared" si="32"/>
        <v>90.5</v>
      </c>
      <c r="H37">
        <f t="shared" si="33"/>
        <v>6400</v>
      </c>
      <c r="I37">
        <f t="shared" si="34"/>
        <v>6846</v>
      </c>
      <c r="J37">
        <f t="shared" si="35"/>
        <v>8235.5</v>
      </c>
      <c r="K37" s="1">
        <f t="shared" si="36"/>
        <v>575700</v>
      </c>
      <c r="L37" s="1">
        <f t="shared" si="37"/>
        <v>941640</v>
      </c>
      <c r="M37" s="1">
        <f t="shared" si="38"/>
        <v>1854400</v>
      </c>
      <c r="N37" s="1">
        <f t="shared" si="39"/>
        <v>89.953125</v>
      </c>
      <c r="O37" s="1">
        <f t="shared" si="40"/>
        <v>137.54601226993864</v>
      </c>
      <c r="P37" s="1">
        <f t="shared" si="41"/>
        <v>225.17151356930361</v>
      </c>
      <c r="Q37" s="1">
        <f t="shared" si="42"/>
        <v>8550</v>
      </c>
      <c r="R37" s="1">
        <f t="shared" si="43"/>
        <v>15960</v>
      </c>
      <c r="S37" s="1">
        <f t="shared" si="44"/>
        <v>36600</v>
      </c>
      <c r="T37" s="1">
        <f t="shared" si="45"/>
        <v>27.056962025316455</v>
      </c>
      <c r="U37" s="1">
        <f t="shared" si="46"/>
        <v>48.807339449541281</v>
      </c>
      <c r="V37" s="1">
        <f t="shared" si="47"/>
        <v>101.94986072423399</v>
      </c>
    </row>
    <row r="38" spans="1:22" x14ac:dyDescent="0.3">
      <c r="A38">
        <v>35</v>
      </c>
      <c r="B38">
        <f t="shared" si="27"/>
        <v>82</v>
      </c>
      <c r="C38">
        <f t="shared" si="28"/>
        <v>86</v>
      </c>
      <c r="D38">
        <f t="shared" si="29"/>
        <v>93</v>
      </c>
      <c r="E38">
        <f t="shared" si="30"/>
        <v>82</v>
      </c>
      <c r="F38">
        <f t="shared" si="31"/>
        <v>83.5</v>
      </c>
      <c r="G38">
        <f t="shared" si="32"/>
        <v>92.5</v>
      </c>
      <c r="H38">
        <f t="shared" si="33"/>
        <v>6724</v>
      </c>
      <c r="I38">
        <f t="shared" si="34"/>
        <v>7181</v>
      </c>
      <c r="J38">
        <f t="shared" si="35"/>
        <v>8602.5</v>
      </c>
      <c r="K38" s="1">
        <f t="shared" si="36"/>
        <v>584250</v>
      </c>
      <c r="L38" s="1">
        <f t="shared" si="37"/>
        <v>957600</v>
      </c>
      <c r="M38" s="1">
        <f t="shared" si="38"/>
        <v>1891000</v>
      </c>
      <c r="N38" s="1">
        <f t="shared" si="39"/>
        <v>86.890243902439025</v>
      </c>
      <c r="O38" s="1">
        <f t="shared" si="40"/>
        <v>133.35190084946387</v>
      </c>
      <c r="P38" s="1">
        <f t="shared" si="41"/>
        <v>219.81981981981983</v>
      </c>
      <c r="Q38" s="1">
        <f t="shared" si="42"/>
        <v>8550</v>
      </c>
      <c r="R38" s="1">
        <f t="shared" si="43"/>
        <v>15960</v>
      </c>
      <c r="S38" s="1">
        <f t="shared" si="44"/>
        <v>36600</v>
      </c>
      <c r="T38" s="1">
        <f t="shared" si="45"/>
        <v>26.388888888888889</v>
      </c>
      <c r="U38" s="1">
        <f t="shared" si="46"/>
        <v>47.64179104477612</v>
      </c>
      <c r="V38" s="1">
        <f t="shared" si="47"/>
        <v>99.727520435967307</v>
      </c>
    </row>
    <row r="39" spans="1:22" x14ac:dyDescent="0.3">
      <c r="A39">
        <v>36</v>
      </c>
      <c r="B39">
        <f t="shared" si="27"/>
        <v>84</v>
      </c>
      <c r="C39">
        <f t="shared" si="28"/>
        <v>88</v>
      </c>
      <c r="D39">
        <f t="shared" si="29"/>
        <v>95</v>
      </c>
      <c r="E39">
        <f t="shared" si="30"/>
        <v>84</v>
      </c>
      <c r="F39">
        <f t="shared" si="31"/>
        <v>85.5</v>
      </c>
      <c r="G39">
        <f t="shared" si="32"/>
        <v>94.5</v>
      </c>
      <c r="H39">
        <f t="shared" si="33"/>
        <v>7056</v>
      </c>
      <c r="I39">
        <f t="shared" si="34"/>
        <v>7524</v>
      </c>
      <c r="J39">
        <f t="shared" si="35"/>
        <v>8977.5</v>
      </c>
      <c r="K39" s="1">
        <f t="shared" si="36"/>
        <v>592800</v>
      </c>
      <c r="L39" s="1">
        <f t="shared" si="37"/>
        <v>973560</v>
      </c>
      <c r="M39" s="1">
        <f t="shared" si="38"/>
        <v>1927600</v>
      </c>
      <c r="N39" s="1">
        <f t="shared" si="39"/>
        <v>84.013605442176868</v>
      </c>
      <c r="O39" s="1">
        <f t="shared" si="40"/>
        <v>129.39393939393941</v>
      </c>
      <c r="P39" s="1">
        <f t="shared" si="41"/>
        <v>214.7145641882484</v>
      </c>
      <c r="Q39" s="1">
        <f t="shared" si="42"/>
        <v>8550</v>
      </c>
      <c r="R39" s="1">
        <f t="shared" si="43"/>
        <v>15960</v>
      </c>
      <c r="S39" s="1">
        <f t="shared" si="44"/>
        <v>36600</v>
      </c>
      <c r="T39" s="1">
        <f t="shared" si="45"/>
        <v>25.753012048192772</v>
      </c>
      <c r="U39" s="1">
        <f t="shared" si="46"/>
        <v>46.530612244897959</v>
      </c>
      <c r="V39" s="1">
        <f t="shared" si="47"/>
        <v>97.6</v>
      </c>
    </row>
    <row r="40" spans="1:22" x14ac:dyDescent="0.3">
      <c r="A40">
        <v>37</v>
      </c>
      <c r="B40">
        <f t="shared" si="27"/>
        <v>86</v>
      </c>
      <c r="C40">
        <f t="shared" si="28"/>
        <v>90</v>
      </c>
      <c r="D40">
        <f t="shared" si="29"/>
        <v>97</v>
      </c>
      <c r="E40">
        <f t="shared" si="30"/>
        <v>86</v>
      </c>
      <c r="F40">
        <f t="shared" si="31"/>
        <v>87.5</v>
      </c>
      <c r="G40">
        <f t="shared" si="32"/>
        <v>96.5</v>
      </c>
      <c r="H40">
        <f t="shared" si="33"/>
        <v>7396</v>
      </c>
      <c r="I40">
        <f t="shared" si="34"/>
        <v>7875</v>
      </c>
      <c r="J40">
        <f t="shared" si="35"/>
        <v>9360.5</v>
      </c>
      <c r="K40" s="1">
        <f t="shared" si="36"/>
        <v>601350</v>
      </c>
      <c r="L40" s="1">
        <f t="shared" si="37"/>
        <v>989520</v>
      </c>
      <c r="M40" s="1">
        <f t="shared" si="38"/>
        <v>1964200</v>
      </c>
      <c r="N40" s="1">
        <f t="shared" si="39"/>
        <v>81.307463493780418</v>
      </c>
      <c r="O40" s="1">
        <f t="shared" si="40"/>
        <v>125.65333333333334</v>
      </c>
      <c r="P40" s="1">
        <f t="shared" si="41"/>
        <v>209.83921799049196</v>
      </c>
      <c r="Q40" s="1">
        <f t="shared" si="42"/>
        <v>8550</v>
      </c>
      <c r="R40" s="1">
        <f t="shared" si="43"/>
        <v>15960</v>
      </c>
      <c r="S40" s="1">
        <f t="shared" si="44"/>
        <v>36600</v>
      </c>
      <c r="T40" s="1">
        <f t="shared" si="45"/>
        <v>25.147058823529413</v>
      </c>
      <c r="U40" s="1">
        <f t="shared" si="46"/>
        <v>45.470085470085472</v>
      </c>
      <c r="V40" s="1">
        <f t="shared" si="47"/>
        <v>95.561357702349866</v>
      </c>
    </row>
    <row r="41" spans="1:22" x14ac:dyDescent="0.3">
      <c r="A41">
        <v>38</v>
      </c>
      <c r="B41">
        <f t="shared" si="27"/>
        <v>88</v>
      </c>
      <c r="C41">
        <f t="shared" si="28"/>
        <v>92</v>
      </c>
      <c r="D41">
        <f t="shared" si="29"/>
        <v>99</v>
      </c>
      <c r="E41">
        <f t="shared" si="30"/>
        <v>88</v>
      </c>
      <c r="F41">
        <f t="shared" si="31"/>
        <v>89.5</v>
      </c>
      <c r="G41">
        <f t="shared" si="32"/>
        <v>98.5</v>
      </c>
      <c r="H41">
        <f t="shared" si="33"/>
        <v>7744</v>
      </c>
      <c r="I41">
        <f t="shared" si="34"/>
        <v>8234</v>
      </c>
      <c r="J41">
        <f t="shared" si="35"/>
        <v>9751.5</v>
      </c>
      <c r="K41" s="1">
        <f t="shared" si="36"/>
        <v>609900</v>
      </c>
      <c r="L41" s="1">
        <f t="shared" si="37"/>
        <v>1005480</v>
      </c>
      <c r="M41" s="1">
        <f t="shared" si="38"/>
        <v>2000800</v>
      </c>
      <c r="N41" s="1">
        <f t="shared" si="39"/>
        <v>78.757747933884303</v>
      </c>
      <c r="O41" s="1">
        <f t="shared" si="40"/>
        <v>122.11318921544814</v>
      </c>
      <c r="P41" s="1">
        <f t="shared" si="41"/>
        <v>205.17869045787828</v>
      </c>
      <c r="Q41" s="1">
        <f t="shared" si="42"/>
        <v>8550</v>
      </c>
      <c r="R41" s="1">
        <f t="shared" si="43"/>
        <v>15960</v>
      </c>
      <c r="S41" s="1">
        <f t="shared" si="44"/>
        <v>36600</v>
      </c>
      <c r="T41" s="1">
        <f t="shared" si="45"/>
        <v>24.568965517241381</v>
      </c>
      <c r="U41" s="1">
        <f t="shared" si="46"/>
        <v>44.456824512534816</v>
      </c>
      <c r="V41" s="1">
        <f t="shared" si="47"/>
        <v>93.606138107416882</v>
      </c>
    </row>
    <row r="42" spans="1:22" x14ac:dyDescent="0.3">
      <c r="A42">
        <v>39</v>
      </c>
      <c r="B42">
        <f t="shared" si="27"/>
        <v>90</v>
      </c>
      <c r="C42">
        <f t="shared" si="28"/>
        <v>94</v>
      </c>
      <c r="D42">
        <f t="shared" si="29"/>
        <v>101</v>
      </c>
      <c r="E42">
        <f t="shared" si="30"/>
        <v>90</v>
      </c>
      <c r="F42">
        <f t="shared" si="31"/>
        <v>91.5</v>
      </c>
      <c r="G42">
        <f t="shared" si="32"/>
        <v>100.5</v>
      </c>
      <c r="H42">
        <f t="shared" si="33"/>
        <v>8100</v>
      </c>
      <c r="I42">
        <f t="shared" si="34"/>
        <v>8601</v>
      </c>
      <c r="J42">
        <f t="shared" si="35"/>
        <v>10150.5</v>
      </c>
      <c r="K42" s="1">
        <f t="shared" si="36"/>
        <v>618450</v>
      </c>
      <c r="L42" s="1">
        <f t="shared" si="37"/>
        <v>1021440</v>
      </c>
      <c r="M42" s="1">
        <f t="shared" si="38"/>
        <v>2037400</v>
      </c>
      <c r="N42" s="1">
        <f t="shared" si="39"/>
        <v>76.351851851851848</v>
      </c>
      <c r="O42" s="1">
        <f t="shared" si="40"/>
        <v>118.75828392047437</v>
      </c>
      <c r="P42" s="1">
        <f t="shared" si="41"/>
        <v>200.71917639525145</v>
      </c>
      <c r="Q42" s="1">
        <f t="shared" si="42"/>
        <v>8550</v>
      </c>
      <c r="R42" s="1">
        <f t="shared" si="43"/>
        <v>15960</v>
      </c>
      <c r="S42" s="1">
        <f t="shared" si="44"/>
        <v>36600</v>
      </c>
      <c r="T42" s="1">
        <f t="shared" si="45"/>
        <v>24.016853932584269</v>
      </c>
      <c r="U42" s="1">
        <f t="shared" si="46"/>
        <v>43.48773841961853</v>
      </c>
      <c r="V42" s="1">
        <f t="shared" si="47"/>
        <v>91.729323308270679</v>
      </c>
    </row>
    <row r="43" spans="1:22" x14ac:dyDescent="0.3">
      <c r="A43">
        <v>40</v>
      </c>
      <c r="B43">
        <f t="shared" si="27"/>
        <v>92</v>
      </c>
      <c r="C43">
        <f t="shared" si="28"/>
        <v>96</v>
      </c>
      <c r="D43">
        <f t="shared" si="29"/>
        <v>103</v>
      </c>
      <c r="E43">
        <f t="shared" si="30"/>
        <v>92</v>
      </c>
      <c r="F43">
        <f t="shared" si="31"/>
        <v>93.5</v>
      </c>
      <c r="G43">
        <f t="shared" si="32"/>
        <v>102.5</v>
      </c>
      <c r="H43">
        <f t="shared" si="33"/>
        <v>8464</v>
      </c>
      <c r="I43">
        <f t="shared" si="34"/>
        <v>8976</v>
      </c>
      <c r="J43">
        <f t="shared" si="35"/>
        <v>10557.5</v>
      </c>
      <c r="K43" s="1">
        <f t="shared" si="36"/>
        <v>627000</v>
      </c>
      <c r="L43" s="1">
        <f t="shared" si="37"/>
        <v>1037400</v>
      </c>
      <c r="M43" s="1">
        <f t="shared" si="38"/>
        <v>2074000</v>
      </c>
      <c r="N43" s="1">
        <f t="shared" si="39"/>
        <v>74.078449905482046</v>
      </c>
      <c r="O43" s="1">
        <f t="shared" si="40"/>
        <v>115.57486631016043</v>
      </c>
      <c r="P43" s="1">
        <f t="shared" si="41"/>
        <v>196.44802273265452</v>
      </c>
      <c r="Q43" s="1">
        <f t="shared" si="42"/>
        <v>8550</v>
      </c>
      <c r="R43" s="1">
        <f t="shared" si="43"/>
        <v>15960</v>
      </c>
      <c r="S43" s="1">
        <f t="shared" si="44"/>
        <v>36600</v>
      </c>
      <c r="T43" s="1">
        <f t="shared" si="45"/>
        <v>23.489010989010989</v>
      </c>
      <c r="U43" s="1">
        <f t="shared" si="46"/>
        <v>42.56</v>
      </c>
      <c r="V43" s="1">
        <f t="shared" si="47"/>
        <v>89.926289926289925</v>
      </c>
    </row>
    <row r="44" spans="1:22" x14ac:dyDescent="0.3">
      <c r="A44">
        <v>41</v>
      </c>
      <c r="B44">
        <f t="shared" si="27"/>
        <v>94</v>
      </c>
      <c r="C44">
        <f t="shared" si="28"/>
        <v>98</v>
      </c>
      <c r="D44">
        <f t="shared" si="29"/>
        <v>105</v>
      </c>
      <c r="E44">
        <f t="shared" si="30"/>
        <v>94</v>
      </c>
      <c r="F44">
        <f t="shared" si="31"/>
        <v>95.5</v>
      </c>
      <c r="G44">
        <f t="shared" si="32"/>
        <v>104.5</v>
      </c>
      <c r="H44">
        <f t="shared" si="33"/>
        <v>8836</v>
      </c>
      <c r="I44">
        <f t="shared" si="34"/>
        <v>9359</v>
      </c>
      <c r="J44">
        <f t="shared" si="35"/>
        <v>10972.5</v>
      </c>
      <c r="K44" s="1">
        <f t="shared" si="36"/>
        <v>635550</v>
      </c>
      <c r="L44" s="1">
        <f t="shared" si="37"/>
        <v>1053360</v>
      </c>
      <c r="M44" s="1">
        <f t="shared" si="38"/>
        <v>2110600</v>
      </c>
      <c r="N44" s="1">
        <f t="shared" si="39"/>
        <v>71.927342688999545</v>
      </c>
      <c r="O44" s="1">
        <f t="shared" si="40"/>
        <v>112.5504861630516</v>
      </c>
      <c r="P44" s="1">
        <f t="shared" si="41"/>
        <v>192.35361130097974</v>
      </c>
      <c r="Q44" s="1">
        <f t="shared" si="42"/>
        <v>8550</v>
      </c>
      <c r="R44" s="1">
        <f t="shared" si="43"/>
        <v>15960</v>
      </c>
      <c r="S44" s="1">
        <f t="shared" si="44"/>
        <v>36600</v>
      </c>
      <c r="T44" s="1">
        <f t="shared" si="45"/>
        <v>22.983870967741936</v>
      </c>
      <c r="U44" s="1">
        <f t="shared" si="46"/>
        <v>41.671018276762403</v>
      </c>
      <c r="V44" s="1">
        <f t="shared" si="47"/>
        <v>88.192771084337352</v>
      </c>
    </row>
    <row r="45" spans="1:22" x14ac:dyDescent="0.3">
      <c r="A45">
        <v>42</v>
      </c>
      <c r="B45">
        <f t="shared" si="27"/>
        <v>96</v>
      </c>
      <c r="C45">
        <f t="shared" si="28"/>
        <v>100</v>
      </c>
      <c r="D45">
        <f t="shared" si="29"/>
        <v>107</v>
      </c>
      <c r="E45">
        <f t="shared" si="30"/>
        <v>96</v>
      </c>
      <c r="F45">
        <f t="shared" si="31"/>
        <v>97.5</v>
      </c>
      <c r="G45">
        <f t="shared" si="32"/>
        <v>106.5</v>
      </c>
      <c r="H45">
        <f t="shared" si="33"/>
        <v>9216</v>
      </c>
      <c r="I45">
        <f>C45*F45</f>
        <v>9750</v>
      </c>
      <c r="J45">
        <f t="shared" si="35"/>
        <v>11395.5</v>
      </c>
      <c r="K45" s="1">
        <f t="shared" si="36"/>
        <v>644100</v>
      </c>
      <c r="L45" s="1">
        <f t="shared" si="37"/>
        <v>1069320</v>
      </c>
      <c r="M45" s="1">
        <f t="shared" si="38"/>
        <v>2147200</v>
      </c>
      <c r="N45" s="1">
        <f t="shared" si="39"/>
        <v>69.889322916666671</v>
      </c>
      <c r="O45" s="1">
        <f t="shared" si="40"/>
        <v>109.67384615384616</v>
      </c>
      <c r="P45" s="1">
        <f t="shared" si="41"/>
        <v>188.4252555833443</v>
      </c>
      <c r="Q45" s="1">
        <f t="shared" si="42"/>
        <v>8550</v>
      </c>
      <c r="R45" s="1">
        <f t="shared" si="43"/>
        <v>15960</v>
      </c>
      <c r="S45" s="1">
        <f t="shared" si="44"/>
        <v>36600</v>
      </c>
      <c r="T45" s="1">
        <f t="shared" si="45"/>
        <v>22.5</v>
      </c>
      <c r="U45" s="1">
        <f t="shared" si="46"/>
        <v>40.818414322250639</v>
      </c>
      <c r="V45" s="1">
        <f t="shared" si="47"/>
        <v>86.524822695035468</v>
      </c>
    </row>
    <row r="46" spans="1:22" x14ac:dyDescent="0.3">
      <c r="A46">
        <v>43</v>
      </c>
      <c r="B46">
        <f t="shared" si="27"/>
        <v>98</v>
      </c>
      <c r="C46">
        <f t="shared" si="28"/>
        <v>102</v>
      </c>
      <c r="D46">
        <f t="shared" ref="D46:D48" si="48">D45+2</f>
        <v>109</v>
      </c>
      <c r="E46">
        <f t="shared" ref="E46:E48" si="49">E45+2</f>
        <v>98</v>
      </c>
      <c r="F46">
        <f t="shared" ref="F46:F48" si="50">F45+2</f>
        <v>99.5</v>
      </c>
      <c r="G46">
        <f t="shared" ref="G46:G48" si="51">G45+2</f>
        <v>108.5</v>
      </c>
      <c r="H46">
        <f t="shared" ref="H46:H48" si="52">B46*E46</f>
        <v>9604</v>
      </c>
      <c r="I46">
        <f t="shared" ref="I46:I48" si="53">C46*F46</f>
        <v>10149</v>
      </c>
      <c r="J46">
        <f t="shared" ref="J46:J48" si="54">D46*G46</f>
        <v>11826.5</v>
      </c>
      <c r="K46" s="1">
        <f t="shared" ref="K46:K48" si="55">K45+$K$3*0.03</f>
        <v>652650</v>
      </c>
      <c r="L46" s="1">
        <f t="shared" ref="L46:L48" si="56">L45+$L$3*0.04</f>
        <v>1085280</v>
      </c>
      <c r="M46" s="1">
        <f t="shared" ref="M46:M48" si="57">M45+$M$3*0.06</f>
        <v>2183800</v>
      </c>
      <c r="N46" s="1">
        <f t="shared" ref="N46:N48" si="58">K46/H46</f>
        <v>67.956059975010419</v>
      </c>
      <c r="O46" s="1">
        <f t="shared" ref="O46:O48" si="59">L46/I46</f>
        <v>106.93467336683418</v>
      </c>
      <c r="P46" s="1">
        <f t="shared" ref="P46:P48" si="60">M46/J46</f>
        <v>184.65310954212995</v>
      </c>
      <c r="Q46" s="1">
        <f t="shared" ref="Q46:Q48" si="61">K46-K45</f>
        <v>8550</v>
      </c>
      <c r="R46" s="1">
        <f t="shared" ref="R46:R48" si="62">L46-L45</f>
        <v>15960</v>
      </c>
      <c r="S46" s="1">
        <f t="shared" ref="S46:S48" si="63">M46-M45</f>
        <v>36600</v>
      </c>
      <c r="T46" s="1">
        <f t="shared" ref="T46:T48" si="64">Q46/(H46-H45)</f>
        <v>22.036082474226806</v>
      </c>
      <c r="U46" s="1">
        <f t="shared" ref="U46:U48" si="65">R46/(I46-I45)</f>
        <v>40</v>
      </c>
      <c r="V46" s="1">
        <f t="shared" ref="V46:V48" si="66">S46/(J46-J45)</f>
        <v>84.918793503480273</v>
      </c>
    </row>
    <row r="47" spans="1:22" x14ac:dyDescent="0.3">
      <c r="A47">
        <v>44</v>
      </c>
      <c r="B47">
        <f t="shared" si="27"/>
        <v>100</v>
      </c>
      <c r="C47">
        <f t="shared" si="28"/>
        <v>104</v>
      </c>
      <c r="D47">
        <f t="shared" si="48"/>
        <v>111</v>
      </c>
      <c r="E47">
        <f t="shared" si="49"/>
        <v>100</v>
      </c>
      <c r="F47">
        <f t="shared" si="50"/>
        <v>101.5</v>
      </c>
      <c r="G47">
        <f t="shared" si="51"/>
        <v>110.5</v>
      </c>
      <c r="H47">
        <f t="shared" si="52"/>
        <v>10000</v>
      </c>
      <c r="I47">
        <f t="shared" si="53"/>
        <v>10556</v>
      </c>
      <c r="J47">
        <f t="shared" si="54"/>
        <v>12265.5</v>
      </c>
      <c r="K47" s="1">
        <f t="shared" si="55"/>
        <v>661200</v>
      </c>
      <c r="L47" s="1">
        <f t="shared" si="56"/>
        <v>1101240</v>
      </c>
      <c r="M47" s="1">
        <f t="shared" si="57"/>
        <v>2220400</v>
      </c>
      <c r="N47" s="1">
        <f t="shared" si="58"/>
        <v>66.12</v>
      </c>
      <c r="O47" s="1">
        <f t="shared" si="59"/>
        <v>104.32360742705571</v>
      </c>
      <c r="P47" s="1">
        <f t="shared" si="60"/>
        <v>181.02808691043984</v>
      </c>
      <c r="Q47" s="1">
        <f t="shared" si="61"/>
        <v>8550</v>
      </c>
      <c r="R47" s="1">
        <f t="shared" si="62"/>
        <v>15960</v>
      </c>
      <c r="S47" s="1">
        <f t="shared" si="63"/>
        <v>36600</v>
      </c>
      <c r="T47" s="1">
        <f t="shared" si="64"/>
        <v>21.59090909090909</v>
      </c>
      <c r="U47" s="1">
        <f t="shared" si="65"/>
        <v>39.213759213759211</v>
      </c>
      <c r="V47" s="1">
        <f t="shared" si="66"/>
        <v>83.371298405466973</v>
      </c>
    </row>
    <row r="48" spans="1:22" x14ac:dyDescent="0.3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mergeCells count="7">
    <mergeCell ref="T1:V1"/>
    <mergeCell ref="K1:M1"/>
    <mergeCell ref="N1:P1"/>
    <mergeCell ref="H1:J1"/>
    <mergeCell ref="B1:D1"/>
    <mergeCell ref="E1:G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Mul</dc:creator>
  <cp:lastModifiedBy>Jelle Mul</cp:lastModifiedBy>
  <dcterms:created xsi:type="dcterms:W3CDTF">2016-11-03T12:44:41Z</dcterms:created>
  <dcterms:modified xsi:type="dcterms:W3CDTF">2016-11-03T13:58:29Z</dcterms:modified>
</cp:coreProperties>
</file>