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9"/>
  <workbookPr filterPrivacy="1" defaultThemeVersion="124226"/>
  <xr:revisionPtr revIDLastSave="0" documentId="13_ncr:1_{B5CEE648-0DFC-0442-A1F6-D7EDAA3DFFFE}" xr6:coauthVersionLast="47" xr6:coauthVersionMax="47" xr10:uidLastSave="{00000000-0000-0000-0000-000000000000}"/>
  <bookViews>
    <workbookView xWindow="0" yWindow="500" windowWidth="38060" windowHeight="20980" xr2:uid="{00000000-000D-0000-FFFF-FFFF00000000}"/>
  </bookViews>
  <sheets>
    <sheet name="all" sheetId="1" r:id="rId1"/>
    <sheet name="discovery" sheetId="5" r:id="rId2"/>
    <sheet name="validation1" sheetId="2" r:id="rId3"/>
    <sheet name="validation2" sheetId="3" r:id="rId4"/>
    <sheet name="validation3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5" l="1"/>
  <c r="G4" i="5"/>
  <c r="F4" i="5"/>
  <c r="D4" i="5"/>
  <c r="C4" i="5"/>
  <c r="B4" i="5"/>
  <c r="H2" i="5"/>
  <c r="G2" i="5"/>
  <c r="F2" i="5"/>
  <c r="D2" i="5"/>
  <c r="C2" i="5"/>
  <c r="B2" i="5"/>
  <c r="H4" i="4"/>
  <c r="G4" i="4"/>
  <c r="F4" i="4"/>
  <c r="D4" i="4"/>
  <c r="C4" i="4"/>
  <c r="B4" i="4"/>
  <c r="H2" i="4"/>
  <c r="G2" i="4"/>
  <c r="F2" i="4"/>
  <c r="D2" i="4"/>
  <c r="C2" i="4"/>
  <c r="B2" i="4"/>
  <c r="H4" i="3"/>
  <c r="G4" i="3"/>
  <c r="F4" i="3"/>
  <c r="D4" i="3"/>
  <c r="C4" i="3"/>
  <c r="B4" i="3"/>
  <c r="H2" i="3"/>
  <c r="G2" i="3"/>
  <c r="F2" i="3"/>
  <c r="D2" i="3"/>
  <c r="C2" i="3"/>
  <c r="B2" i="3"/>
  <c r="H4" i="2"/>
  <c r="G4" i="2"/>
  <c r="F4" i="2"/>
  <c r="D4" i="2"/>
  <c r="C4" i="2"/>
  <c r="B4" i="2"/>
  <c r="H2" i="2"/>
  <c r="G2" i="2"/>
  <c r="F2" i="2"/>
  <c r="D2" i="2"/>
  <c r="C2" i="2"/>
  <c r="B2" i="2"/>
  <c r="I20" i="1"/>
  <c r="H20" i="1"/>
  <c r="G20" i="1"/>
  <c r="E20" i="1"/>
  <c r="D20" i="1"/>
  <c r="C20" i="1"/>
  <c r="I18" i="1"/>
  <c r="H18" i="1"/>
  <c r="G18" i="1"/>
  <c r="E18" i="1"/>
  <c r="D18" i="1"/>
  <c r="C18" i="1"/>
  <c r="I15" i="1"/>
  <c r="H15" i="1"/>
  <c r="G15" i="1"/>
  <c r="E15" i="1"/>
  <c r="D15" i="1"/>
  <c r="C15" i="1"/>
  <c r="I13" i="1"/>
  <c r="H13" i="1"/>
  <c r="G13" i="1"/>
  <c r="E13" i="1"/>
  <c r="D13" i="1"/>
  <c r="C13" i="1"/>
  <c r="I10" i="1" l="1"/>
  <c r="H10" i="1"/>
  <c r="G10" i="1"/>
  <c r="E10" i="1"/>
  <c r="D10" i="1"/>
  <c r="C10" i="1"/>
  <c r="I8" i="1"/>
  <c r="H8" i="1"/>
  <c r="G8" i="1"/>
  <c r="E8" i="1"/>
  <c r="D8" i="1"/>
  <c r="C8" i="1"/>
  <c r="I5" i="1" l="1"/>
  <c r="H5" i="1"/>
  <c r="G5" i="1"/>
  <c r="E5" i="1"/>
  <c r="D5" i="1"/>
  <c r="C5" i="1"/>
  <c r="I3" i="1"/>
  <c r="H3" i="1"/>
  <c r="G3" i="1"/>
  <c r="E3" i="1"/>
  <c r="D3" i="1"/>
  <c r="C3" i="1"/>
</calcChain>
</file>

<file path=xl/sharedStrings.xml><?xml version="1.0" encoding="utf-8"?>
<sst xmlns="http://schemas.openxmlformats.org/spreadsheetml/2006/main" count="42" uniqueCount="13">
  <si>
    <t>7days/week Vegatable</t>
    <phoneticPr fontId="2" type="noConversion"/>
  </si>
  <si>
    <t>3-5days/week Vegatable</t>
    <phoneticPr fontId="2" type="noConversion"/>
  </si>
  <si>
    <t>1-3days/week Vegatable</t>
    <phoneticPr fontId="2" type="noConversion"/>
  </si>
  <si>
    <t>7days/week meat</t>
    <phoneticPr fontId="2" type="noConversion"/>
  </si>
  <si>
    <t>3-5days/week meat</t>
    <phoneticPr fontId="2" type="noConversion"/>
  </si>
  <si>
    <t>1-2days/week meat</t>
    <phoneticPr fontId="2" type="noConversion"/>
  </si>
  <si>
    <t>UC</t>
    <phoneticPr fontId="1" type="noConversion"/>
  </si>
  <si>
    <t>Healthy Control</t>
    <phoneticPr fontId="1" type="noConversion"/>
  </si>
  <si>
    <r>
      <rPr>
        <sz val="11"/>
        <color theme="1"/>
        <rFont val="宋体"/>
        <family val="1"/>
        <charset val="134"/>
      </rPr>
      <t>占比</t>
    </r>
    <phoneticPr fontId="1" type="noConversion"/>
  </si>
  <si>
    <r>
      <rPr>
        <sz val="11"/>
        <color theme="1"/>
        <rFont val="宋体"/>
        <family val="1"/>
        <charset val="134"/>
      </rPr>
      <t>江苏省中医院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1"/>
        <charset val="134"/>
      </rPr>
      <t>验证集</t>
    </r>
    <phoneticPr fontId="1" type="noConversion"/>
  </si>
  <si>
    <r>
      <rPr>
        <sz val="11"/>
        <color theme="1"/>
        <rFont val="宋体"/>
        <family val="1"/>
        <charset val="134"/>
      </rPr>
      <t>南京市中医院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1"/>
        <charset val="134"/>
      </rPr>
      <t>验证集</t>
    </r>
    <phoneticPr fontId="1" type="noConversion"/>
  </si>
  <si>
    <r>
      <rPr>
        <sz val="11"/>
        <color theme="1"/>
        <rFont val="宋体"/>
        <family val="1"/>
        <charset val="134"/>
      </rPr>
      <t>江阴市中医院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1"/>
        <charset val="134"/>
      </rPr>
      <t>验证集</t>
    </r>
    <phoneticPr fontId="1" type="noConversion"/>
  </si>
  <si>
    <r>
      <rPr>
        <sz val="11"/>
        <color theme="1"/>
        <rFont val="宋体"/>
        <family val="1"/>
        <charset val="134"/>
      </rPr>
      <t>江苏省中医院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1"/>
        <charset val="134"/>
      </rPr>
      <t>测试集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</si>
</sst>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1"/>
      <charset val="134"/>
    </font>
    <font>
      <sz val="11"/>
      <color theme="1"/>
      <name val="Times New Roman"/>
      <family val="1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/>
    <xf numFmtId="0" fontId="3" fillId="0" borderId="0" xfId="0" applyFont="1">
      <alignment vertical="center"/>
    </xf>
    <xf numFmtId="10" fontId="3" fillId="0" borderId="0" xfId="0" applyNumberFormat="1" applyFont="1" applyAlignment="1"/>
    <xf numFmtId="0" fontId="5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selection activeCell="D27" sqref="D27"/>
    </sheetView>
  </sheetViews>
  <sheetFormatPr baseColWidth="10" defaultColWidth="8.6640625" defaultRowHeight="14"/>
  <cols>
    <col min="1" max="1" width="25.5" style="3" customWidth="1"/>
    <col min="2" max="2" width="17.5" style="3" customWidth="1"/>
    <col min="3" max="3" width="26" style="3" customWidth="1"/>
    <col min="4" max="4" width="25.5" style="3" customWidth="1"/>
    <col min="5" max="5" width="28.1640625" style="3" customWidth="1"/>
    <col min="6" max="6" width="19.5" style="3" customWidth="1"/>
    <col min="7" max="7" width="23.83203125" style="3" customWidth="1"/>
    <col min="8" max="8" width="21.33203125" style="3" customWidth="1"/>
    <col min="9" max="9" width="21.6640625" style="3" customWidth="1"/>
    <col min="10" max="16384" width="8.6640625" style="3"/>
  </cols>
  <sheetData>
    <row r="1" spans="1:9">
      <c r="A1" s="5" t="s">
        <v>12</v>
      </c>
      <c r="C1" s="1" t="s">
        <v>0</v>
      </c>
      <c r="D1" s="1" t="s">
        <v>1</v>
      </c>
      <c r="E1" s="1" t="s">
        <v>2</v>
      </c>
      <c r="F1" s="2"/>
      <c r="G1" s="1" t="s">
        <v>3</v>
      </c>
      <c r="H1" s="1" t="s">
        <v>4</v>
      </c>
      <c r="I1" s="1" t="s">
        <v>5</v>
      </c>
    </row>
    <row r="2" spans="1:9">
      <c r="B2" s="3" t="s">
        <v>6</v>
      </c>
      <c r="C2" s="2">
        <v>107</v>
      </c>
      <c r="D2" s="2">
        <v>20</v>
      </c>
      <c r="E2" s="2">
        <v>4</v>
      </c>
      <c r="G2" s="2">
        <v>57</v>
      </c>
      <c r="H2" s="2">
        <v>53</v>
      </c>
      <c r="I2" s="2">
        <v>21</v>
      </c>
    </row>
    <row r="3" spans="1:9">
      <c r="B3" s="3" t="s">
        <v>8</v>
      </c>
      <c r="C3" s="4">
        <f>C2/131</f>
        <v>0.81679389312977102</v>
      </c>
      <c r="D3" s="4">
        <f t="shared" ref="D3:E3" si="0">D2/131</f>
        <v>0.15267175572519084</v>
      </c>
      <c r="E3" s="4">
        <f t="shared" si="0"/>
        <v>3.0534351145038167E-2</v>
      </c>
      <c r="G3" s="4">
        <f t="shared" ref="G3:I3" si="1">G2/131</f>
        <v>0.4351145038167939</v>
      </c>
      <c r="H3" s="4">
        <f t="shared" si="1"/>
        <v>0.40458015267175573</v>
      </c>
      <c r="I3" s="4">
        <f t="shared" si="1"/>
        <v>0.16030534351145037</v>
      </c>
    </row>
    <row r="4" spans="1:9">
      <c r="B4" s="3" t="s">
        <v>7</v>
      </c>
      <c r="C4" s="2">
        <v>101</v>
      </c>
      <c r="D4" s="2">
        <v>22</v>
      </c>
      <c r="E4" s="2">
        <v>4</v>
      </c>
      <c r="F4" s="2"/>
      <c r="G4" s="2">
        <v>58</v>
      </c>
      <c r="H4" s="2">
        <v>48</v>
      </c>
      <c r="I4" s="2">
        <v>21</v>
      </c>
    </row>
    <row r="5" spans="1:9">
      <c r="B5" s="3" t="s">
        <v>8</v>
      </c>
      <c r="C5" s="4">
        <f>C4/127</f>
        <v>0.79527559055118113</v>
      </c>
      <c r="D5" s="4">
        <f t="shared" ref="D5:E5" si="2">D4/127</f>
        <v>0.17322834645669291</v>
      </c>
      <c r="E5" s="4">
        <f t="shared" si="2"/>
        <v>3.1496062992125984E-2</v>
      </c>
      <c r="F5" s="4"/>
      <c r="G5" s="4">
        <f>G4/127</f>
        <v>0.45669291338582679</v>
      </c>
      <c r="H5" s="4">
        <f t="shared" ref="H5:I5" si="3">H4/127</f>
        <v>0.37795275590551181</v>
      </c>
      <c r="I5" s="4">
        <f t="shared" si="3"/>
        <v>0.16535433070866143</v>
      </c>
    </row>
    <row r="7" spans="1:9">
      <c r="A7" s="3" t="s">
        <v>9</v>
      </c>
      <c r="B7" s="3" t="s">
        <v>6</v>
      </c>
      <c r="C7" s="2">
        <v>116</v>
      </c>
      <c r="D7" s="2">
        <v>18</v>
      </c>
      <c r="E7" s="2">
        <v>7</v>
      </c>
      <c r="F7" s="2"/>
      <c r="G7" s="2">
        <v>58</v>
      </c>
      <c r="H7" s="2">
        <v>62</v>
      </c>
      <c r="I7" s="2">
        <v>21</v>
      </c>
    </row>
    <row r="8" spans="1:9">
      <c r="B8" s="3" t="s">
        <v>8</v>
      </c>
      <c r="C8" s="4">
        <f>C7/141</f>
        <v>0.82269503546099287</v>
      </c>
      <c r="D8" s="4">
        <f t="shared" ref="D8:I8" si="4">D7/141</f>
        <v>0.1276595744680851</v>
      </c>
      <c r="E8" s="4">
        <f t="shared" si="4"/>
        <v>4.9645390070921988E-2</v>
      </c>
      <c r="F8" s="4"/>
      <c r="G8" s="4">
        <f t="shared" si="4"/>
        <v>0.41134751773049644</v>
      </c>
      <c r="H8" s="4">
        <f t="shared" si="4"/>
        <v>0.43971631205673761</v>
      </c>
      <c r="I8" s="4">
        <f t="shared" si="4"/>
        <v>0.14893617021276595</v>
      </c>
    </row>
    <row r="9" spans="1:9">
      <c r="B9" s="3" t="s">
        <v>7</v>
      </c>
      <c r="C9" s="2">
        <v>113</v>
      </c>
      <c r="D9" s="2">
        <v>15</v>
      </c>
      <c r="E9" s="2">
        <v>8</v>
      </c>
      <c r="F9" s="2"/>
      <c r="G9" s="2">
        <v>55</v>
      </c>
      <c r="H9" s="2">
        <v>63</v>
      </c>
      <c r="I9" s="2">
        <v>18</v>
      </c>
    </row>
    <row r="10" spans="1:9">
      <c r="B10" s="3" t="s">
        <v>8</v>
      </c>
      <c r="C10" s="4">
        <f>C9/136</f>
        <v>0.83088235294117652</v>
      </c>
      <c r="D10" s="4">
        <f t="shared" ref="D10:I10" si="5">D9/136</f>
        <v>0.11029411764705882</v>
      </c>
      <c r="E10" s="4">
        <f t="shared" si="5"/>
        <v>5.8823529411764705E-2</v>
      </c>
      <c r="F10" s="4"/>
      <c r="G10" s="4">
        <f t="shared" si="5"/>
        <v>0.40441176470588236</v>
      </c>
      <c r="H10" s="4">
        <f t="shared" si="5"/>
        <v>0.46323529411764708</v>
      </c>
      <c r="I10" s="4">
        <f t="shared" si="5"/>
        <v>0.13235294117647059</v>
      </c>
    </row>
    <row r="12" spans="1:9">
      <c r="A12" s="3" t="s">
        <v>10</v>
      </c>
      <c r="B12" s="3" t="s">
        <v>6</v>
      </c>
      <c r="C12" s="2">
        <v>26</v>
      </c>
      <c r="D12" s="2">
        <v>3</v>
      </c>
      <c r="E12" s="2">
        <v>1</v>
      </c>
      <c r="F12" s="2"/>
      <c r="G12" s="2">
        <v>16</v>
      </c>
      <c r="H12" s="2">
        <v>11</v>
      </c>
      <c r="I12" s="2">
        <v>3</v>
      </c>
    </row>
    <row r="13" spans="1:9">
      <c r="B13" s="3" t="s">
        <v>8</v>
      </c>
      <c r="C13" s="4">
        <f>C12/30</f>
        <v>0.8666666666666667</v>
      </c>
      <c r="D13" s="4">
        <f t="shared" ref="D13:I13" si="6">D12/30</f>
        <v>0.1</v>
      </c>
      <c r="E13" s="4">
        <f t="shared" si="6"/>
        <v>3.3333333333333333E-2</v>
      </c>
      <c r="F13" s="4"/>
      <c r="G13" s="4">
        <f t="shared" si="6"/>
        <v>0.53333333333333333</v>
      </c>
      <c r="H13" s="4">
        <f t="shared" si="6"/>
        <v>0.36666666666666664</v>
      </c>
      <c r="I13" s="4">
        <f t="shared" si="6"/>
        <v>0.1</v>
      </c>
    </row>
    <row r="14" spans="1:9">
      <c r="B14" s="3" t="s">
        <v>7</v>
      </c>
      <c r="C14" s="2">
        <v>24</v>
      </c>
      <c r="D14" s="2">
        <v>4</v>
      </c>
      <c r="E14" s="2">
        <v>2</v>
      </c>
      <c r="F14" s="2"/>
      <c r="G14" s="2">
        <v>15</v>
      </c>
      <c r="H14" s="2">
        <v>12</v>
      </c>
      <c r="I14" s="2">
        <v>3</v>
      </c>
    </row>
    <row r="15" spans="1:9">
      <c r="B15" s="3" t="s">
        <v>8</v>
      </c>
      <c r="C15" s="4">
        <f>C14/30</f>
        <v>0.8</v>
      </c>
      <c r="D15" s="4">
        <f t="shared" ref="D15:I15" si="7">D14/30</f>
        <v>0.13333333333333333</v>
      </c>
      <c r="E15" s="4">
        <f t="shared" si="7"/>
        <v>6.6666666666666666E-2</v>
      </c>
      <c r="F15" s="4"/>
      <c r="G15" s="4">
        <f t="shared" si="7"/>
        <v>0.5</v>
      </c>
      <c r="H15" s="4">
        <f t="shared" si="7"/>
        <v>0.4</v>
      </c>
      <c r="I15" s="4">
        <f t="shared" si="7"/>
        <v>0.1</v>
      </c>
    </row>
    <row r="17" spans="1:9">
      <c r="A17" s="3" t="s">
        <v>11</v>
      </c>
      <c r="B17" s="3" t="s">
        <v>6</v>
      </c>
      <c r="C17" s="2">
        <v>25</v>
      </c>
      <c r="D17" s="2">
        <v>4</v>
      </c>
      <c r="E17" s="2">
        <v>1</v>
      </c>
      <c r="F17" s="2"/>
      <c r="G17" s="2">
        <v>14</v>
      </c>
      <c r="H17" s="2">
        <v>12</v>
      </c>
      <c r="I17" s="2">
        <v>4</v>
      </c>
    </row>
    <row r="18" spans="1:9">
      <c r="B18" s="3" t="s">
        <v>8</v>
      </c>
      <c r="C18" s="4">
        <f>C17/30</f>
        <v>0.83333333333333337</v>
      </c>
      <c r="D18" s="4">
        <f t="shared" ref="D18:I18" si="8">D17/30</f>
        <v>0.13333333333333333</v>
      </c>
      <c r="E18" s="4">
        <f t="shared" si="8"/>
        <v>3.3333333333333333E-2</v>
      </c>
      <c r="F18" s="4"/>
      <c r="G18" s="4">
        <f t="shared" si="8"/>
        <v>0.46666666666666667</v>
      </c>
      <c r="H18" s="4">
        <f t="shared" si="8"/>
        <v>0.4</v>
      </c>
      <c r="I18" s="4">
        <f t="shared" si="8"/>
        <v>0.13333333333333333</v>
      </c>
    </row>
    <row r="19" spans="1:9">
      <c r="B19" s="3" t="s">
        <v>7</v>
      </c>
      <c r="C19" s="2">
        <v>26</v>
      </c>
      <c r="D19" s="2">
        <v>5</v>
      </c>
      <c r="E19" s="2">
        <v>0</v>
      </c>
      <c r="F19" s="2"/>
      <c r="G19" s="2">
        <v>13</v>
      </c>
      <c r="H19" s="2">
        <v>12</v>
      </c>
      <c r="I19" s="2">
        <v>5</v>
      </c>
    </row>
    <row r="20" spans="1:9">
      <c r="B20" s="3" t="s">
        <v>8</v>
      </c>
      <c r="C20" s="4">
        <f>C19/30</f>
        <v>0.8666666666666667</v>
      </c>
      <c r="D20" s="4">
        <f t="shared" ref="D20:I20" si="9">D19/30</f>
        <v>0.16666666666666666</v>
      </c>
      <c r="E20" s="4">
        <f t="shared" si="9"/>
        <v>0</v>
      </c>
      <c r="F20" s="4"/>
      <c r="G20" s="4">
        <f t="shared" si="9"/>
        <v>0.43333333333333335</v>
      </c>
      <c r="H20" s="4">
        <f t="shared" si="9"/>
        <v>0.4</v>
      </c>
      <c r="I20" s="4">
        <f t="shared" si="9"/>
        <v>0.16666666666666666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C1CE6-D5DC-0E44-9B0F-D7A78500E14C}">
  <dimension ref="A1:H4"/>
  <sheetViews>
    <sheetView workbookViewId="0">
      <selection activeCell="E11" sqref="E11"/>
    </sheetView>
  </sheetViews>
  <sheetFormatPr baseColWidth="10" defaultRowHeight="15"/>
  <cols>
    <col min="1" max="1" width="13.5" bestFit="1" customWidth="1"/>
  </cols>
  <sheetData>
    <row r="1" spans="1:8">
      <c r="A1" s="3" t="s">
        <v>6</v>
      </c>
      <c r="B1" s="2">
        <v>107</v>
      </c>
      <c r="C1" s="2">
        <v>20</v>
      </c>
      <c r="D1" s="2">
        <v>4</v>
      </c>
      <c r="E1" s="3"/>
      <c r="F1" s="2">
        <v>57</v>
      </c>
      <c r="G1" s="2">
        <v>53</v>
      </c>
      <c r="H1" s="2">
        <v>21</v>
      </c>
    </row>
    <row r="2" spans="1:8">
      <c r="A2" s="3" t="s">
        <v>6</v>
      </c>
      <c r="B2" s="4">
        <f>B1/131</f>
        <v>0.81679389312977102</v>
      </c>
      <c r="C2" s="4">
        <f>C1/131</f>
        <v>0.15267175572519084</v>
      </c>
      <c r="D2" s="4">
        <f>D1/131</f>
        <v>3.0534351145038167E-2</v>
      </c>
      <c r="E2" s="3"/>
      <c r="F2" s="4">
        <f>F1/131</f>
        <v>0.4351145038167939</v>
      </c>
      <c r="G2" s="4">
        <f>G1/131</f>
        <v>0.40458015267175573</v>
      </c>
      <c r="H2" s="4">
        <f>H1/131</f>
        <v>0.16030534351145037</v>
      </c>
    </row>
    <row r="3" spans="1:8">
      <c r="A3" s="3" t="s">
        <v>7</v>
      </c>
      <c r="B3" s="2">
        <v>101</v>
      </c>
      <c r="C3" s="2">
        <v>22</v>
      </c>
      <c r="D3" s="2">
        <v>4</v>
      </c>
      <c r="E3" s="2"/>
      <c r="F3" s="2">
        <v>58</v>
      </c>
      <c r="G3" s="2">
        <v>48</v>
      </c>
      <c r="H3" s="2">
        <v>21</v>
      </c>
    </row>
    <row r="4" spans="1:8">
      <c r="A4" s="3" t="s">
        <v>7</v>
      </c>
      <c r="B4" s="4">
        <f>B3/127</f>
        <v>0.79527559055118113</v>
      </c>
      <c r="C4" s="4">
        <f t="shared" ref="C4:D4" si="0">C3/127</f>
        <v>0.17322834645669291</v>
      </c>
      <c r="D4" s="4">
        <f t="shared" si="0"/>
        <v>3.1496062992125984E-2</v>
      </c>
      <c r="E4" s="4"/>
      <c r="F4" s="4">
        <f>F3/127</f>
        <v>0.45669291338582679</v>
      </c>
      <c r="G4" s="4">
        <f t="shared" ref="G4:H4" si="1">G3/127</f>
        <v>0.37795275590551181</v>
      </c>
      <c r="H4" s="4">
        <f t="shared" si="1"/>
        <v>0.16535433070866143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"/>
  <sheetViews>
    <sheetView workbookViewId="0">
      <selection activeCell="A4" sqref="A4"/>
    </sheetView>
  </sheetViews>
  <sheetFormatPr baseColWidth="10" defaultColWidth="8.83203125" defaultRowHeight="15"/>
  <sheetData>
    <row r="1" spans="1:8">
      <c r="A1" s="3" t="s">
        <v>6</v>
      </c>
      <c r="B1" s="2">
        <v>116</v>
      </c>
      <c r="C1" s="2">
        <v>18</v>
      </c>
      <c r="D1" s="2">
        <v>7</v>
      </c>
      <c r="E1" s="2"/>
      <c r="F1" s="2">
        <v>58</v>
      </c>
      <c r="G1" s="2">
        <v>62</v>
      </c>
      <c r="H1" s="2">
        <v>21</v>
      </c>
    </row>
    <row r="2" spans="1:8">
      <c r="A2" s="3" t="s">
        <v>6</v>
      </c>
      <c r="B2" s="4">
        <f>B1/141</f>
        <v>0.82269503546099287</v>
      </c>
      <c r="C2" s="4">
        <f t="shared" ref="C2:H2" si="0">C1/141</f>
        <v>0.1276595744680851</v>
      </c>
      <c r="D2" s="4">
        <f t="shared" si="0"/>
        <v>4.9645390070921988E-2</v>
      </c>
      <c r="E2" s="4"/>
      <c r="F2" s="4">
        <f t="shared" si="0"/>
        <v>0.41134751773049644</v>
      </c>
      <c r="G2" s="4">
        <f t="shared" si="0"/>
        <v>0.43971631205673761</v>
      </c>
      <c r="H2" s="4">
        <f t="shared" si="0"/>
        <v>0.14893617021276595</v>
      </c>
    </row>
    <row r="3" spans="1:8">
      <c r="A3" s="3" t="s">
        <v>7</v>
      </c>
      <c r="B3" s="2">
        <v>113</v>
      </c>
      <c r="C3" s="2">
        <v>15</v>
      </c>
      <c r="D3" s="2">
        <v>8</v>
      </c>
      <c r="E3" s="2"/>
      <c r="F3" s="2">
        <v>55</v>
      </c>
      <c r="G3" s="2">
        <v>63</v>
      </c>
      <c r="H3" s="2">
        <v>18</v>
      </c>
    </row>
    <row r="4" spans="1:8">
      <c r="A4" s="3" t="s">
        <v>7</v>
      </c>
      <c r="B4" s="4">
        <f>B3/136</f>
        <v>0.83088235294117652</v>
      </c>
      <c r="C4" s="4">
        <f t="shared" ref="C4:H4" si="1">C3/136</f>
        <v>0.11029411764705882</v>
      </c>
      <c r="D4" s="4">
        <f t="shared" si="1"/>
        <v>5.8823529411764705E-2</v>
      </c>
      <c r="E4" s="4"/>
      <c r="F4" s="4">
        <f t="shared" si="1"/>
        <v>0.40441176470588236</v>
      </c>
      <c r="G4" s="4">
        <f t="shared" si="1"/>
        <v>0.46323529411764708</v>
      </c>
      <c r="H4" s="4">
        <f t="shared" si="1"/>
        <v>0.13235294117647059</v>
      </c>
    </row>
    <row r="5" spans="1:8">
      <c r="A5" s="3"/>
      <c r="B5" s="4"/>
      <c r="C5" s="4"/>
      <c r="D5" s="4"/>
      <c r="E5" s="4"/>
      <c r="F5" s="4"/>
      <c r="G5" s="4"/>
      <c r="H5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selection activeCell="A4" sqref="A4"/>
    </sheetView>
  </sheetViews>
  <sheetFormatPr baseColWidth="10" defaultColWidth="8.83203125" defaultRowHeight="15"/>
  <sheetData>
    <row r="1" spans="1:8">
      <c r="A1" s="3" t="s">
        <v>6</v>
      </c>
      <c r="B1" s="2">
        <v>26</v>
      </c>
      <c r="C1" s="2">
        <v>3</v>
      </c>
      <c r="D1" s="2">
        <v>1</v>
      </c>
      <c r="E1" s="2"/>
      <c r="F1" s="2">
        <v>16</v>
      </c>
      <c r="G1" s="2">
        <v>11</v>
      </c>
      <c r="H1" s="2">
        <v>3</v>
      </c>
    </row>
    <row r="2" spans="1:8">
      <c r="A2" s="3" t="s">
        <v>6</v>
      </c>
      <c r="B2" s="4">
        <f>B1/30</f>
        <v>0.8666666666666667</v>
      </c>
      <c r="C2" s="4">
        <f t="shared" ref="C2:H2" si="0">C1/30</f>
        <v>0.1</v>
      </c>
      <c r="D2" s="4">
        <f t="shared" si="0"/>
        <v>3.3333333333333333E-2</v>
      </c>
      <c r="E2" s="4"/>
      <c r="F2" s="4">
        <f t="shared" si="0"/>
        <v>0.53333333333333333</v>
      </c>
      <c r="G2" s="4">
        <f t="shared" si="0"/>
        <v>0.36666666666666664</v>
      </c>
      <c r="H2" s="4">
        <f t="shared" si="0"/>
        <v>0.1</v>
      </c>
    </row>
    <row r="3" spans="1:8">
      <c r="A3" s="3" t="s">
        <v>7</v>
      </c>
      <c r="B3" s="2">
        <v>24</v>
      </c>
      <c r="C3" s="2">
        <v>4</v>
      </c>
      <c r="D3" s="2">
        <v>2</v>
      </c>
      <c r="E3" s="2"/>
      <c r="F3" s="2">
        <v>15</v>
      </c>
      <c r="G3" s="2">
        <v>12</v>
      </c>
      <c r="H3" s="2">
        <v>3</v>
      </c>
    </row>
    <row r="4" spans="1:8">
      <c r="A4" s="3" t="s">
        <v>7</v>
      </c>
      <c r="B4" s="4">
        <f>B3/30</f>
        <v>0.8</v>
      </c>
      <c r="C4" s="4">
        <f t="shared" ref="C4:H4" si="1">C3/30</f>
        <v>0.13333333333333333</v>
      </c>
      <c r="D4" s="4">
        <f t="shared" si="1"/>
        <v>6.6666666666666666E-2</v>
      </c>
      <c r="E4" s="4"/>
      <c r="F4" s="4">
        <f t="shared" si="1"/>
        <v>0.5</v>
      </c>
      <c r="G4" s="4">
        <f t="shared" si="1"/>
        <v>0.4</v>
      </c>
      <c r="H4" s="4">
        <f t="shared" si="1"/>
        <v>0.1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CC0BC-9675-9B4D-AF58-942F8C2CE662}">
  <dimension ref="A1:H4"/>
  <sheetViews>
    <sheetView workbookViewId="0">
      <selection activeCell="F15" sqref="F15"/>
    </sheetView>
  </sheetViews>
  <sheetFormatPr baseColWidth="10" defaultRowHeight="15"/>
  <sheetData>
    <row r="1" spans="1:8">
      <c r="A1" s="3" t="s">
        <v>6</v>
      </c>
      <c r="B1" s="2">
        <v>25</v>
      </c>
      <c r="C1" s="2">
        <v>4</v>
      </c>
      <c r="D1" s="2">
        <v>1</v>
      </c>
      <c r="E1" s="2"/>
      <c r="F1" s="2">
        <v>14</v>
      </c>
      <c r="G1" s="2">
        <v>12</v>
      </c>
      <c r="H1" s="2">
        <v>4</v>
      </c>
    </row>
    <row r="2" spans="1:8">
      <c r="A2" s="3" t="s">
        <v>6</v>
      </c>
      <c r="B2" s="4">
        <f>B1/30</f>
        <v>0.83333333333333337</v>
      </c>
      <c r="C2" s="4">
        <f t="shared" ref="C2:H2" si="0">C1/30</f>
        <v>0.13333333333333333</v>
      </c>
      <c r="D2" s="4">
        <f t="shared" si="0"/>
        <v>3.3333333333333333E-2</v>
      </c>
      <c r="E2" s="4"/>
      <c r="F2" s="4">
        <f t="shared" si="0"/>
        <v>0.46666666666666667</v>
      </c>
      <c r="G2" s="4">
        <f t="shared" si="0"/>
        <v>0.4</v>
      </c>
      <c r="H2" s="4">
        <f t="shared" si="0"/>
        <v>0.13333333333333333</v>
      </c>
    </row>
    <row r="3" spans="1:8">
      <c r="A3" s="3" t="s">
        <v>7</v>
      </c>
      <c r="B3" s="2">
        <v>26</v>
      </c>
      <c r="C3" s="2">
        <v>5</v>
      </c>
      <c r="D3" s="2">
        <v>0</v>
      </c>
      <c r="E3" s="2"/>
      <c r="F3" s="2">
        <v>13</v>
      </c>
      <c r="G3" s="2">
        <v>12</v>
      </c>
      <c r="H3" s="2">
        <v>5</v>
      </c>
    </row>
    <row r="4" spans="1:8">
      <c r="A4" s="3" t="s">
        <v>7</v>
      </c>
      <c r="B4" s="4">
        <f>B3/30</f>
        <v>0.8666666666666667</v>
      </c>
      <c r="C4" s="4">
        <f t="shared" ref="C4:H4" si="1">C3/30</f>
        <v>0.16666666666666666</v>
      </c>
      <c r="D4" s="4">
        <f t="shared" si="1"/>
        <v>0</v>
      </c>
      <c r="E4" s="4"/>
      <c r="F4" s="4">
        <f t="shared" si="1"/>
        <v>0.43333333333333335</v>
      </c>
      <c r="G4" s="4">
        <f t="shared" si="1"/>
        <v>0.4</v>
      </c>
      <c r="H4" s="4">
        <f t="shared" si="1"/>
        <v>0.16666666666666666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</vt:lpstr>
      <vt:lpstr>discovery</vt:lpstr>
      <vt:lpstr>validation1</vt:lpstr>
      <vt:lpstr>validation2</vt:lpstr>
      <vt:lpstr>validation3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2025-03-18T08:06:40Z</dcterms:created>
  <dcterms:modified xsi:type="dcterms:W3CDTF">2025-03-19T08:24:23Z</dcterms:modified>
</cp:coreProperties>
</file>