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20XWO8 - DATA VISUALIZATION\Practice1\"/>
    </mc:Choice>
  </mc:AlternateContent>
  <xr:revisionPtr revIDLastSave="0" documentId="13_ncr:1_{31BB3263-7C8D-4FF8-87CB-70E08DBE84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R3" i="1"/>
  <c r="V4" i="1"/>
  <c r="V5" i="1"/>
  <c r="V6" i="1"/>
  <c r="V3" i="1"/>
  <c r="R4" i="1"/>
  <c r="R5" i="1"/>
  <c r="R6" i="1"/>
  <c r="R7" i="1"/>
  <c r="R8" i="1"/>
  <c r="R9" i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H4" i="1"/>
  <c r="H5" i="1"/>
  <c r="H6" i="1"/>
  <c r="H3" i="1"/>
  <c r="C4" i="1"/>
  <c r="C5" i="1"/>
  <c r="C6" i="1"/>
  <c r="C3" i="1"/>
</calcChain>
</file>

<file path=xl/sharedStrings.xml><?xml version="1.0" encoding="utf-8"?>
<sst xmlns="http://schemas.openxmlformats.org/spreadsheetml/2006/main" count="101" uniqueCount="89">
  <si>
    <t>Name</t>
  </si>
  <si>
    <t>Grade</t>
  </si>
  <si>
    <t>Pass/Fail</t>
  </si>
  <si>
    <t>Adi</t>
  </si>
  <si>
    <t>Beni</t>
  </si>
  <si>
    <t>Charlie</t>
  </si>
  <si>
    <t>Dani</t>
  </si>
  <si>
    <t>Exercise 1</t>
  </si>
  <si>
    <t>Exercise 2</t>
  </si>
  <si>
    <t>Debit</t>
  </si>
  <si>
    <t>Credit</t>
  </si>
  <si>
    <t>Same value?</t>
  </si>
  <si>
    <t>Journal Entry 1</t>
  </si>
  <si>
    <t xml:space="preserve"> $94.00 </t>
  </si>
  <si>
    <t>Journal Entry 2</t>
  </si>
  <si>
    <t xml:space="preserve"> $109.00 </t>
  </si>
  <si>
    <t>Journal Entry 3</t>
  </si>
  <si>
    <t xml:space="preserve"> $85.00 </t>
  </si>
  <si>
    <t xml:space="preserve"> $85.50 </t>
  </si>
  <si>
    <t>Journal Entry 4</t>
  </si>
  <si>
    <t xml:space="preserve"> $12.00 </t>
  </si>
  <si>
    <t>Age</t>
  </si>
  <si>
    <t>Driver Licence</t>
  </si>
  <si>
    <t>Arik</t>
  </si>
  <si>
    <t>Ben</t>
  </si>
  <si>
    <t>Cermit</t>
  </si>
  <si>
    <t>Dan</t>
  </si>
  <si>
    <t>Eliko</t>
  </si>
  <si>
    <t>Fage</t>
  </si>
  <si>
    <t>George</t>
  </si>
  <si>
    <t>Herzl</t>
  </si>
  <si>
    <t>Minor/Adult</t>
  </si>
  <si>
    <t>Exercise 3</t>
  </si>
  <si>
    <t>Exercise 4</t>
  </si>
  <si>
    <t>Sam</t>
  </si>
  <si>
    <t>A+</t>
  </si>
  <si>
    <t>Ari</t>
  </si>
  <si>
    <t>A-</t>
  </si>
  <si>
    <t>Xena</t>
  </si>
  <si>
    <t>Gabe</t>
  </si>
  <si>
    <t>Daniela</t>
  </si>
  <si>
    <t>Rotem</t>
  </si>
  <si>
    <t>GPA</t>
  </si>
  <si>
    <t>Tuition</t>
  </si>
  <si>
    <t>Scholarship</t>
  </si>
  <si>
    <t>Exercise 5</t>
  </si>
  <si>
    <t>John</t>
  </si>
  <si>
    <t>Sarah</t>
  </si>
  <si>
    <t>Michael</t>
  </si>
  <si>
    <t>Deborah</t>
  </si>
  <si>
    <t>Student name</t>
  </si>
  <si>
    <t>Failed/Good/Excellent</t>
  </si>
  <si>
    <t>Exercise 6</t>
  </si>
  <si>
    <t>Movie</t>
  </si>
  <si>
    <t>Budget ($)</t>
  </si>
  <si>
    <t>World Gross ($)</t>
  </si>
  <si>
    <t>Profit</t>
  </si>
  <si>
    <t>Flop or Not?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</si>
  <si>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</si>
  <si>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</si>
  <si>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</si>
  <si>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</si>
  <si>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</si>
  <si>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</si>
  <si>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</si>
  <si>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</si>
  <si>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</si>
  <si>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</si>
  <si>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</si>
  <si>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</si>
  <si>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</si>
  <si>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</si>
  <si>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</si>
  <si>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</si>
  <si>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</si>
  <si>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</si>
  <si>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</si>
  <si>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</si>
  <si>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Exercise 7</t>
  </si>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</sst>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£-809]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CBAD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0" fontId="2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topLeftCell="V1" workbookViewId="0">
      <selection activeCell="AE14" sqref="AE14"/>
    </sheetView>
  </sheetViews>
  <sheetFormatPr defaultRowHeight="15" x14ac:dyDescent="0.25"/>
  <cols>
    <col min="5" max="5" width="14.42578125" customWidth="1"/>
    <col min="8" max="8" width="12.42578125" customWidth="1"/>
    <col min="10" max="10" width="9.5703125" customWidth="1"/>
    <col min="12" max="12" width="14" customWidth="1"/>
    <col min="13" max="13" width="12.140625" customWidth="1"/>
    <col min="18" max="18" width="11.5703125" customWidth="1"/>
    <col min="20" max="20" width="13.42578125" customWidth="1"/>
    <col min="22" max="22" width="21.42578125" customWidth="1"/>
    <col min="24" max="24" width="39.85546875" customWidth="1"/>
    <col min="25" max="25" width="16.140625" customWidth="1"/>
    <col min="26" max="26" width="15.85546875" customWidth="1"/>
    <col min="27" max="27" width="16.42578125" customWidth="1"/>
    <col min="28" max="28" width="12.42578125" customWidth="1"/>
    <col min="30" max="30" width="15.28515625" customWidth="1"/>
    <col min="31" max="32" width="14" customWidth="1"/>
  </cols>
  <sheetData>
    <row r="1" spans="1:32" ht="15.75" thickBot="1" x14ac:dyDescent="0.3">
      <c r="A1" t="s">
        <v>7</v>
      </c>
      <c r="E1" s="1" t="s">
        <v>8</v>
      </c>
      <c r="J1" t="s">
        <v>32</v>
      </c>
      <c r="O1" t="s">
        <v>33</v>
      </c>
      <c r="T1" t="s">
        <v>45</v>
      </c>
      <c r="X1" t="s">
        <v>52</v>
      </c>
      <c r="AD1" t="s">
        <v>78</v>
      </c>
    </row>
    <row r="2" spans="1:32" ht="30.75" thickBot="1" x14ac:dyDescent="0.3">
      <c r="A2" s="4" t="s">
        <v>0</v>
      </c>
      <c r="B2" s="4" t="s">
        <v>1</v>
      </c>
      <c r="C2" s="4" t="s">
        <v>2</v>
      </c>
      <c r="E2" s="8"/>
      <c r="F2" s="3" t="s">
        <v>9</v>
      </c>
      <c r="G2" s="3" t="s">
        <v>10</v>
      </c>
      <c r="H2" s="4" t="s">
        <v>11</v>
      </c>
      <c r="J2" s="16" t="s">
        <v>0</v>
      </c>
      <c r="K2" s="17" t="s">
        <v>21</v>
      </c>
      <c r="L2" s="13" t="s">
        <v>22</v>
      </c>
      <c r="M2" s="13" t="s">
        <v>31</v>
      </c>
      <c r="O2" s="13" t="s">
        <v>0</v>
      </c>
      <c r="P2" s="4" t="s">
        <v>42</v>
      </c>
      <c r="Q2" s="4" t="s">
        <v>43</v>
      </c>
      <c r="R2" s="4" t="s">
        <v>44</v>
      </c>
      <c r="T2" s="18" t="s">
        <v>50</v>
      </c>
      <c r="U2" s="19" t="s">
        <v>1</v>
      </c>
      <c r="V2" s="19" t="s">
        <v>51</v>
      </c>
      <c r="X2" s="24" t="s">
        <v>53</v>
      </c>
      <c r="Y2" s="25" t="s">
        <v>54</v>
      </c>
      <c r="Z2" s="24" t="s">
        <v>55</v>
      </c>
      <c r="AA2" s="23" t="s">
        <v>56</v>
      </c>
      <c r="AB2" s="24" t="s">
        <v>57</v>
      </c>
      <c r="AD2" s="35" t="s">
        <v>79</v>
      </c>
      <c r="AE2" s="36" t="s">
        <v>80</v>
      </c>
      <c r="AF2" s="36" t="s">
        <v>81</v>
      </c>
    </row>
    <row r="3" spans="1:32" ht="15.75" thickBot="1" x14ac:dyDescent="0.3">
      <c r="A3" s="6" t="s">
        <v>3</v>
      </c>
      <c r="B3" s="6">
        <v>98</v>
      </c>
      <c r="C3" s="7" t="str">
        <f>IF(B3&gt;=60,"Pass","Fail")</f>
        <v>Pass</v>
      </c>
      <c r="E3" s="5" t="s">
        <v>12</v>
      </c>
      <c r="F3" s="6" t="s">
        <v>13</v>
      </c>
      <c r="G3" s="6" t="s">
        <v>13</v>
      </c>
      <c r="H3" s="7" t="str">
        <f>IF(F3=G3,"match","no match")</f>
        <v>match</v>
      </c>
      <c r="I3" s="2"/>
      <c r="J3" s="9" t="s">
        <v>23</v>
      </c>
      <c r="K3" s="10">
        <v>16</v>
      </c>
      <c r="L3" s="11" t="str">
        <f>IF(K3&gt;=16,"Yes","No")</f>
        <v>Yes</v>
      </c>
      <c r="M3" s="11" t="str">
        <f>IF(K3&lt;18,"Minor","Adult")</f>
        <v>Minor</v>
      </c>
      <c r="O3" s="5" t="s">
        <v>34</v>
      </c>
      <c r="P3" s="6" t="s">
        <v>35</v>
      </c>
      <c r="Q3" s="14">
        <v>46866</v>
      </c>
      <c r="R3" s="15">
        <f>IF(P3="A+",100%,50%)*Q3</f>
        <v>46866</v>
      </c>
      <c r="T3" s="20" t="s">
        <v>46</v>
      </c>
      <c r="U3" s="21">
        <v>78</v>
      </c>
      <c r="V3" s="22" t="str">
        <f>IF(U3&gt;=80,"Excellent", IF(U3&gt;=60, "Good", "Failed"))</f>
        <v>Good</v>
      </c>
      <c r="X3" s="26" t="s">
        <v>58</v>
      </c>
      <c r="Y3" s="28">
        <v>258000000</v>
      </c>
      <c r="Z3" s="29">
        <v>887436184</v>
      </c>
      <c r="AA3" s="30">
        <v>629436184</v>
      </c>
      <c r="AB3" s="34" t="str">
        <f>IF(AA3&lt;100000000, "Flop", "Success")</f>
        <v>Success</v>
      </c>
      <c r="AD3" s="20" t="s">
        <v>82</v>
      </c>
      <c r="AE3" s="21">
        <v>0.5</v>
      </c>
      <c r="AF3" s="38" t="str">
        <f>IF(AE3&lt;2, "Free parking", AE3*2 - 4)</f>
        <v>Free parking</v>
      </c>
    </row>
    <row r="4" spans="1:32" ht="15.75" thickBot="1" x14ac:dyDescent="0.3">
      <c r="A4" s="6" t="s">
        <v>4</v>
      </c>
      <c r="B4" s="6">
        <v>55</v>
      </c>
      <c r="C4" s="7" t="str">
        <f t="shared" ref="C4:C6" si="0">IF(B4&gt;=60,"Pass","Fail")</f>
        <v>Fail</v>
      </c>
      <c r="E4" s="5" t="s">
        <v>14</v>
      </c>
      <c r="F4" s="6" t="s">
        <v>15</v>
      </c>
      <c r="G4" s="6" t="s">
        <v>15</v>
      </c>
      <c r="H4" s="7" t="str">
        <f t="shared" ref="H4:H6" si="1">IF(F4=G4,"match","no match")</f>
        <v>match</v>
      </c>
      <c r="I4" s="2"/>
      <c r="J4" s="9" t="s">
        <v>24</v>
      </c>
      <c r="K4" s="10">
        <v>18</v>
      </c>
      <c r="L4" s="11" t="str">
        <f t="shared" ref="L4:L10" si="2">IF(K4&gt;=16,"Yes","No")</f>
        <v>Yes</v>
      </c>
      <c r="M4" s="11" t="str">
        <f t="shared" ref="M4:M10" si="3">IF(K4&lt;18,"Minor","Adult")</f>
        <v>Adult</v>
      </c>
      <c r="O4" s="5" t="s">
        <v>36</v>
      </c>
      <c r="P4" s="6" t="s">
        <v>37</v>
      </c>
      <c r="Q4" s="14">
        <v>33495</v>
      </c>
      <c r="R4" s="15">
        <f t="shared" ref="R4:R9" si="4">IF(P4="A+",100%,50%)*Q4</f>
        <v>16747.5</v>
      </c>
      <c r="T4" s="20" t="s">
        <v>47</v>
      </c>
      <c r="U4" s="21">
        <v>85</v>
      </c>
      <c r="V4" s="22" t="str">
        <f t="shared" ref="V4:V6" si="5">IF(U4&gt;=80,"Excellent", IF(U4&gt;=60, "Good", "Failed"))</f>
        <v>Excellent</v>
      </c>
      <c r="X4" s="26" t="s">
        <v>59</v>
      </c>
      <c r="Y4" s="28">
        <v>207000000</v>
      </c>
      <c r="Z4" s="29">
        <v>553080025</v>
      </c>
      <c r="AA4" s="30">
        <v>346080025</v>
      </c>
      <c r="AB4" s="34" t="str">
        <f t="shared" ref="AB4:AB22" si="6">IF(AA4&lt;100000000, "Flop", "Success")</f>
        <v>Success</v>
      </c>
      <c r="AD4" s="20" t="s">
        <v>83</v>
      </c>
      <c r="AE4" s="21">
        <v>4</v>
      </c>
      <c r="AF4" s="38">
        <f t="shared" ref="AF4:AF9" si="7">IF(AE4&lt;2, "Free parking", AE4*2 - 4)</f>
        <v>4</v>
      </c>
    </row>
    <row r="5" spans="1:32" ht="15.75" thickBot="1" x14ac:dyDescent="0.3">
      <c r="A5" s="6" t="s">
        <v>5</v>
      </c>
      <c r="B5" s="6">
        <v>15</v>
      </c>
      <c r="C5" s="7" t="str">
        <f t="shared" si="0"/>
        <v>Fail</v>
      </c>
      <c r="E5" s="5" t="s">
        <v>16</v>
      </c>
      <c r="F5" s="6" t="s">
        <v>17</v>
      </c>
      <c r="G5" s="6" t="s">
        <v>18</v>
      </c>
      <c r="H5" s="7" t="str">
        <f t="shared" si="1"/>
        <v>no match</v>
      </c>
      <c r="I5" s="2"/>
      <c r="J5" s="9" t="s">
        <v>25</v>
      </c>
      <c r="K5" s="10">
        <v>15.5</v>
      </c>
      <c r="L5" s="11" t="str">
        <f t="shared" si="2"/>
        <v>No</v>
      </c>
      <c r="M5" s="11" t="str">
        <f t="shared" si="3"/>
        <v>Minor</v>
      </c>
      <c r="O5" s="5" t="s">
        <v>38</v>
      </c>
      <c r="P5" s="6" t="s">
        <v>37</v>
      </c>
      <c r="Q5" s="14">
        <v>35087</v>
      </c>
      <c r="R5" s="15">
        <f t="shared" si="4"/>
        <v>17543.5</v>
      </c>
      <c r="T5" s="20" t="s">
        <v>48</v>
      </c>
      <c r="U5" s="21">
        <v>44</v>
      </c>
      <c r="V5" s="22" t="str">
        <f t="shared" si="5"/>
        <v>Failed</v>
      </c>
      <c r="X5" s="26" t="s">
        <v>60</v>
      </c>
      <c r="Y5" s="28">
        <v>204000000</v>
      </c>
      <c r="Z5" s="29">
        <v>391081192</v>
      </c>
      <c r="AA5" s="30">
        <v>187081192</v>
      </c>
      <c r="AB5" s="34" t="str">
        <f t="shared" si="6"/>
        <v>Success</v>
      </c>
      <c r="AD5" s="20" t="s">
        <v>84</v>
      </c>
      <c r="AE5" s="21">
        <v>1.5</v>
      </c>
      <c r="AF5" s="38" t="str">
        <f t="shared" si="7"/>
        <v>Free parking</v>
      </c>
    </row>
    <row r="6" spans="1:32" ht="15.75" thickBot="1" x14ac:dyDescent="0.3">
      <c r="A6" s="6" t="s">
        <v>6</v>
      </c>
      <c r="B6" s="6">
        <v>60</v>
      </c>
      <c r="C6" s="7" t="str">
        <f t="shared" si="0"/>
        <v>Pass</v>
      </c>
      <c r="E6" s="5" t="s">
        <v>19</v>
      </c>
      <c r="F6" s="6" t="s">
        <v>20</v>
      </c>
      <c r="G6" s="6" t="s">
        <v>20</v>
      </c>
      <c r="H6" s="7" t="str">
        <f t="shared" si="1"/>
        <v>match</v>
      </c>
      <c r="I6" s="2"/>
      <c r="J6" s="9" t="s">
        <v>26</v>
      </c>
      <c r="K6" s="10">
        <v>19</v>
      </c>
      <c r="L6" s="11" t="str">
        <f t="shared" si="2"/>
        <v>Yes</v>
      </c>
      <c r="M6" s="11" t="str">
        <f t="shared" si="3"/>
        <v>Adult</v>
      </c>
      <c r="O6" s="5" t="s">
        <v>39</v>
      </c>
      <c r="P6" s="6" t="s">
        <v>35</v>
      </c>
      <c r="Q6" s="14">
        <v>42603</v>
      </c>
      <c r="R6" s="15">
        <f t="shared" si="4"/>
        <v>42603</v>
      </c>
      <c r="T6" s="20" t="s">
        <v>49</v>
      </c>
      <c r="U6" s="21">
        <v>61</v>
      </c>
      <c r="V6" s="22" t="str">
        <f t="shared" si="5"/>
        <v>Good</v>
      </c>
      <c r="X6" s="26" t="s">
        <v>61</v>
      </c>
      <c r="Y6" s="28">
        <v>200000000</v>
      </c>
      <c r="Z6" s="29">
        <v>784024485</v>
      </c>
      <c r="AA6" s="30">
        <v>584024485</v>
      </c>
      <c r="AB6" s="34" t="str">
        <f t="shared" si="6"/>
        <v>Success</v>
      </c>
      <c r="AD6" s="20" t="s">
        <v>85</v>
      </c>
      <c r="AE6" s="21">
        <v>2</v>
      </c>
      <c r="AF6" s="38">
        <f t="shared" si="7"/>
        <v>0</v>
      </c>
    </row>
    <row r="7" spans="1:32" ht="15.75" thickBot="1" x14ac:dyDescent="0.3">
      <c r="J7" s="9" t="s">
        <v>27</v>
      </c>
      <c r="K7" s="10">
        <v>18</v>
      </c>
      <c r="L7" s="11" t="str">
        <f t="shared" si="2"/>
        <v>Yes</v>
      </c>
      <c r="M7" s="11" t="str">
        <f t="shared" si="3"/>
        <v>Adult</v>
      </c>
      <c r="O7" s="5" t="s">
        <v>27</v>
      </c>
      <c r="P7" s="6" t="s">
        <v>37</v>
      </c>
      <c r="Q7" s="14">
        <v>36971</v>
      </c>
      <c r="R7" s="15">
        <f t="shared" si="4"/>
        <v>18485.5</v>
      </c>
      <c r="X7" s="26" t="s">
        <v>62</v>
      </c>
      <c r="Y7" s="28">
        <v>200000000</v>
      </c>
      <c r="Z7" s="29">
        <v>1835400000</v>
      </c>
      <c r="AA7" s="30">
        <v>1635400000</v>
      </c>
      <c r="AB7" s="34" t="str">
        <f t="shared" si="6"/>
        <v>Success</v>
      </c>
      <c r="AD7" s="20" t="s">
        <v>86</v>
      </c>
      <c r="AE7" s="21">
        <v>5.5</v>
      </c>
      <c r="AF7" s="38">
        <f t="shared" si="7"/>
        <v>7</v>
      </c>
    </row>
    <row r="8" spans="1:32" ht="15.75" thickBot="1" x14ac:dyDescent="0.3">
      <c r="J8" s="9" t="s">
        <v>28</v>
      </c>
      <c r="K8" s="10">
        <v>13</v>
      </c>
      <c r="L8" s="11" t="str">
        <f t="shared" si="2"/>
        <v>No</v>
      </c>
      <c r="M8" s="11" t="str">
        <f t="shared" si="3"/>
        <v>Minor</v>
      </c>
      <c r="O8" s="5" t="s">
        <v>40</v>
      </c>
      <c r="P8" s="6" t="s">
        <v>35</v>
      </c>
      <c r="Q8" s="14">
        <v>41286</v>
      </c>
      <c r="R8" s="15">
        <f t="shared" si="4"/>
        <v>41286</v>
      </c>
      <c r="X8" s="26" t="s">
        <v>63</v>
      </c>
      <c r="Y8" s="28">
        <v>180000000</v>
      </c>
      <c r="Z8" s="29">
        <v>748806957</v>
      </c>
      <c r="AA8" s="30">
        <v>568806957</v>
      </c>
      <c r="AB8" s="34" t="str">
        <f t="shared" si="6"/>
        <v>Success</v>
      </c>
      <c r="AD8" s="20" t="s">
        <v>87</v>
      </c>
      <c r="AE8" s="21">
        <v>3</v>
      </c>
      <c r="AF8" s="38">
        <f t="shared" si="7"/>
        <v>2</v>
      </c>
    </row>
    <row r="9" spans="1:32" ht="15.75" thickBot="1" x14ac:dyDescent="0.3">
      <c r="J9" s="9" t="s">
        <v>29</v>
      </c>
      <c r="K9" s="10">
        <v>18</v>
      </c>
      <c r="L9" s="11" t="str">
        <f t="shared" si="2"/>
        <v>Yes</v>
      </c>
      <c r="M9" s="11" t="str">
        <f t="shared" si="3"/>
        <v>Adult</v>
      </c>
      <c r="O9" s="5" t="s">
        <v>41</v>
      </c>
      <c r="P9" s="6" t="s">
        <v>37</v>
      </c>
      <c r="Q9" s="14">
        <v>37732</v>
      </c>
      <c r="R9" s="15">
        <f t="shared" si="4"/>
        <v>18866</v>
      </c>
      <c r="X9" s="26" t="s">
        <v>64</v>
      </c>
      <c r="Y9" s="28">
        <v>175000000</v>
      </c>
      <c r="Z9" s="29">
        <v>217700000</v>
      </c>
      <c r="AA9" s="30">
        <v>42700000</v>
      </c>
      <c r="AB9" s="34" t="str">
        <f t="shared" si="6"/>
        <v>Flop</v>
      </c>
      <c r="AD9" s="20" t="s">
        <v>88</v>
      </c>
      <c r="AE9" s="21">
        <v>0.5</v>
      </c>
      <c r="AF9" s="38" t="str">
        <f t="shared" si="7"/>
        <v>Free parking</v>
      </c>
    </row>
    <row r="10" spans="1:32" ht="15.75" thickBot="1" x14ac:dyDescent="0.3">
      <c r="J10" s="12" t="s">
        <v>30</v>
      </c>
      <c r="K10" s="10">
        <v>17</v>
      </c>
      <c r="L10" s="11" t="str">
        <f t="shared" si="2"/>
        <v>Yes</v>
      </c>
      <c r="M10" s="11" t="str">
        <f t="shared" si="3"/>
        <v>Minor</v>
      </c>
      <c r="X10" s="26" t="s">
        <v>65</v>
      </c>
      <c r="Y10" s="28">
        <v>175000000</v>
      </c>
      <c r="Z10" s="29">
        <v>120698890</v>
      </c>
      <c r="AA10" s="30">
        <v>-54301110</v>
      </c>
      <c r="AB10" s="34" t="str">
        <f t="shared" si="6"/>
        <v>Flop</v>
      </c>
    </row>
    <row r="11" spans="1:32" ht="15.75" thickBot="1" x14ac:dyDescent="0.3">
      <c r="X11" s="26" t="s">
        <v>66</v>
      </c>
      <c r="Y11" s="28">
        <v>175000000</v>
      </c>
      <c r="Z11" s="29">
        <v>264246220</v>
      </c>
      <c r="AA11" s="30">
        <v>89246220</v>
      </c>
      <c r="AB11" s="34" t="str">
        <f t="shared" si="6"/>
        <v>Flop</v>
      </c>
    </row>
    <row r="12" spans="1:32" ht="15.75" thickBot="1" x14ac:dyDescent="0.3">
      <c r="X12" s="26" t="s">
        <v>67</v>
      </c>
      <c r="Y12" s="28">
        <v>170000000</v>
      </c>
      <c r="Z12" s="29">
        <v>433058296</v>
      </c>
      <c r="AA12" s="30">
        <v>263058296</v>
      </c>
      <c r="AB12" s="34" t="str">
        <f t="shared" si="6"/>
        <v>Success</v>
      </c>
      <c r="AD12" s="37"/>
    </row>
    <row r="13" spans="1:32" ht="15.75" thickBot="1" x14ac:dyDescent="0.3">
      <c r="X13" s="26" t="s">
        <v>68</v>
      </c>
      <c r="Y13" s="28">
        <v>170000000</v>
      </c>
      <c r="Z13" s="29">
        <v>296596043</v>
      </c>
      <c r="AA13" s="30">
        <v>126596043</v>
      </c>
      <c r="AB13" s="34" t="str">
        <f t="shared" si="6"/>
        <v>Success</v>
      </c>
      <c r="AD13" s="37"/>
    </row>
    <row r="14" spans="1:32" ht="15.75" thickBot="1" x14ac:dyDescent="0.3">
      <c r="X14" s="26" t="s">
        <v>69</v>
      </c>
      <c r="Y14" s="28">
        <v>170000000</v>
      </c>
      <c r="Z14" s="29">
        <v>300150546</v>
      </c>
      <c r="AA14" s="30">
        <v>130150546</v>
      </c>
      <c r="AB14" s="34" t="str">
        <f t="shared" si="6"/>
        <v>Success</v>
      </c>
    </row>
    <row r="15" spans="1:32" ht="15.75" thickBot="1" x14ac:dyDescent="0.3">
      <c r="X15" s="26" t="s">
        <v>70</v>
      </c>
      <c r="Y15" s="28">
        <v>160000000</v>
      </c>
      <c r="Z15" s="29">
        <v>733012359</v>
      </c>
      <c r="AA15" s="30">
        <v>573012359</v>
      </c>
      <c r="AB15" s="34" t="str">
        <f t="shared" si="6"/>
        <v>Success</v>
      </c>
    </row>
    <row r="16" spans="1:32" ht="15.75" thickBot="1" x14ac:dyDescent="0.3">
      <c r="X16" s="26" t="s">
        <v>71</v>
      </c>
      <c r="Y16" s="28">
        <v>160000000</v>
      </c>
      <c r="Z16" s="29">
        <v>181674817</v>
      </c>
      <c r="AA16" s="30">
        <v>21674817</v>
      </c>
      <c r="AB16" s="34" t="str">
        <f t="shared" si="6"/>
        <v>Flop</v>
      </c>
    </row>
    <row r="17" spans="24:28" ht="15.75" thickBot="1" x14ac:dyDescent="0.3">
      <c r="X17" s="26" t="s">
        <v>72</v>
      </c>
      <c r="Y17" s="28">
        <v>155000000</v>
      </c>
      <c r="Z17" s="29">
        <v>167297191</v>
      </c>
      <c r="AA17" s="30">
        <v>12297191</v>
      </c>
      <c r="AB17" s="34" t="str">
        <f t="shared" si="6"/>
        <v>Flop</v>
      </c>
    </row>
    <row r="18" spans="24:28" ht="15.75" thickBot="1" x14ac:dyDescent="0.3">
      <c r="X18" s="26" t="s">
        <v>73</v>
      </c>
      <c r="Y18" s="28">
        <v>151500000</v>
      </c>
      <c r="Z18" s="29">
        <v>450500000</v>
      </c>
      <c r="AA18" s="30">
        <v>299000000</v>
      </c>
      <c r="AB18" s="34" t="str">
        <f t="shared" si="6"/>
        <v>Success</v>
      </c>
    </row>
    <row r="19" spans="24:28" ht="15.75" thickBot="1" x14ac:dyDescent="0.3">
      <c r="X19" s="26" t="s">
        <v>74</v>
      </c>
      <c r="Y19" s="28">
        <v>150000000</v>
      </c>
      <c r="Z19" s="29">
        <v>892213036</v>
      </c>
      <c r="AA19" s="30">
        <v>742213036</v>
      </c>
      <c r="AB19" s="34" t="str">
        <f t="shared" si="6"/>
        <v>Success</v>
      </c>
    </row>
    <row r="20" spans="24:28" ht="15.75" thickBot="1" x14ac:dyDescent="0.3">
      <c r="X20" s="26" t="s">
        <v>75</v>
      </c>
      <c r="Y20" s="28">
        <v>150000000</v>
      </c>
      <c r="Z20" s="29">
        <v>822828538</v>
      </c>
      <c r="AA20" s="30">
        <v>672828538</v>
      </c>
      <c r="AB20" s="34" t="str">
        <f t="shared" si="6"/>
        <v>Success</v>
      </c>
    </row>
    <row r="21" spans="24:28" ht="15.75" thickBot="1" x14ac:dyDescent="0.3">
      <c r="X21" s="26" t="s">
        <v>76</v>
      </c>
      <c r="Y21" s="28">
        <v>150000000</v>
      </c>
      <c r="Z21" s="29">
        <v>397501348</v>
      </c>
      <c r="AA21" s="30">
        <v>247501348</v>
      </c>
      <c r="AB21" s="34" t="str">
        <f t="shared" si="6"/>
        <v>Success</v>
      </c>
    </row>
    <row r="22" spans="24:28" ht="15.75" thickBot="1" x14ac:dyDescent="0.3">
      <c r="X22" s="27" t="s">
        <v>77</v>
      </c>
      <c r="Y22" s="31">
        <v>150000000</v>
      </c>
      <c r="Z22" s="32">
        <v>497298577</v>
      </c>
      <c r="AA22" s="33">
        <v>347298577</v>
      </c>
      <c r="AB22" s="34" t="str">
        <f t="shared" si="6"/>
        <v>Success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20pw14</dc:creator>
  <cp:lastModifiedBy>20PW14@cs2k16.amcs.ws2k12.psgcs.edu</cp:lastModifiedBy>
  <dcterms:created xsi:type="dcterms:W3CDTF">2015-06-05T18:17:20Z</dcterms:created>
  <dcterms:modified xsi:type="dcterms:W3CDTF">2023-12-28T03:56:58Z</dcterms:modified>
</cp:coreProperties>
</file>